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indirekte" sheetId="1" r:id="rId1"/>
    <sheet name="AKTIVI" sheetId="2" r:id="rId2"/>
    <sheet name="PASIVI" sheetId="3" r:id="rId3"/>
    <sheet name="Te ardhura+shpenzime" sheetId="4" r:id="rId4"/>
    <sheet name="kapitalet e veta" sheetId="5" r:id="rId5"/>
    <sheet name="direkte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<sst xmlns="http://schemas.openxmlformats.org/spreadsheetml/2006/main" count="301" uniqueCount="225">
  <si>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</si>
  <si>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</si>
  <si>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</si>
  <si>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</si>
  <si>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</si>
  <si>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</si>
  <si>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</si>
  <si>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</si>
  <si>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</si>
  <si>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</si>
  <si>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</si>
  <si>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</si>
  <si>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</si>
  <si>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</si>
  <si>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</si>
  <si>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</si>
  <si>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</si>
  <si>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</si>
  <si>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</si>
  <si>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</si>
  <si>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</si>
  <si>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</si>
  <si>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</si>
  <si>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</si>
  <si>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</si>
  <si>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</si>
  <si>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</si>
  <si>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</si>
  <si>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</si>
  <si>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</si>
  <si>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</si>
  <si>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</si>
  <si>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</si>
  <si>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</si>
  <si>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</si>
  <si>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</si>
  <si>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</si>
  <si>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</si>
  <si>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</si>
  <si>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</si>
  <si>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</si>
  <si>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</si>
  <si>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Aktivet biologjike afatgjata</t>
  </si>
  <si>
    <t>Aktivet afatgjata jomateriale</t>
  </si>
  <si>
    <t>Emri i mire</t>
  </si>
  <si>
    <t>Shpenzimet e zhvillimit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</si>
  <si>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</si>
  <si>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</si>
  <si>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</si>
  <si>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</si>
  <si>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</si>
  <si>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</si>
  <si>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</si>
  <si>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</si>
  <si>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</si>
  <si>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</si>
  <si>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</si>
  <si>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</si>
  <si>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</si>
  <si>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</si>
  <si>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</si>
  <si>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</si>
  <si>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</si>
  <si>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</si>
  <si>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</si>
  <si>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</si>
  <si>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</si>
  <si>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</si>
  <si>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</si>
  <si>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</si>
  <si>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</si>
  <si>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</si>
  <si>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</si>
  <si>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</si>
  <si>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</si>
  <si>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</si>
  <si>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</si>
  <si>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</si>
  <si>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</si>
  <si>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</si>
  <si>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</si>
  <si>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</si>
  <si>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</si>
  <si>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</si>
  <si>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</si>
  <si>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</si>
  <si>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</si>
  <si>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</si>
  <si>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</si>
  <si>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</si>
  <si>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</si>
  <si>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</si>
  <si>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</si>
  <si>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</si>
  <si>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</si>
  <si>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</si>
  <si>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</si>
  <si>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</si>
  <si>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</si>
  <si>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</si>
  <si>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</si>
  <si>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</si>
  <si>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</si>
  <si>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</si>
  <si>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</si>
  <si>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</si>
  <si>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</si>
  <si>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</si>
  <si>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</si>
  <si>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</si>
  <si>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</si>
  <si>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</si>
  <si>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</si>
  <si>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Primi i aksionit 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</si>
  <si>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</si>
  <si>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</si>
  <si>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</si>
  <si>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</si>
  <si>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</si>
  <si>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Emetim i kapitalit aksionar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</si>
  <si>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</si>
  <si>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</si>
  <si>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</si>
  <si>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</si>
  <si>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</si>
  <si>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</si>
  <si>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</si>
  <si>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</si>
  <si>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</si>
  <si>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</si>
  <si>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</si>
  <si>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</si>
  <si>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</si>
  <si>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</si>
  <si>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</si>
  <si>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</si>
  <si>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</si>
  <si>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</si>
  <si>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</si>
  <si>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</si>
  <si>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</si>
  <si>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</si>
  <si>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</si>
  <si>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</si>
  <si>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</si>
  <si>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</si>
  <si>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</si>
  <si>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</si>
  <si>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</si>
  <si>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</si>
  <si>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</si>
  <si>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</si>
  <si>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</si>
  <si>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</si>
  <si>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</si>
  <si>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</si>
  <si>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</si>
  <si>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</si>
  <si>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</si>
  <si>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</si>
  <si>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</si>
  <si>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</si>
  <si>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</si>
  <si>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</si>
  <si>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</si>
  <si>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</si>
  <si>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</si>
  <si>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 xml:space="preserve">Dividentet e paguar </t>
  </si>
  <si>
    <t>Fitimi neto per periudhen kontabel</t>
  </si>
  <si>
    <t>Aksione te thesarit te riblera</t>
  </si>
  <si>
    <t>Rritja e rezerves se kapitalit</t>
  </si>
  <si>
    <t>Emetim i aksionit</t>
  </si>
  <si>
    <t>Aksione thesari</t>
  </si>
  <si>
    <t xml:space="preserve"> </t>
  </si>
  <si>
    <t>A1</t>
  </si>
  <si>
    <t>A2</t>
  </si>
  <si>
    <t>A3</t>
  </si>
  <si>
    <t>A4/a</t>
  </si>
  <si>
    <t>A4/b</t>
  </si>
  <si>
    <t>A2-A3</t>
  </si>
  <si>
    <t>A1-A4/b</t>
  </si>
  <si>
    <t>A5</t>
  </si>
  <si>
    <t>B1</t>
  </si>
  <si>
    <t>B2</t>
  </si>
  <si>
    <t>B3</t>
  </si>
  <si>
    <t>B4</t>
  </si>
  <si>
    <t>B5</t>
  </si>
  <si>
    <t>B1-b5</t>
  </si>
  <si>
    <t>B1-B5</t>
  </si>
  <si>
    <t>B6</t>
  </si>
  <si>
    <t>B1-B6</t>
  </si>
  <si>
    <t>B7</t>
  </si>
  <si>
    <t>B1-B7</t>
  </si>
  <si>
    <t>C1</t>
  </si>
  <si>
    <t>C2</t>
  </si>
  <si>
    <t>C3</t>
  </si>
  <si>
    <t>C4</t>
  </si>
  <si>
    <t>C5</t>
  </si>
  <si>
    <t>C1-c5</t>
  </si>
  <si>
    <t>C6</t>
  </si>
  <si>
    <t>C7</t>
  </si>
  <si>
    <t>C8</t>
  </si>
  <si>
    <t>C9</t>
  </si>
  <si>
    <t>Te ardhura dhe shpenzime te tjera financiare komis</t>
  </si>
  <si>
    <t>Tatim fitimi i paguar  llogaritur</t>
  </si>
  <si>
    <t>Hua te tjera ortak</t>
  </si>
  <si>
    <t>Viti 2009</t>
  </si>
  <si>
    <t>Aktive te tjera afatgjata Informatike</t>
  </si>
  <si>
    <t>Viti 2010</t>
  </si>
  <si>
    <t>Pozicioni me 31 dhjetor 2010</t>
  </si>
  <si>
    <t xml:space="preserve">                       28 Qershor - 31 Dhjetor 2010</t>
  </si>
  <si>
    <t xml:space="preserve">                                  01/01/2011 - 31 Dhjetor 2011</t>
  </si>
  <si>
    <t>Pozicioni me 31 dhjetor 2011</t>
  </si>
  <si>
    <t>Shoqeria tregtare " UNIVERSITETI AKADEMIA E BIZNESIT " shpk</t>
  </si>
  <si>
    <t>Paisje Zyre</t>
  </si>
  <si>
    <t>Te tjera</t>
  </si>
  <si>
    <t>Aktive te tjera afatgjata jomateriale Licensa</t>
  </si>
  <si>
    <t>Aktive Afatgjata Jo Materjale Licensa</t>
  </si>
  <si>
    <t>Viti 2012</t>
  </si>
  <si>
    <t>Pozicioni me 31 dhjetor 2012</t>
  </si>
  <si>
    <t xml:space="preserve">                             01.01.2012 - 31 Dhjetor 2013</t>
  </si>
  <si>
    <t>Viti 2013</t>
  </si>
  <si>
    <t xml:space="preserve">                              1.  Bilanci Kontabel i dates 31.12.2013</t>
  </si>
  <si>
    <t xml:space="preserve">                                  Bilanci Kontabel i dates 31.12.2013</t>
  </si>
  <si>
    <t xml:space="preserve">                       01.01.2013- 31 Dhjetor 2013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</si>
</sst>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1" fontId="4" fillId="0" borderId="0" xfId="42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73" fontId="7" fillId="0" borderId="13" xfId="42" applyNumberFormat="1" applyFont="1" applyBorder="1" applyAlignment="1">
      <alignment/>
    </xf>
    <xf numFmtId="173" fontId="7" fillId="0" borderId="14" xfId="42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3"/>
    </xf>
    <xf numFmtId="173" fontId="7" fillId="0" borderId="13" xfId="42" applyNumberFormat="1" applyFont="1" applyBorder="1" applyAlignment="1">
      <alignment vertical="center" wrapText="1"/>
    </xf>
    <xf numFmtId="173" fontId="7" fillId="0" borderId="14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 indent="3"/>
    </xf>
    <xf numFmtId="0" fontId="7" fillId="0" borderId="13" xfId="0" applyFont="1" applyBorder="1" applyAlignment="1">
      <alignment vertical="center" wrapText="1"/>
    </xf>
    <xf numFmtId="173" fontId="6" fillId="0" borderId="13" xfId="42" applyNumberFormat="1" applyFont="1" applyBorder="1" applyAlignment="1">
      <alignment/>
    </xf>
    <xf numFmtId="173" fontId="6" fillId="0" borderId="14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73" fontId="9" fillId="0" borderId="13" xfId="42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173" fontId="10" fillId="0" borderId="13" xfId="42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73" fontId="7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71" fontId="6" fillId="0" borderId="11" xfId="42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73" fontId="6" fillId="0" borderId="16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73" fontId="6" fillId="0" borderId="13" xfId="42" applyNumberFormat="1" applyFont="1" applyBorder="1" applyAlignment="1">
      <alignment/>
    </xf>
    <xf numFmtId="173" fontId="6" fillId="0" borderId="14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173" fontId="7" fillId="0" borderId="13" xfId="42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173" fontId="7" fillId="0" borderId="13" xfId="42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73" fontId="6" fillId="0" borderId="16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73" fontId="6" fillId="0" borderId="13" xfId="42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3" fontId="7" fillId="0" borderId="14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73" fontId="7" fillId="0" borderId="13" xfId="42" applyNumberFormat="1" applyFont="1" applyBorder="1" applyAlignment="1">
      <alignment vertical="center" wrapText="1"/>
    </xf>
    <xf numFmtId="173" fontId="7" fillId="0" borderId="14" xfId="42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173" fontId="9" fillId="0" borderId="13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173" fontId="10" fillId="0" borderId="13" xfId="42" applyNumberFormat="1" applyFont="1" applyBorder="1" applyAlignment="1">
      <alignment/>
    </xf>
    <xf numFmtId="173" fontId="10" fillId="0" borderId="14" xfId="42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73" fontId="7" fillId="0" borderId="16" xfId="42" applyNumberFormat="1" applyFont="1" applyBorder="1" applyAlignment="1">
      <alignment/>
    </xf>
    <xf numFmtId="173" fontId="7" fillId="0" borderId="21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173" fontId="6" fillId="0" borderId="16" xfId="42" applyNumberFormat="1" applyFont="1" applyBorder="1" applyAlignment="1">
      <alignment vertical="center" wrapText="1"/>
    </xf>
    <xf numFmtId="173" fontId="6" fillId="0" borderId="21" xfId="42" applyNumberFormat="1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73" fontId="7" fillId="0" borderId="0" xfId="0" applyNumberFormat="1" applyFont="1" applyAlignment="1">
      <alignment vertical="center" wrapText="1"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29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00390625" style="15" customWidth="1"/>
    <col min="2" max="2" width="59.00390625" style="15" customWidth="1"/>
    <col min="3" max="3" width="16.7109375" style="15" customWidth="1"/>
    <col min="4" max="4" width="16.57421875" style="15" customWidth="1"/>
    <col min="5" max="5" width="8.28125" style="15" customWidth="1"/>
    <col min="6" max="6" width="13.28125" style="15" customWidth="1"/>
    <col min="7" max="7" width="10.8515625" style="15" customWidth="1"/>
    <col min="8" max="8" width="11.421875" style="15" customWidth="1"/>
    <col min="9" max="9" width="9.140625" style="15" customWidth="1"/>
    <col min="10" max="10" width="10.28125" style="15" customWidth="1"/>
    <col min="11" max="11" width="11.28125" style="15" customWidth="1"/>
    <col min="12" max="16384" width="9.140625" style="15" customWidth="1"/>
  </cols>
  <sheetData>
    <row r="1" spans="1:5" s="8" customFormat="1" ht="15.75">
      <c r="A1" s="7" t="s">
        <v>213</v>
      </c>
      <c r="D1" s="9"/>
      <c r="E1" s="9"/>
    </row>
    <row r="2" spans="1:3" ht="16.5" customHeight="1">
      <c r="A2" s="10"/>
      <c r="B2" s="10"/>
      <c r="C2" s="10"/>
    </row>
    <row r="3" spans="1:3" s="14" customFormat="1" ht="16.5" customHeight="1">
      <c r="A3" s="8"/>
      <c r="B3" s="8" t="s">
        <v>122</v>
      </c>
      <c r="C3" s="8"/>
    </row>
    <row r="4" spans="1:3" s="14" customFormat="1" ht="16.5" customHeight="1">
      <c r="A4" s="8"/>
      <c r="B4" s="8" t="s">
        <v>224</v>
      </c>
      <c r="C4" s="8" t="s">
        <v>121</v>
      </c>
    </row>
    <row r="5" spans="1:4" ht="16.5" customHeight="1">
      <c r="A5" s="10"/>
      <c r="B5" s="10"/>
      <c r="C5" s="11" t="s">
        <v>123</v>
      </c>
      <c r="D5" s="16"/>
    </row>
    <row r="6" spans="3:4" ht="16.5" customHeight="1" thickBot="1">
      <c r="C6" s="16"/>
      <c r="D6" s="16"/>
    </row>
    <row r="7" spans="1:4" ht="20.25" customHeight="1" thickTop="1">
      <c r="A7" s="17"/>
      <c r="B7" s="18" t="s">
        <v>124</v>
      </c>
      <c r="C7" s="19" t="s">
        <v>221</v>
      </c>
      <c r="D7" s="19" t="s">
        <v>218</v>
      </c>
    </row>
    <row r="8" spans="1:4" ht="20.25" customHeight="1">
      <c r="A8" s="20"/>
      <c r="B8" s="21" t="s">
        <v>125</v>
      </c>
      <c r="C8" s="22">
        <v>728678</v>
      </c>
      <c r="D8" s="22">
        <v>271575</v>
      </c>
    </row>
    <row r="9" spans="1:4" ht="20.25" customHeight="1">
      <c r="A9" s="20"/>
      <c r="B9" s="21" t="s">
        <v>126</v>
      </c>
      <c r="C9" s="22"/>
      <c r="D9" s="22"/>
    </row>
    <row r="10" spans="1:4" s="28" customFormat="1" ht="20.25" customHeight="1">
      <c r="A10" s="24"/>
      <c r="B10" s="25" t="s">
        <v>127</v>
      </c>
      <c r="C10" s="26">
        <v>790902</v>
      </c>
      <c r="D10" s="26">
        <v>437009</v>
      </c>
    </row>
    <row r="11" spans="1:4" ht="20.25" customHeight="1">
      <c r="A11" s="20"/>
      <c r="B11" s="29" t="s">
        <v>128</v>
      </c>
      <c r="C11" s="22"/>
      <c r="D11" s="22"/>
    </row>
    <row r="12" spans="1:4" ht="20.25" customHeight="1">
      <c r="A12" s="20"/>
      <c r="B12" s="29" t="s">
        <v>129</v>
      </c>
      <c r="C12" s="22"/>
      <c r="D12" s="22"/>
    </row>
    <row r="13" spans="1:4" ht="20.25" customHeight="1">
      <c r="A13" s="20"/>
      <c r="B13" s="29" t="s">
        <v>130</v>
      </c>
      <c r="C13" s="22"/>
      <c r="D13" s="22"/>
    </row>
    <row r="14" spans="1:4" s="28" customFormat="1" ht="28.5" customHeight="1">
      <c r="A14" s="24"/>
      <c r="B14" s="30" t="s">
        <v>131</v>
      </c>
      <c r="C14" s="26">
        <v>-34670636</v>
      </c>
      <c r="D14" s="26">
        <v>7632759</v>
      </c>
    </row>
    <row r="15" spans="1:4" ht="20.25" customHeight="1">
      <c r="A15" s="20"/>
      <c r="B15" s="21" t="s">
        <v>132</v>
      </c>
      <c r="C15" s="22">
        <v>-12873</v>
      </c>
      <c r="D15" s="22"/>
    </row>
    <row r="16" spans="1:4" ht="20.25" customHeight="1">
      <c r="A16" s="20"/>
      <c r="B16" s="21" t="s">
        <v>133</v>
      </c>
      <c r="C16" s="22">
        <v>39636657</v>
      </c>
      <c r="D16" s="22">
        <v>6931943</v>
      </c>
    </row>
    <row r="17" spans="1:4" ht="20.25" customHeight="1">
      <c r="A17" s="20"/>
      <c r="B17" s="21" t="s">
        <v>134</v>
      </c>
      <c r="C17" s="31"/>
      <c r="D17" s="31"/>
    </row>
    <row r="18" spans="1:4" ht="20.25" customHeight="1">
      <c r="A18" s="20"/>
      <c r="B18" s="21" t="s">
        <v>135</v>
      </c>
      <c r="C18" s="22"/>
      <c r="D18" s="22"/>
    </row>
    <row r="19" spans="1:4" ht="20.25" customHeight="1">
      <c r="A19" s="20"/>
      <c r="B19" s="21" t="s">
        <v>204</v>
      </c>
      <c r="C19" s="22">
        <v>-72868</v>
      </c>
      <c r="D19" s="22">
        <v>-94486</v>
      </c>
    </row>
    <row r="20" spans="1:4" s="36" customFormat="1" ht="20.25" customHeight="1">
      <c r="A20" s="33"/>
      <c r="B20" s="34" t="s">
        <v>149</v>
      </c>
      <c r="C20" s="35">
        <f>C8+C10+C14+C15+C16+C19</f>
        <v>6399860</v>
      </c>
      <c r="D20" s="35">
        <f>D8+D10+D14+D15+D16+D19</f>
        <v>15178800</v>
      </c>
    </row>
    <row r="21" spans="1:4" ht="20.25" customHeight="1">
      <c r="A21" s="20"/>
      <c r="B21" s="21"/>
      <c r="C21" s="22"/>
      <c r="D21" s="22"/>
    </row>
    <row r="22" spans="1:4" ht="20.25" customHeight="1">
      <c r="A22" s="20"/>
      <c r="B22" s="37" t="s">
        <v>136</v>
      </c>
      <c r="C22" s="22"/>
      <c r="D22" s="22"/>
    </row>
    <row r="23" spans="1:6" ht="20.25" customHeight="1">
      <c r="A23" s="20"/>
      <c r="B23" s="21" t="s">
        <v>137</v>
      </c>
      <c r="C23" s="22"/>
      <c r="D23" s="22"/>
      <c r="F23" s="39"/>
    </row>
    <row r="24" spans="1:4" ht="20.25" customHeight="1">
      <c r="A24" s="20"/>
      <c r="B24" s="21" t="s">
        <v>138</v>
      </c>
      <c r="C24" s="22">
        <v>-2681341</v>
      </c>
      <c r="D24" s="22">
        <v>-11438127</v>
      </c>
    </row>
    <row r="25" spans="1:4" ht="20.25" customHeight="1">
      <c r="A25" s="20"/>
      <c r="B25" s="21" t="s">
        <v>139</v>
      </c>
      <c r="C25" s="22"/>
      <c r="D25" s="22"/>
    </row>
    <row r="26" spans="1:4" ht="20.25" customHeight="1">
      <c r="A26" s="20"/>
      <c r="B26" s="21" t="s">
        <v>217</v>
      </c>
      <c r="C26" s="22"/>
      <c r="D26" s="22">
        <v>-3616000</v>
      </c>
    </row>
    <row r="27" spans="1:6" ht="20.25" customHeight="1">
      <c r="A27" s="20"/>
      <c r="B27" s="21" t="s">
        <v>141</v>
      </c>
      <c r="C27" s="22"/>
      <c r="D27" s="22"/>
      <c r="F27" s="39"/>
    </row>
    <row r="28" spans="1:6" s="36" customFormat="1" ht="20.25" customHeight="1">
      <c r="A28" s="33"/>
      <c r="B28" s="34" t="s">
        <v>148</v>
      </c>
      <c r="C28" s="22">
        <f>C24+C26</f>
        <v>-2681341</v>
      </c>
      <c r="D28" s="22">
        <f>D24+D26</f>
        <v>-15054127</v>
      </c>
      <c r="F28" s="130"/>
    </row>
    <row r="29" spans="1:4" ht="20.25" customHeight="1">
      <c r="A29" s="20"/>
      <c r="B29" s="21"/>
      <c r="C29" s="22"/>
      <c r="D29" s="22"/>
    </row>
    <row r="30" spans="1:4" ht="20.25" customHeight="1">
      <c r="A30" s="20"/>
      <c r="B30" s="37" t="s">
        <v>142</v>
      </c>
      <c r="C30" s="22"/>
      <c r="D30" s="22"/>
    </row>
    <row r="31" spans="1:4" ht="20.25" customHeight="1">
      <c r="A31" s="20"/>
      <c r="B31" s="21" t="s">
        <v>143</v>
      </c>
      <c r="C31" s="22"/>
      <c r="D31" s="22"/>
    </row>
    <row r="32" spans="1:4" ht="20.25" customHeight="1">
      <c r="A32" s="20"/>
      <c r="B32" s="21" t="s">
        <v>144</v>
      </c>
      <c r="C32" s="22"/>
      <c r="D32" s="22"/>
    </row>
    <row r="33" spans="1:4" ht="20.25" customHeight="1">
      <c r="A33" s="20"/>
      <c r="B33" s="21" t="s">
        <v>145</v>
      </c>
      <c r="C33" s="22"/>
      <c r="D33" s="22"/>
    </row>
    <row r="34" spans="1:7" ht="20.25" customHeight="1">
      <c r="A34" s="20"/>
      <c r="B34" s="21" t="s">
        <v>146</v>
      </c>
      <c r="C34" s="22"/>
      <c r="D34" s="22"/>
      <c r="F34" s="39"/>
      <c r="G34" s="39"/>
    </row>
    <row r="35" spans="1:4" ht="20.25" customHeight="1">
      <c r="A35" s="20"/>
      <c r="B35" s="34" t="s">
        <v>147</v>
      </c>
      <c r="C35" s="22"/>
      <c r="D35" s="22"/>
    </row>
    <row r="36" spans="1:6" ht="20.25" customHeight="1">
      <c r="A36" s="20"/>
      <c r="B36" s="21"/>
      <c r="C36" s="38"/>
      <c r="D36" s="38"/>
      <c r="F36" s="39"/>
    </row>
    <row r="37" spans="1:6" ht="20.25" customHeight="1">
      <c r="A37" s="20"/>
      <c r="B37" s="37" t="s">
        <v>150</v>
      </c>
      <c r="C37" s="31">
        <f>C39-C38</f>
        <v>3718519</v>
      </c>
      <c r="D37" s="31">
        <f>D39-D38</f>
        <v>124673</v>
      </c>
      <c r="F37" s="39"/>
    </row>
    <row r="38" spans="1:4" ht="20.25" customHeight="1" thickBot="1">
      <c r="A38" s="20"/>
      <c r="B38" s="37" t="s">
        <v>151</v>
      </c>
      <c r="C38" s="49">
        <v>3910690</v>
      </c>
      <c r="D38" s="49">
        <v>3786017</v>
      </c>
    </row>
    <row r="39" spans="1:4" ht="24.75" customHeight="1" thickBot="1" thickTop="1">
      <c r="A39" s="40"/>
      <c r="B39" s="41" t="s">
        <v>152</v>
      </c>
      <c r="C39" s="49">
        <v>7629209</v>
      </c>
      <c r="D39" s="49">
        <v>3910690</v>
      </c>
    </row>
    <row r="40" ht="15" thickTop="1"/>
  </sheetData>
  <sheetProtection/>
  <printOptions/>
  <pageMargins left="0.55" right="0.53" top="0.18" bottom="0.28" header="0.17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6">
      <selection activeCell="G16" sqref="G16:I29"/>
    </sheetView>
  </sheetViews>
  <sheetFormatPr defaultColWidth="9.140625" defaultRowHeight="12.75"/>
  <cols>
    <col min="1" max="1" width="7.00390625" style="1" customWidth="1"/>
    <col min="2" max="2" width="47.28125" style="0" customWidth="1"/>
    <col min="3" max="3" width="11.57421875" style="112" customWidth="1"/>
    <col min="4" max="4" width="14.7109375" style="4" customWidth="1"/>
    <col min="5" max="5" width="15.28125" style="4" customWidth="1"/>
    <col min="7" max="7" width="14.7109375" style="0" customWidth="1"/>
  </cols>
  <sheetData>
    <row r="1" spans="1:5" s="8" customFormat="1" ht="15.75">
      <c r="A1" s="7" t="s">
        <v>213</v>
      </c>
      <c r="C1" s="111"/>
      <c r="D1" s="9"/>
      <c r="E1" s="9"/>
    </row>
    <row r="3" spans="1:5" s="10" customFormat="1" ht="15.75">
      <c r="A3" s="12"/>
      <c r="B3" s="8" t="s">
        <v>222</v>
      </c>
      <c r="C3" s="112"/>
      <c r="D3" s="13"/>
      <c r="E3" s="13"/>
    </row>
    <row r="4" spans="1:5" s="10" customFormat="1" ht="16.5" thickBot="1">
      <c r="A4" s="12"/>
      <c r="B4" s="8"/>
      <c r="C4" s="112"/>
      <c r="D4" s="13"/>
      <c r="E4" s="9" t="s">
        <v>112</v>
      </c>
    </row>
    <row r="5" spans="1:5" s="15" customFormat="1" ht="15.75" thickTop="1">
      <c r="A5" s="43"/>
      <c r="B5" s="18"/>
      <c r="C5" s="18" t="s">
        <v>0</v>
      </c>
      <c r="D5" s="44" t="s">
        <v>221</v>
      </c>
      <c r="E5" s="44" t="s">
        <v>218</v>
      </c>
    </row>
    <row r="6" spans="1:5" s="15" customFormat="1" ht="15">
      <c r="A6" s="45"/>
      <c r="B6" s="37" t="s">
        <v>1</v>
      </c>
      <c r="C6" s="113"/>
      <c r="D6" s="31"/>
      <c r="E6" s="31"/>
    </row>
    <row r="7" spans="1:5" s="14" customFormat="1" ht="15">
      <c r="A7" s="46" t="s">
        <v>2</v>
      </c>
      <c r="B7" s="21" t="s">
        <v>28</v>
      </c>
      <c r="C7" s="110"/>
      <c r="D7" s="22"/>
      <c r="E7" s="22"/>
    </row>
    <row r="8" spans="1:5" s="15" customFormat="1" ht="14.25">
      <c r="A8" s="47">
        <v>1</v>
      </c>
      <c r="B8" s="21" t="s">
        <v>3</v>
      </c>
      <c r="C8" s="110" t="s">
        <v>174</v>
      </c>
      <c r="D8" s="22">
        <v>7629209</v>
      </c>
      <c r="E8" s="22">
        <v>3910690</v>
      </c>
    </row>
    <row r="9" spans="1:5" s="15" customFormat="1" ht="14.25">
      <c r="A9" s="47">
        <v>2</v>
      </c>
      <c r="B9" s="21" t="s">
        <v>4</v>
      </c>
      <c r="C9" s="110"/>
      <c r="D9" s="22"/>
      <c r="E9" s="22"/>
    </row>
    <row r="10" spans="1:5" s="15" customFormat="1" ht="14.25">
      <c r="A10" s="47" t="s">
        <v>5</v>
      </c>
      <c r="B10" s="34" t="s">
        <v>8</v>
      </c>
      <c r="C10" s="110"/>
      <c r="D10" s="22"/>
      <c r="E10" s="22"/>
    </row>
    <row r="11" spans="1:5" s="15" customFormat="1" ht="14.25">
      <c r="A11" s="47" t="s">
        <v>7</v>
      </c>
      <c r="B11" s="34" t="s">
        <v>9</v>
      </c>
      <c r="C11" s="110"/>
      <c r="D11" s="22"/>
      <c r="E11" s="22"/>
    </row>
    <row r="12" spans="1:5" s="15" customFormat="1" ht="14.25">
      <c r="A12" s="47"/>
      <c r="B12" s="21" t="s">
        <v>10</v>
      </c>
      <c r="C12" s="110"/>
      <c r="D12" s="22"/>
      <c r="E12" s="22"/>
    </row>
    <row r="13" spans="1:5" s="15" customFormat="1" ht="14.25">
      <c r="A13" s="47">
        <v>3</v>
      </c>
      <c r="B13" s="21" t="s">
        <v>11</v>
      </c>
      <c r="C13" s="110"/>
      <c r="D13" s="22"/>
      <c r="E13" s="22"/>
    </row>
    <row r="14" spans="1:5" s="15" customFormat="1" ht="14.25">
      <c r="A14" s="47" t="s">
        <v>5</v>
      </c>
      <c r="B14" s="34" t="s">
        <v>12</v>
      </c>
      <c r="C14" s="110" t="s">
        <v>175</v>
      </c>
      <c r="D14" s="22">
        <v>48917139</v>
      </c>
      <c r="E14" s="22">
        <v>13848724</v>
      </c>
    </row>
    <row r="15" spans="1:5" s="15" customFormat="1" ht="14.25">
      <c r="A15" s="47" t="s">
        <v>7</v>
      </c>
      <c r="B15" s="34" t="s">
        <v>13</v>
      </c>
      <c r="C15" s="110" t="s">
        <v>176</v>
      </c>
      <c r="D15" s="22">
        <v>490630</v>
      </c>
      <c r="E15" s="22">
        <v>468409</v>
      </c>
    </row>
    <row r="16" spans="1:5" s="15" customFormat="1" ht="14.25">
      <c r="A16" s="47" t="s">
        <v>16</v>
      </c>
      <c r="B16" s="34" t="s">
        <v>14</v>
      </c>
      <c r="C16" s="110"/>
      <c r="D16" s="22"/>
      <c r="E16" s="22"/>
    </row>
    <row r="17" spans="1:5" s="15" customFormat="1" ht="14.25">
      <c r="A17" s="47" t="s">
        <v>15</v>
      </c>
      <c r="B17" s="34" t="s">
        <v>17</v>
      </c>
      <c r="C17" s="110"/>
      <c r="D17" s="22"/>
      <c r="E17" s="22"/>
    </row>
    <row r="18" spans="1:7" s="15" customFormat="1" ht="14.25">
      <c r="A18" s="47"/>
      <c r="B18" s="21" t="s">
        <v>18</v>
      </c>
      <c r="C18" s="110" t="s">
        <v>179</v>
      </c>
      <c r="D18" s="22">
        <f>SUM(D14:D17)</f>
        <v>49407769</v>
      </c>
      <c r="E18" s="22">
        <f>SUM(E14:E17)</f>
        <v>14317133</v>
      </c>
      <c r="G18" s="39"/>
    </row>
    <row r="19" spans="1:5" s="15" customFormat="1" ht="14.25">
      <c r="A19" s="47">
        <v>4</v>
      </c>
      <c r="B19" s="21" t="s">
        <v>19</v>
      </c>
      <c r="C19" s="110"/>
      <c r="D19" s="22"/>
      <c r="E19" s="22"/>
    </row>
    <row r="20" spans="1:5" s="15" customFormat="1" ht="14.25">
      <c r="A20" s="47" t="s">
        <v>5</v>
      </c>
      <c r="B20" s="34" t="s">
        <v>20</v>
      </c>
      <c r="C20" s="110"/>
      <c r="D20" s="22">
        <v>12873</v>
      </c>
      <c r="E20" s="22"/>
    </row>
    <row r="21" spans="1:5" s="15" customFormat="1" ht="14.25">
      <c r="A21" s="47" t="s">
        <v>7</v>
      </c>
      <c r="B21" s="34" t="s">
        <v>21</v>
      </c>
      <c r="C21" s="110"/>
      <c r="D21" s="22"/>
      <c r="E21" s="22"/>
    </row>
    <row r="22" spans="1:5" s="15" customFormat="1" ht="14.25">
      <c r="A22" s="47" t="s">
        <v>16</v>
      </c>
      <c r="B22" s="34" t="s">
        <v>22</v>
      </c>
      <c r="C22" s="110"/>
      <c r="D22" s="22"/>
      <c r="E22" s="22"/>
    </row>
    <row r="23" spans="1:5" s="15" customFormat="1" ht="14.25">
      <c r="A23" s="47" t="s">
        <v>15</v>
      </c>
      <c r="B23" s="34" t="s">
        <v>23</v>
      </c>
      <c r="C23" s="110" t="s">
        <v>177</v>
      </c>
      <c r="D23" s="22"/>
      <c r="E23" s="22"/>
    </row>
    <row r="24" spans="1:5" s="15" customFormat="1" ht="14.25">
      <c r="A24" s="47" t="s">
        <v>24</v>
      </c>
      <c r="B24" s="34" t="s">
        <v>25</v>
      </c>
      <c r="C24" s="110" t="s">
        <v>178</v>
      </c>
      <c r="D24" s="22"/>
      <c r="E24" s="22"/>
    </row>
    <row r="25" spans="1:5" s="15" customFormat="1" ht="14.25">
      <c r="A25" s="47"/>
      <c r="B25" s="21" t="s">
        <v>26</v>
      </c>
      <c r="C25" s="110"/>
      <c r="D25" s="22">
        <f>SUM(D23:D24)</f>
        <v>0</v>
      </c>
      <c r="E25" s="22">
        <f>SUM(E23:E24)</f>
        <v>0</v>
      </c>
    </row>
    <row r="26" spans="1:5" s="15" customFormat="1" ht="14.25">
      <c r="A26" s="47">
        <v>5</v>
      </c>
      <c r="B26" s="21" t="s">
        <v>27</v>
      </c>
      <c r="C26" s="110"/>
      <c r="D26" s="22"/>
      <c r="E26" s="22"/>
    </row>
    <row r="27" spans="1:5" s="15" customFormat="1" ht="14.25">
      <c r="A27" s="47">
        <v>6</v>
      </c>
      <c r="B27" s="21" t="s">
        <v>29</v>
      </c>
      <c r="C27" s="110"/>
      <c r="D27" s="22"/>
      <c r="E27" s="22"/>
    </row>
    <row r="28" spans="1:5" s="15" customFormat="1" ht="14.25">
      <c r="A28" s="47">
        <v>7</v>
      </c>
      <c r="B28" s="21" t="s">
        <v>30</v>
      </c>
      <c r="C28" s="110"/>
      <c r="D28" s="22">
        <v>6160000</v>
      </c>
      <c r="E28" s="22">
        <v>6580000</v>
      </c>
    </row>
    <row r="29" spans="1:5" s="14" customFormat="1" ht="15">
      <c r="A29" s="46"/>
      <c r="B29" s="37" t="s">
        <v>31</v>
      </c>
      <c r="C29" s="113" t="s">
        <v>180</v>
      </c>
      <c r="D29" s="31">
        <f>D8+D18+D25+D28+D20</f>
        <v>63209851</v>
      </c>
      <c r="E29" s="31">
        <f>E8+E18+E25+E28</f>
        <v>24807823</v>
      </c>
    </row>
    <row r="30" spans="1:5" s="14" customFormat="1" ht="15">
      <c r="A30" s="46"/>
      <c r="B30" s="37"/>
      <c r="C30" s="113"/>
      <c r="D30" s="31"/>
      <c r="E30" s="31"/>
    </row>
    <row r="31" spans="1:5" s="14" customFormat="1" ht="15">
      <c r="A31" s="46" t="s">
        <v>32</v>
      </c>
      <c r="B31" s="37" t="s">
        <v>33</v>
      </c>
      <c r="C31" s="113"/>
      <c r="D31" s="31"/>
      <c r="E31" s="31"/>
    </row>
    <row r="32" spans="1:5" s="15" customFormat="1" ht="14.25">
      <c r="A32" s="47">
        <v>1</v>
      </c>
      <c r="B32" s="21" t="s">
        <v>34</v>
      </c>
      <c r="C32" s="110"/>
      <c r="D32" s="22"/>
      <c r="E32" s="22"/>
    </row>
    <row r="33" spans="1:5" s="15" customFormat="1" ht="14.25">
      <c r="A33" s="47" t="s">
        <v>5</v>
      </c>
      <c r="B33" s="34" t="s">
        <v>35</v>
      </c>
      <c r="C33" s="110"/>
      <c r="D33" s="22"/>
      <c r="E33" s="22"/>
    </row>
    <row r="34" spans="1:5" s="15" customFormat="1" ht="14.25">
      <c r="A34" s="47" t="s">
        <v>7</v>
      </c>
      <c r="B34" s="34" t="s">
        <v>36</v>
      </c>
      <c r="C34" s="110"/>
      <c r="D34" s="22"/>
      <c r="E34" s="22"/>
    </row>
    <row r="35" spans="1:5" s="15" customFormat="1" ht="14.25">
      <c r="A35" s="47" t="s">
        <v>16</v>
      </c>
      <c r="B35" s="34" t="s">
        <v>37</v>
      </c>
      <c r="C35" s="110"/>
      <c r="D35" s="22"/>
      <c r="E35" s="22"/>
    </row>
    <row r="36" spans="1:5" s="15" customFormat="1" ht="14.25">
      <c r="A36" s="47" t="s">
        <v>15</v>
      </c>
      <c r="B36" s="34" t="s">
        <v>38</v>
      </c>
      <c r="C36" s="110"/>
      <c r="D36" s="22"/>
      <c r="E36" s="22"/>
    </row>
    <row r="37" spans="1:5" s="15" customFormat="1" ht="14.25">
      <c r="A37" s="47"/>
      <c r="B37" s="21" t="s">
        <v>39</v>
      </c>
      <c r="C37" s="110"/>
      <c r="D37" s="22"/>
      <c r="E37" s="22"/>
    </row>
    <row r="38" spans="1:5" s="15" customFormat="1" ht="14.25">
      <c r="A38" s="47">
        <v>2</v>
      </c>
      <c r="B38" s="21" t="s">
        <v>40</v>
      </c>
      <c r="C38" s="110"/>
      <c r="D38" s="22"/>
      <c r="E38" s="22"/>
    </row>
    <row r="39" spans="1:5" s="15" customFormat="1" ht="14.25">
      <c r="A39" s="47" t="s">
        <v>5</v>
      </c>
      <c r="B39" s="34" t="s">
        <v>41</v>
      </c>
      <c r="C39" s="110"/>
      <c r="D39" s="22"/>
      <c r="E39" s="22"/>
    </row>
    <row r="40" spans="1:5" s="15" customFormat="1" ht="14.25">
      <c r="A40" s="47" t="s">
        <v>7</v>
      </c>
      <c r="B40" s="34" t="s">
        <v>214</v>
      </c>
      <c r="C40" s="110" t="s">
        <v>181</v>
      </c>
      <c r="D40" s="22">
        <v>8317411</v>
      </c>
      <c r="E40" s="22">
        <v>7838696</v>
      </c>
    </row>
    <row r="41" spans="1:5" s="15" customFormat="1" ht="14.25">
      <c r="A41" s="47" t="s">
        <v>16</v>
      </c>
      <c r="B41" s="34" t="s">
        <v>215</v>
      </c>
      <c r="C41" s="110" t="s">
        <v>181</v>
      </c>
      <c r="D41" s="22">
        <v>12522525</v>
      </c>
      <c r="E41" s="22">
        <v>11826487</v>
      </c>
    </row>
    <row r="42" spans="1:5" s="15" customFormat="1" ht="14.25">
      <c r="A42" s="47" t="s">
        <v>15</v>
      </c>
      <c r="B42" s="34" t="s">
        <v>207</v>
      </c>
      <c r="C42" s="110" t="s">
        <v>181</v>
      </c>
      <c r="D42" s="22">
        <v>2940802</v>
      </c>
      <c r="E42" s="22">
        <v>2225116</v>
      </c>
    </row>
    <row r="43" spans="1:5" s="15" customFormat="1" ht="14.25">
      <c r="A43" s="47"/>
      <c r="B43" s="21" t="s">
        <v>10</v>
      </c>
      <c r="C43" s="110" t="s">
        <v>181</v>
      </c>
      <c r="D43" s="22">
        <f>SUM(D40:D42)</f>
        <v>23780738</v>
      </c>
      <c r="E43" s="22">
        <f>SUM(E40:E42)</f>
        <v>21890299</v>
      </c>
    </row>
    <row r="44" spans="1:5" s="15" customFormat="1" ht="14.25">
      <c r="A44" s="47">
        <v>3</v>
      </c>
      <c r="B44" s="21" t="s">
        <v>42</v>
      </c>
      <c r="C44" s="110"/>
      <c r="D44" s="22"/>
      <c r="E44" s="22"/>
    </row>
    <row r="45" spans="1:5" s="15" customFormat="1" ht="14.25">
      <c r="A45" s="47">
        <v>4</v>
      </c>
      <c r="B45" s="21" t="s">
        <v>43</v>
      </c>
      <c r="C45" s="110"/>
      <c r="D45" s="22">
        <f>D48</f>
        <v>4967000</v>
      </c>
      <c r="E45" s="22">
        <f>E48</f>
        <v>4967000</v>
      </c>
    </row>
    <row r="46" spans="1:5" s="15" customFormat="1" ht="14.25">
      <c r="A46" s="47" t="s">
        <v>5</v>
      </c>
      <c r="B46" s="34" t="s">
        <v>44</v>
      </c>
      <c r="C46" s="110"/>
      <c r="D46" s="22"/>
      <c r="E46" s="22"/>
    </row>
    <row r="47" spans="1:5" s="15" customFormat="1" ht="14.25">
      <c r="A47" s="47" t="s">
        <v>7</v>
      </c>
      <c r="B47" s="34" t="s">
        <v>45</v>
      </c>
      <c r="C47" s="110"/>
      <c r="D47" s="22"/>
      <c r="E47" s="22"/>
    </row>
    <row r="48" spans="1:5" s="15" customFormat="1" ht="14.25">
      <c r="A48" s="47" t="s">
        <v>16</v>
      </c>
      <c r="B48" s="34" t="s">
        <v>216</v>
      </c>
      <c r="C48" s="110"/>
      <c r="D48" s="22">
        <v>4967000</v>
      </c>
      <c r="E48" s="22">
        <v>4967000</v>
      </c>
    </row>
    <row r="49" spans="1:5" s="15" customFormat="1" ht="14.25">
      <c r="A49" s="47"/>
      <c r="B49" s="21" t="s">
        <v>26</v>
      </c>
      <c r="C49" s="110"/>
      <c r="D49" s="22">
        <f>D48</f>
        <v>4967000</v>
      </c>
      <c r="E49" s="22">
        <f>E48</f>
        <v>4967000</v>
      </c>
    </row>
    <row r="50" spans="1:5" s="15" customFormat="1" ht="14.25">
      <c r="A50" s="47">
        <v>5</v>
      </c>
      <c r="B50" s="21" t="s">
        <v>46</v>
      </c>
      <c r="C50" s="110"/>
      <c r="D50" s="22"/>
      <c r="E50" s="22"/>
    </row>
    <row r="51" spans="1:5" s="15" customFormat="1" ht="14.25">
      <c r="A51" s="47">
        <v>6</v>
      </c>
      <c r="B51" s="21" t="s">
        <v>47</v>
      </c>
      <c r="C51" s="110"/>
      <c r="D51" s="22"/>
      <c r="E51" s="22"/>
    </row>
    <row r="52" spans="1:5" s="14" customFormat="1" ht="15">
      <c r="A52" s="46"/>
      <c r="B52" s="37" t="s">
        <v>48</v>
      </c>
      <c r="C52" s="113"/>
      <c r="D52" s="31">
        <f>D43+D45</f>
        <v>28747738</v>
      </c>
      <c r="E52" s="31">
        <f>E43+E45</f>
        <v>26857299</v>
      </c>
    </row>
    <row r="53" spans="1:5" s="14" customFormat="1" ht="18.75" customHeight="1" thickBot="1">
      <c r="A53" s="48"/>
      <c r="B53" s="41" t="s">
        <v>49</v>
      </c>
      <c r="C53" s="114"/>
      <c r="D53" s="49">
        <f>D29+D52</f>
        <v>91957589</v>
      </c>
      <c r="E53" s="49">
        <f>E29+E52</f>
        <v>51665122</v>
      </c>
    </row>
    <row r="54" ht="13.5" thickTop="1"/>
    <row r="56" ht="12.75">
      <c r="I56" t="s">
        <v>173</v>
      </c>
    </row>
  </sheetData>
  <sheetProtection/>
  <printOptions/>
  <pageMargins left="0.59" right="0.54" top="0.33" bottom="0.22" header="0.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3">
      <selection activeCell="H18" sqref="H18:I28"/>
    </sheetView>
  </sheetViews>
  <sheetFormatPr defaultColWidth="9.140625" defaultRowHeight="12.75"/>
  <cols>
    <col min="1" max="1" width="7.140625" style="5" customWidth="1"/>
    <col min="2" max="2" width="47.28125" style="0" customWidth="1"/>
    <col min="3" max="3" width="12.421875" style="0" customWidth="1"/>
    <col min="4" max="4" width="15.00390625" style="0" customWidth="1"/>
    <col min="5" max="5" width="17.00390625" style="0" customWidth="1"/>
    <col min="8" max="8" width="13.28125" style="0" customWidth="1"/>
  </cols>
  <sheetData>
    <row r="1" spans="1:5" s="8" customFormat="1" ht="15.75">
      <c r="A1" s="7" t="s">
        <v>213</v>
      </c>
      <c r="D1" s="9"/>
      <c r="E1" s="9"/>
    </row>
    <row r="2" spans="1:5" s="8" customFormat="1" ht="15.75">
      <c r="A2" s="7" t="s">
        <v>88</v>
      </c>
      <c r="D2" s="9"/>
      <c r="E2" s="9"/>
    </row>
    <row r="3" spans="1:5" s="10" customFormat="1" ht="15.75">
      <c r="A3" s="12"/>
      <c r="B3" s="8" t="s">
        <v>223</v>
      </c>
      <c r="D3" s="13"/>
      <c r="E3" s="13"/>
    </row>
    <row r="4" spans="1:5" s="10" customFormat="1" ht="15.75">
      <c r="A4" s="12"/>
      <c r="B4" s="8"/>
      <c r="D4" s="13"/>
      <c r="E4" s="13"/>
    </row>
    <row r="5" spans="1:5" s="10" customFormat="1" ht="16.5" thickBot="1">
      <c r="A5" s="12"/>
      <c r="B5" s="8"/>
      <c r="D5" s="13"/>
      <c r="E5" s="9" t="s">
        <v>112</v>
      </c>
    </row>
    <row r="6" spans="1:5" s="54" customFormat="1" ht="15.75" thickTop="1">
      <c r="A6" s="50"/>
      <c r="B6" s="51" t="s">
        <v>50</v>
      </c>
      <c r="C6" s="51" t="s">
        <v>0</v>
      </c>
      <c r="D6" s="52" t="s">
        <v>221</v>
      </c>
      <c r="E6" s="52" t="s">
        <v>218</v>
      </c>
    </row>
    <row r="7" spans="1:5" s="54" customFormat="1" ht="15">
      <c r="A7" s="55"/>
      <c r="B7" s="56"/>
      <c r="C7" s="115"/>
      <c r="D7" s="57"/>
      <c r="E7" s="57"/>
    </row>
    <row r="8" spans="1:5" s="60" customFormat="1" ht="15">
      <c r="A8" s="59" t="s">
        <v>2</v>
      </c>
      <c r="B8" s="56" t="s">
        <v>51</v>
      </c>
      <c r="C8" s="115"/>
      <c r="D8" s="57"/>
      <c r="E8" s="57"/>
    </row>
    <row r="9" spans="1:5" s="54" customFormat="1" ht="14.25">
      <c r="A9" s="55">
        <v>1</v>
      </c>
      <c r="B9" s="61" t="s">
        <v>6</v>
      </c>
      <c r="C9" s="116"/>
      <c r="D9" s="62"/>
      <c r="E9" s="62"/>
    </row>
    <row r="10" spans="1:5" s="54" customFormat="1" ht="14.25">
      <c r="A10" s="55">
        <v>2</v>
      </c>
      <c r="B10" s="61" t="s">
        <v>52</v>
      </c>
      <c r="C10" s="116"/>
      <c r="D10" s="62"/>
      <c r="E10" s="62"/>
    </row>
    <row r="11" spans="1:5" s="54" customFormat="1" ht="14.25">
      <c r="A11" s="55" t="s">
        <v>5</v>
      </c>
      <c r="B11" s="63" t="s">
        <v>59</v>
      </c>
      <c r="C11" s="116"/>
      <c r="D11" s="62"/>
      <c r="E11" s="62"/>
    </row>
    <row r="12" spans="1:5" s="54" customFormat="1" ht="14.25">
      <c r="A12" s="55" t="s">
        <v>7</v>
      </c>
      <c r="B12" s="63" t="s">
        <v>53</v>
      </c>
      <c r="C12" s="116"/>
      <c r="D12" s="62"/>
      <c r="E12" s="62"/>
    </row>
    <row r="13" spans="1:5" s="54" customFormat="1" ht="14.25">
      <c r="A13" s="55" t="s">
        <v>16</v>
      </c>
      <c r="B13" s="63" t="s">
        <v>54</v>
      </c>
      <c r="C13" s="116"/>
      <c r="D13" s="62"/>
      <c r="E13" s="62"/>
    </row>
    <row r="14" spans="1:5" s="54" customFormat="1" ht="14.25">
      <c r="A14" s="55"/>
      <c r="B14" s="61" t="s">
        <v>10</v>
      </c>
      <c r="C14" s="116"/>
      <c r="D14" s="62">
        <f>SUM(D11:D13)</f>
        <v>0</v>
      </c>
      <c r="E14" s="62">
        <f>SUM(E11:E13)</f>
        <v>0</v>
      </c>
    </row>
    <row r="15" spans="1:5" s="54" customFormat="1" ht="14.25">
      <c r="A15" s="55">
        <v>3</v>
      </c>
      <c r="B15" s="61" t="s">
        <v>58</v>
      </c>
      <c r="C15" s="116"/>
      <c r="D15" s="62"/>
      <c r="E15" s="62"/>
    </row>
    <row r="16" spans="1:5" s="54" customFormat="1" ht="14.25">
      <c r="A16" s="55" t="s">
        <v>5</v>
      </c>
      <c r="B16" s="63" t="s">
        <v>55</v>
      </c>
      <c r="C16" s="116" t="s">
        <v>182</v>
      </c>
      <c r="D16" s="22">
        <v>270054</v>
      </c>
      <c r="E16" s="22">
        <v>1652516</v>
      </c>
    </row>
    <row r="17" spans="1:5" s="54" customFormat="1" ht="14.25">
      <c r="A17" s="55" t="s">
        <v>7</v>
      </c>
      <c r="B17" s="63" t="s">
        <v>56</v>
      </c>
      <c r="C17" s="116" t="s">
        <v>183</v>
      </c>
      <c r="D17" s="62">
        <v>325389</v>
      </c>
      <c r="E17" s="62">
        <v>3201853</v>
      </c>
    </row>
    <row r="18" spans="1:5" s="54" customFormat="1" ht="14.25">
      <c r="A18" s="55" t="s">
        <v>16</v>
      </c>
      <c r="B18" s="63" t="s">
        <v>57</v>
      </c>
      <c r="C18" s="116" t="s">
        <v>184</v>
      </c>
      <c r="D18" s="62">
        <v>940566</v>
      </c>
      <c r="E18" s="62">
        <v>826473</v>
      </c>
    </row>
    <row r="19" spans="1:5" s="54" customFormat="1" ht="14.25">
      <c r="A19" s="55" t="s">
        <v>15</v>
      </c>
      <c r="B19" s="63" t="s">
        <v>205</v>
      </c>
      <c r="C19" s="116" t="s">
        <v>185</v>
      </c>
      <c r="D19" s="62">
        <v>40694438</v>
      </c>
      <c r="E19" s="62">
        <v>40237497</v>
      </c>
    </row>
    <row r="20" spans="1:5" s="54" customFormat="1" ht="14.25">
      <c r="A20" s="55" t="s">
        <v>24</v>
      </c>
      <c r="B20" s="63" t="s">
        <v>60</v>
      </c>
      <c r="C20" s="116" t="s">
        <v>186</v>
      </c>
      <c r="D20" s="22">
        <v>12994717</v>
      </c>
      <c r="E20" s="22">
        <v>5285748</v>
      </c>
    </row>
    <row r="21" spans="1:5" s="54" customFormat="1" ht="14.25">
      <c r="A21" s="55"/>
      <c r="B21" s="61" t="s">
        <v>18</v>
      </c>
      <c r="C21" s="116" t="s">
        <v>187</v>
      </c>
      <c r="D21" s="62">
        <f>SUM(D16:D20)</f>
        <v>55225164</v>
      </c>
      <c r="E21" s="62">
        <f>SUM(E16:E20)</f>
        <v>51204087</v>
      </c>
    </row>
    <row r="22" spans="1:5" s="54" customFormat="1" ht="14.25">
      <c r="A22" s="55">
        <v>4</v>
      </c>
      <c r="B22" s="61" t="s">
        <v>61</v>
      </c>
      <c r="C22" s="116"/>
      <c r="D22" s="62">
        <v>35615580</v>
      </c>
      <c r="E22" s="62"/>
    </row>
    <row r="23" spans="1:5" s="54" customFormat="1" ht="14.25">
      <c r="A23" s="55">
        <v>5</v>
      </c>
      <c r="B23" s="61" t="s">
        <v>62</v>
      </c>
      <c r="C23" s="116"/>
      <c r="D23" s="62"/>
      <c r="E23" s="62"/>
    </row>
    <row r="24" spans="1:8" s="60" customFormat="1" ht="15">
      <c r="A24" s="59"/>
      <c r="B24" s="56" t="s">
        <v>63</v>
      </c>
      <c r="C24" s="115" t="s">
        <v>188</v>
      </c>
      <c r="D24" s="57">
        <f>D11+D21+D22</f>
        <v>90840744</v>
      </c>
      <c r="E24" s="57">
        <f>E11+E21+E22</f>
        <v>51204087</v>
      </c>
      <c r="H24" s="129"/>
    </row>
    <row r="25" spans="1:5" s="54" customFormat="1" ht="14.25">
      <c r="A25" s="55"/>
      <c r="B25" s="61"/>
      <c r="C25" s="116"/>
      <c r="D25" s="62"/>
      <c r="E25" s="62"/>
    </row>
    <row r="26" spans="1:5" s="60" customFormat="1" ht="15">
      <c r="A26" s="59" t="s">
        <v>32</v>
      </c>
      <c r="B26" s="56" t="s">
        <v>64</v>
      </c>
      <c r="C26" s="115"/>
      <c r="D26" s="57"/>
      <c r="E26" s="57"/>
    </row>
    <row r="27" spans="1:5" s="54" customFormat="1" ht="14.25">
      <c r="A27" s="55">
        <v>1</v>
      </c>
      <c r="B27" s="61" t="s">
        <v>65</v>
      </c>
      <c r="C27" s="116"/>
      <c r="D27" s="62"/>
      <c r="E27" s="62"/>
    </row>
    <row r="28" spans="1:5" s="54" customFormat="1" ht="14.25">
      <c r="A28" s="55" t="s">
        <v>5</v>
      </c>
      <c r="B28" s="63" t="s">
        <v>66</v>
      </c>
      <c r="C28" s="116" t="s">
        <v>189</v>
      </c>
      <c r="D28" s="62"/>
      <c r="E28" s="62"/>
    </row>
    <row r="29" spans="1:5" s="54" customFormat="1" ht="14.25">
      <c r="A29" s="55" t="s">
        <v>7</v>
      </c>
      <c r="B29" s="63" t="s">
        <v>67</v>
      </c>
      <c r="C29" s="116"/>
      <c r="D29" s="62"/>
      <c r="E29" s="62"/>
    </row>
    <row r="30" spans="1:5" s="54" customFormat="1" ht="14.25">
      <c r="A30" s="55"/>
      <c r="B30" s="61" t="s">
        <v>39</v>
      </c>
      <c r="C30" s="116" t="s">
        <v>189</v>
      </c>
      <c r="D30" s="62">
        <f>SUM(D27:D29)</f>
        <v>0</v>
      </c>
      <c r="E30" s="62">
        <f>SUM(E27:E29)</f>
        <v>0</v>
      </c>
    </row>
    <row r="31" spans="1:5" s="54" customFormat="1" ht="14.25">
      <c r="A31" s="55">
        <v>2</v>
      </c>
      <c r="B31" s="61" t="s">
        <v>68</v>
      </c>
      <c r="C31" s="116"/>
      <c r="D31" s="62"/>
      <c r="E31" s="62"/>
    </row>
    <row r="32" spans="1:5" s="54" customFormat="1" ht="14.25">
      <c r="A32" s="55">
        <v>3</v>
      </c>
      <c r="B32" s="61" t="s">
        <v>69</v>
      </c>
      <c r="C32" s="116"/>
      <c r="D32" s="62"/>
      <c r="E32" s="62"/>
    </row>
    <row r="33" spans="1:5" s="54" customFormat="1" ht="14.25">
      <c r="A33" s="55">
        <v>4</v>
      </c>
      <c r="B33" s="61" t="s">
        <v>61</v>
      </c>
      <c r="C33" s="116"/>
      <c r="D33" s="62"/>
      <c r="E33" s="62"/>
    </row>
    <row r="34" spans="1:5" s="54" customFormat="1" ht="15">
      <c r="A34" s="55"/>
      <c r="B34" s="56" t="s">
        <v>70</v>
      </c>
      <c r="C34" s="116" t="s">
        <v>189</v>
      </c>
      <c r="D34" s="31">
        <f>SUM(D30:D33)</f>
        <v>0</v>
      </c>
      <c r="E34" s="31">
        <f>SUM(E30:E33)</f>
        <v>0</v>
      </c>
    </row>
    <row r="35" spans="1:5" s="60" customFormat="1" ht="15">
      <c r="A35" s="59"/>
      <c r="B35" s="56" t="s">
        <v>71</v>
      </c>
      <c r="C35" s="115" t="s">
        <v>190</v>
      </c>
      <c r="D35" s="57">
        <f>D24+D34</f>
        <v>90840744</v>
      </c>
      <c r="E35" s="57">
        <f>E24+E34</f>
        <v>51204087</v>
      </c>
    </row>
    <row r="36" spans="1:5" s="54" customFormat="1" ht="14.25">
      <c r="A36" s="55"/>
      <c r="B36" s="61"/>
      <c r="C36" s="116"/>
      <c r="D36" s="62"/>
      <c r="E36" s="62"/>
    </row>
    <row r="37" spans="1:5" s="60" customFormat="1" ht="15">
      <c r="A37" s="59" t="s">
        <v>72</v>
      </c>
      <c r="B37" s="56" t="s">
        <v>73</v>
      </c>
      <c r="C37" s="115"/>
      <c r="D37" s="57"/>
      <c r="E37" s="57"/>
    </row>
    <row r="38" spans="1:5" s="67" customFormat="1" ht="28.5">
      <c r="A38" s="64">
        <v>1</v>
      </c>
      <c r="B38" s="65" t="s">
        <v>74</v>
      </c>
      <c r="C38" s="117"/>
      <c r="D38" s="66"/>
      <c r="E38" s="66"/>
    </row>
    <row r="39" spans="1:5" s="67" customFormat="1" ht="35.25" customHeight="1">
      <c r="A39" s="64">
        <v>2</v>
      </c>
      <c r="B39" s="65" t="s">
        <v>75</v>
      </c>
      <c r="C39" s="117"/>
      <c r="D39" s="66"/>
      <c r="E39" s="66"/>
    </row>
    <row r="40" spans="1:5" s="54" customFormat="1" ht="14.25">
      <c r="A40" s="55">
        <v>3</v>
      </c>
      <c r="B40" s="61" t="s">
        <v>76</v>
      </c>
      <c r="C40" s="116" t="s">
        <v>191</v>
      </c>
      <c r="D40" s="62">
        <v>100000</v>
      </c>
      <c r="E40" s="62">
        <v>100000</v>
      </c>
    </row>
    <row r="41" spans="1:5" s="54" customFormat="1" ht="14.25">
      <c r="A41" s="55">
        <v>4</v>
      </c>
      <c r="B41" s="61" t="s">
        <v>77</v>
      </c>
      <c r="C41" s="116"/>
      <c r="D41" s="62"/>
      <c r="E41" s="62"/>
    </row>
    <row r="42" spans="1:5" s="54" customFormat="1" ht="14.25">
      <c r="A42" s="55">
        <v>5</v>
      </c>
      <c r="B42" s="61" t="s">
        <v>78</v>
      </c>
      <c r="C42" s="116"/>
      <c r="D42" s="62"/>
      <c r="E42" s="62"/>
    </row>
    <row r="43" spans="1:5" s="54" customFormat="1" ht="14.25">
      <c r="A43" s="55">
        <v>6</v>
      </c>
      <c r="B43" s="61" t="s">
        <v>79</v>
      </c>
      <c r="C43" s="116"/>
      <c r="D43" s="62"/>
      <c r="E43" s="62"/>
    </row>
    <row r="44" spans="1:5" s="54" customFormat="1" ht="14.25">
      <c r="A44" s="55">
        <v>7</v>
      </c>
      <c r="B44" s="61" t="s">
        <v>80</v>
      </c>
      <c r="C44" s="116" t="s">
        <v>191</v>
      </c>
      <c r="D44" s="62">
        <v>18052</v>
      </c>
      <c r="E44" s="62">
        <v>9197</v>
      </c>
    </row>
    <row r="45" spans="1:5" s="54" customFormat="1" ht="14.25">
      <c r="A45" s="55">
        <v>8</v>
      </c>
      <c r="B45" s="61" t="s">
        <v>81</v>
      </c>
      <c r="C45" s="116" t="s">
        <v>191</v>
      </c>
      <c r="D45" s="62"/>
      <c r="E45" s="62"/>
    </row>
    <row r="46" spans="1:5" s="54" customFormat="1" ht="14.25">
      <c r="A46" s="55">
        <v>9</v>
      </c>
      <c r="B46" s="61" t="s">
        <v>82</v>
      </c>
      <c r="C46" s="116" t="s">
        <v>191</v>
      </c>
      <c r="D46" s="62">
        <v>342983</v>
      </c>
      <c r="E46" s="62">
        <v>174749</v>
      </c>
    </row>
    <row r="47" spans="1:5" s="54" customFormat="1" ht="14.25">
      <c r="A47" s="55">
        <v>10</v>
      </c>
      <c r="B47" s="61" t="s">
        <v>83</v>
      </c>
      <c r="C47" s="116" t="s">
        <v>191</v>
      </c>
      <c r="D47" s="62">
        <v>655810</v>
      </c>
      <c r="E47" s="62">
        <v>177089</v>
      </c>
    </row>
    <row r="48" spans="1:5" s="60" customFormat="1" ht="15">
      <c r="A48" s="59"/>
      <c r="B48" s="56" t="s">
        <v>84</v>
      </c>
      <c r="C48" s="116" t="s">
        <v>191</v>
      </c>
      <c r="D48" s="57">
        <f>SUM(D40:D47)</f>
        <v>1116845</v>
      </c>
      <c r="E48" s="57">
        <f>SUM(E40:E47)</f>
        <v>461035</v>
      </c>
    </row>
    <row r="49" spans="1:5" s="54" customFormat="1" ht="14.25">
      <c r="A49" s="55"/>
      <c r="B49" s="61"/>
      <c r="C49" s="116"/>
      <c r="D49" s="62"/>
      <c r="E49" s="62"/>
    </row>
    <row r="50" spans="1:5" s="60" customFormat="1" ht="15.75" thickBot="1">
      <c r="A50" s="68"/>
      <c r="B50" s="69" t="s">
        <v>85</v>
      </c>
      <c r="C50" s="118" t="s">
        <v>192</v>
      </c>
      <c r="D50" s="70">
        <f>D35+D48</f>
        <v>91957589</v>
      </c>
      <c r="E50" s="70">
        <f>E35+E48</f>
        <v>51665122</v>
      </c>
    </row>
    <row r="51" ht="13.5" thickTop="1"/>
  </sheetData>
  <sheetProtection/>
  <printOptions/>
  <pageMargins left="0.44" right="0.46" top="0.35" bottom="0.23" header="0.3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H35" sqref="H35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10.00390625" style="0" customWidth="1"/>
    <col min="4" max="4" width="16.7109375" style="0" customWidth="1"/>
    <col min="5" max="5" width="16.140625" style="0" customWidth="1"/>
    <col min="8" max="8" width="12.7109375" style="0" bestFit="1" customWidth="1"/>
    <col min="12" max="12" width="10.140625" style="0" bestFit="1" customWidth="1"/>
  </cols>
  <sheetData>
    <row r="1" spans="1:5" s="8" customFormat="1" ht="15.75">
      <c r="A1" s="7" t="s">
        <v>213</v>
      </c>
      <c r="D1" s="9"/>
      <c r="E1" s="9"/>
    </row>
    <row r="2" spans="9:10" s="10" customFormat="1" ht="15">
      <c r="I2" s="133"/>
      <c r="J2" s="133"/>
    </row>
    <row r="3" spans="2:10" s="8" customFormat="1" ht="15.75">
      <c r="B3" s="8" t="s">
        <v>89</v>
      </c>
      <c r="I3" s="126"/>
      <c r="J3" s="126"/>
    </row>
    <row r="4" spans="2:10" s="8" customFormat="1" ht="15.75">
      <c r="B4" s="8" t="s">
        <v>220</v>
      </c>
      <c r="H4" s="15"/>
      <c r="I4" s="132"/>
      <c r="J4" s="132"/>
    </row>
    <row r="5" spans="7:9" s="8" customFormat="1" ht="15.75">
      <c r="G5" s="15"/>
      <c r="H5" s="15"/>
      <c r="I5" s="15"/>
    </row>
    <row r="6" spans="5:9" s="8" customFormat="1" ht="16.5" thickBot="1">
      <c r="E6" s="9" t="s">
        <v>112</v>
      </c>
      <c r="G6" s="15"/>
      <c r="H6" s="15"/>
      <c r="I6" s="15"/>
    </row>
    <row r="7" spans="1:5" s="14" customFormat="1" ht="24.75" customHeight="1" thickTop="1">
      <c r="A7" s="71" t="s">
        <v>86</v>
      </c>
      <c r="B7" s="18" t="s">
        <v>87</v>
      </c>
      <c r="C7" s="119"/>
      <c r="D7" s="19" t="s">
        <v>221</v>
      </c>
      <c r="E7" s="19" t="s">
        <v>218</v>
      </c>
    </row>
    <row r="8" spans="1:5" s="15" customFormat="1" ht="24.75" customHeight="1">
      <c r="A8" s="47"/>
      <c r="B8" s="21"/>
      <c r="C8" s="110"/>
      <c r="D8" s="22"/>
      <c r="E8" s="22"/>
    </row>
    <row r="9" spans="1:10" s="14" customFormat="1" ht="24.75" customHeight="1">
      <c r="A9" s="46">
        <v>1</v>
      </c>
      <c r="B9" s="37" t="s">
        <v>90</v>
      </c>
      <c r="C9" s="113" t="s">
        <v>193</v>
      </c>
      <c r="D9" s="31">
        <v>42906249</v>
      </c>
      <c r="E9" s="31">
        <v>39242040</v>
      </c>
      <c r="H9" s="62"/>
      <c r="I9" s="124"/>
      <c r="J9" s="125"/>
    </row>
    <row r="10" spans="1:5" s="14" customFormat="1" ht="24.75" customHeight="1">
      <c r="A10" s="46">
        <v>2</v>
      </c>
      <c r="B10" s="37" t="s">
        <v>91</v>
      </c>
      <c r="C10" s="113"/>
      <c r="D10" s="31"/>
      <c r="E10" s="31"/>
    </row>
    <row r="11" spans="1:10" s="28" customFormat="1" ht="28.5" customHeight="1">
      <c r="A11" s="72">
        <v>3</v>
      </c>
      <c r="B11" s="30" t="s">
        <v>92</v>
      </c>
      <c r="C11" s="120"/>
      <c r="D11" s="26"/>
      <c r="E11" s="26"/>
      <c r="I11" s="131"/>
      <c r="J11" s="131"/>
    </row>
    <row r="12" spans="1:10" s="15" customFormat="1" ht="24.75" customHeight="1">
      <c r="A12" s="47">
        <v>4</v>
      </c>
      <c r="B12" s="21" t="s">
        <v>93</v>
      </c>
      <c r="C12" s="110" t="s">
        <v>194</v>
      </c>
      <c r="D12" s="22">
        <v>-15650</v>
      </c>
      <c r="E12" s="22">
        <v>0</v>
      </c>
      <c r="I12" s="132"/>
      <c r="J12" s="132"/>
    </row>
    <row r="13" spans="1:10" s="15" customFormat="1" ht="24.75" customHeight="1">
      <c r="A13" s="47">
        <v>5</v>
      </c>
      <c r="B13" s="21" t="s">
        <v>94</v>
      </c>
      <c r="C13" s="110"/>
      <c r="D13" s="22">
        <f>D14+D15+D16</f>
        <v>-27554575</v>
      </c>
      <c r="E13" s="22">
        <f>E14+E15+E16</f>
        <v>-27115154</v>
      </c>
      <c r="I13" s="132"/>
      <c r="J13" s="132"/>
    </row>
    <row r="14" spans="1:8" s="15" customFormat="1" ht="24.75" customHeight="1">
      <c r="A14" s="47"/>
      <c r="B14" s="21" t="s">
        <v>95</v>
      </c>
      <c r="C14" s="110" t="s">
        <v>195</v>
      </c>
      <c r="D14" s="22">
        <v>-23816260</v>
      </c>
      <c r="E14" s="22">
        <v>-15923510</v>
      </c>
      <c r="H14" s="39"/>
    </row>
    <row r="15" spans="1:5" s="15" customFormat="1" ht="24.75" customHeight="1">
      <c r="A15" s="47"/>
      <c r="B15" s="21" t="s">
        <v>96</v>
      </c>
      <c r="C15" s="110"/>
      <c r="D15" s="22">
        <v>-2179886</v>
      </c>
      <c r="E15" s="22">
        <v>-10043395</v>
      </c>
    </row>
    <row r="16" spans="1:8" s="28" customFormat="1" ht="24.75" customHeight="1">
      <c r="A16" s="72"/>
      <c r="B16" s="30" t="s">
        <v>120</v>
      </c>
      <c r="C16" s="120" t="s">
        <v>195</v>
      </c>
      <c r="D16" s="26">
        <v>-1558429</v>
      </c>
      <c r="E16" s="26">
        <v>-1148249</v>
      </c>
      <c r="H16" s="123"/>
    </row>
    <row r="17" spans="1:5" s="15" customFormat="1" ht="24.75" customHeight="1">
      <c r="A17" s="47">
        <v>6</v>
      </c>
      <c r="B17" s="21" t="s">
        <v>97</v>
      </c>
      <c r="C17" s="110" t="s">
        <v>196</v>
      </c>
      <c r="D17" s="22">
        <v>-790902</v>
      </c>
      <c r="E17" s="22">
        <v>-437009</v>
      </c>
    </row>
    <row r="18" spans="1:5" s="15" customFormat="1" ht="24.75" customHeight="1">
      <c r="A18" s="47">
        <v>7</v>
      </c>
      <c r="B18" s="21" t="s">
        <v>98</v>
      </c>
      <c r="C18" s="110" t="s">
        <v>197</v>
      </c>
      <c r="D18" s="22">
        <v>-13997174</v>
      </c>
      <c r="E18" s="22">
        <v>-11398541</v>
      </c>
    </row>
    <row r="19" spans="1:5" s="15" customFormat="1" ht="24.75" customHeight="1">
      <c r="A19" s="47">
        <v>8</v>
      </c>
      <c r="B19" s="21" t="s">
        <v>99</v>
      </c>
      <c r="C19" s="110" t="s">
        <v>198</v>
      </c>
      <c r="D19" s="22">
        <f>D13+D17+D18+D12</f>
        <v>-42358301</v>
      </c>
      <c r="E19" s="22">
        <f>E13+E17+E18</f>
        <v>-38950704</v>
      </c>
    </row>
    <row r="20" spans="1:5" s="76" customFormat="1" ht="29.25" customHeight="1">
      <c r="A20" s="73">
        <v>9</v>
      </c>
      <c r="B20" s="74" t="s">
        <v>100</v>
      </c>
      <c r="C20" s="121"/>
      <c r="D20" s="75">
        <f>D9+D19</f>
        <v>547948</v>
      </c>
      <c r="E20" s="75">
        <f>E9+E19</f>
        <v>291336</v>
      </c>
    </row>
    <row r="21" spans="1:5" s="28" customFormat="1" ht="30.75" customHeight="1">
      <c r="A21" s="72">
        <v>10</v>
      </c>
      <c r="B21" s="30" t="s">
        <v>101</v>
      </c>
      <c r="C21" s="120"/>
      <c r="D21" s="26"/>
      <c r="E21" s="26"/>
    </row>
    <row r="22" spans="1:5" s="28" customFormat="1" ht="30" customHeight="1">
      <c r="A22" s="72">
        <v>11</v>
      </c>
      <c r="B22" s="30" t="s">
        <v>102</v>
      </c>
      <c r="C22" s="120"/>
      <c r="D22" s="26"/>
      <c r="E22" s="26"/>
    </row>
    <row r="23" spans="1:5" s="15" customFormat="1" ht="24.75" customHeight="1">
      <c r="A23" s="47">
        <v>12</v>
      </c>
      <c r="B23" s="21" t="s">
        <v>103</v>
      </c>
      <c r="C23" s="110"/>
      <c r="D23" s="22"/>
      <c r="E23" s="22"/>
    </row>
    <row r="24" spans="1:5" s="15" customFormat="1" ht="30" customHeight="1">
      <c r="A24" s="47">
        <v>12.1</v>
      </c>
      <c r="B24" s="30" t="s">
        <v>104</v>
      </c>
      <c r="C24" s="110"/>
      <c r="D24" s="22"/>
      <c r="E24" s="22"/>
    </row>
    <row r="25" spans="1:5" s="15" customFormat="1" ht="24.75" customHeight="1">
      <c r="A25" s="47">
        <v>12.2</v>
      </c>
      <c r="B25" s="21" t="s">
        <v>105</v>
      </c>
      <c r="C25" s="110" t="s">
        <v>199</v>
      </c>
      <c r="D25" s="22"/>
      <c r="E25" s="22"/>
    </row>
    <row r="26" spans="1:5" s="15" customFormat="1" ht="24.75" customHeight="1">
      <c r="A26" s="47">
        <v>12.3</v>
      </c>
      <c r="B26" s="21" t="s">
        <v>106</v>
      </c>
      <c r="C26" s="110" t="s">
        <v>200</v>
      </c>
      <c r="D26" s="22">
        <v>214333</v>
      </c>
      <c r="E26" s="22">
        <v>29535</v>
      </c>
    </row>
    <row r="27" spans="1:8" s="15" customFormat="1" ht="24.75" customHeight="1">
      <c r="A27" s="47">
        <v>12.4</v>
      </c>
      <c r="B27" s="21" t="s">
        <v>203</v>
      </c>
      <c r="C27" s="110" t="s">
        <v>201</v>
      </c>
      <c r="D27" s="22">
        <v>-33603</v>
      </c>
      <c r="E27" s="22">
        <v>-49296</v>
      </c>
      <c r="H27" s="127"/>
    </row>
    <row r="28" spans="1:5" s="76" customFormat="1" ht="27" customHeight="1">
      <c r="A28" s="73">
        <v>13</v>
      </c>
      <c r="B28" s="74" t="s">
        <v>107</v>
      </c>
      <c r="C28" s="121"/>
      <c r="D28" s="75">
        <f>D25+D26+D27</f>
        <v>180730</v>
      </c>
      <c r="E28" s="75">
        <f>E25+E26+E27</f>
        <v>-19761</v>
      </c>
    </row>
    <row r="29" spans="1:8" s="14" customFormat="1" ht="24.75" customHeight="1">
      <c r="A29" s="46">
        <v>14</v>
      </c>
      <c r="B29" s="37" t="s">
        <v>108</v>
      </c>
      <c r="C29" s="113"/>
      <c r="D29" s="31">
        <f>D20+D28</f>
        <v>728678</v>
      </c>
      <c r="E29" s="31">
        <f>E20+E28</f>
        <v>271575</v>
      </c>
      <c r="H29" s="128"/>
    </row>
    <row r="30" spans="1:5" s="15" customFormat="1" ht="24.75" customHeight="1">
      <c r="A30" s="47">
        <v>15</v>
      </c>
      <c r="B30" s="21" t="s">
        <v>109</v>
      </c>
      <c r="C30" s="110" t="s">
        <v>202</v>
      </c>
      <c r="D30" s="22">
        <v>-72868</v>
      </c>
      <c r="E30" s="22">
        <v>-94486</v>
      </c>
    </row>
    <row r="31" spans="1:8" s="14" customFormat="1" ht="24.75" customHeight="1">
      <c r="A31" s="46">
        <v>16</v>
      </c>
      <c r="B31" s="37" t="s">
        <v>110</v>
      </c>
      <c r="C31" s="113"/>
      <c r="D31" s="31">
        <f>D29+D30</f>
        <v>655810</v>
      </c>
      <c r="E31" s="31">
        <f>E29+E30</f>
        <v>177089</v>
      </c>
      <c r="H31" s="128"/>
    </row>
    <row r="32" spans="1:8" s="15" customFormat="1" ht="21" customHeight="1" thickBot="1">
      <c r="A32" s="77"/>
      <c r="B32" s="78"/>
      <c r="C32" s="122"/>
      <c r="D32" s="42"/>
      <c r="E32" s="42"/>
      <c r="H32" s="39"/>
    </row>
    <row r="33" s="15" customFormat="1" ht="15" thickTop="1"/>
  </sheetData>
  <sheetProtection/>
  <mergeCells count="5">
    <mergeCell ref="I11:J11"/>
    <mergeCell ref="I13:J13"/>
    <mergeCell ref="I12:J12"/>
    <mergeCell ref="I2:J2"/>
    <mergeCell ref="I4:J4"/>
  </mergeCells>
  <printOptions/>
  <pageMargins left="0.44" right="0.46" top="0.41" bottom="0.23" header="0.35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1.8515625" style="0" customWidth="1"/>
    <col min="2" max="2" width="13.140625" style="0" customWidth="1"/>
    <col min="3" max="3" width="13.28125" style="0" customWidth="1"/>
    <col min="4" max="4" width="16.140625" style="0" customWidth="1"/>
    <col min="5" max="5" width="16.28125" style="0" customWidth="1"/>
    <col min="6" max="6" width="16.421875" style="0" customWidth="1"/>
    <col min="7" max="7" width="17.421875" style="3" customWidth="1"/>
  </cols>
  <sheetData>
    <row r="1" spans="1:5" s="8" customFormat="1" ht="15.75">
      <c r="A1" s="7" t="s">
        <v>213</v>
      </c>
      <c r="D1" s="9"/>
      <c r="E1" s="9"/>
    </row>
    <row r="2" s="10" customFormat="1" ht="15"/>
    <row r="3" s="8" customFormat="1" ht="15.75">
      <c r="B3" s="8" t="s">
        <v>111</v>
      </c>
    </row>
    <row r="4" s="8" customFormat="1" ht="15.75">
      <c r="B4" s="8" t="s">
        <v>211</v>
      </c>
    </row>
    <row r="5" s="8" customFormat="1" ht="16.5" thickBot="1"/>
    <row r="6" spans="1:7" s="76" customFormat="1" ht="48" customHeight="1" thickTop="1">
      <c r="A6" s="107"/>
      <c r="B6" s="108" t="s">
        <v>76</v>
      </c>
      <c r="C6" s="108" t="s">
        <v>113</v>
      </c>
      <c r="D6" s="108" t="s">
        <v>172</v>
      </c>
      <c r="E6" s="108" t="s">
        <v>114</v>
      </c>
      <c r="F6" s="108" t="s">
        <v>117</v>
      </c>
      <c r="G6" s="109" t="s">
        <v>115</v>
      </c>
    </row>
    <row r="7" spans="1:7" s="14" customFormat="1" ht="30" customHeight="1">
      <c r="A7" s="102" t="s">
        <v>209</v>
      </c>
      <c r="B7" s="31">
        <v>100000</v>
      </c>
      <c r="C7" s="31"/>
      <c r="D7" s="31"/>
      <c r="E7" s="31">
        <v>0</v>
      </c>
      <c r="F7" s="31">
        <v>183946</v>
      </c>
      <c r="G7" s="32">
        <v>283946</v>
      </c>
    </row>
    <row r="8" spans="1:7" s="28" customFormat="1" ht="33" customHeight="1">
      <c r="A8" s="24" t="s">
        <v>116</v>
      </c>
      <c r="B8" s="26"/>
      <c r="C8" s="26"/>
      <c r="D8" s="26"/>
      <c r="E8" s="26"/>
      <c r="F8" s="26"/>
      <c r="G8" s="27"/>
    </row>
    <row r="9" spans="1:7" s="15" customFormat="1" ht="30" customHeight="1">
      <c r="A9" s="102" t="s">
        <v>118</v>
      </c>
      <c r="B9" s="22"/>
      <c r="C9" s="22"/>
      <c r="D9" s="22"/>
      <c r="E9" s="22"/>
      <c r="F9" s="22"/>
      <c r="G9" s="23"/>
    </row>
    <row r="10" spans="1:7" s="15" customFormat="1" ht="30" customHeight="1">
      <c r="A10" s="20" t="s">
        <v>168</v>
      </c>
      <c r="B10" s="22"/>
      <c r="C10" s="22"/>
      <c r="D10" s="22"/>
      <c r="E10" s="22"/>
      <c r="F10" s="22">
        <v>177089</v>
      </c>
      <c r="G10" s="23">
        <f>SUM(F10)</f>
        <v>177089</v>
      </c>
    </row>
    <row r="11" spans="1:7" s="15" customFormat="1" ht="30" customHeight="1">
      <c r="A11" s="20" t="s">
        <v>167</v>
      </c>
      <c r="B11" s="22"/>
      <c r="C11" s="22"/>
      <c r="D11" s="22"/>
      <c r="E11" s="22"/>
      <c r="F11" s="22"/>
      <c r="G11" s="23"/>
    </row>
    <row r="12" spans="1:7" s="28" customFormat="1" ht="30" customHeight="1">
      <c r="A12" s="106" t="s">
        <v>170</v>
      </c>
      <c r="B12" s="26"/>
      <c r="C12" s="26"/>
      <c r="D12" s="26"/>
      <c r="E12" s="26">
        <v>9197</v>
      </c>
      <c r="F12" s="26">
        <v>-9197</v>
      </c>
      <c r="G12" s="27">
        <f>SUM(E12:F12)</f>
        <v>0</v>
      </c>
    </row>
    <row r="13" spans="1:7" s="15" customFormat="1" ht="30" customHeight="1">
      <c r="A13" s="20" t="s">
        <v>171</v>
      </c>
      <c r="B13" s="22"/>
      <c r="C13" s="22"/>
      <c r="D13" s="22"/>
      <c r="E13" s="22"/>
      <c r="F13" s="22"/>
      <c r="G13" s="23"/>
    </row>
    <row r="14" spans="1:7" s="14" customFormat="1" ht="33" customHeight="1">
      <c r="A14" s="102" t="s">
        <v>212</v>
      </c>
      <c r="B14" s="31">
        <v>100000</v>
      </c>
      <c r="C14" s="31"/>
      <c r="D14" s="31"/>
      <c r="E14" s="31">
        <f>E7+E12</f>
        <v>9197</v>
      </c>
      <c r="F14" s="31">
        <f>SUM(F7:F13)</f>
        <v>351838</v>
      </c>
      <c r="G14" s="32">
        <f>G7+G10</f>
        <v>461035</v>
      </c>
    </row>
    <row r="15" spans="1:7" s="15" customFormat="1" ht="33" customHeight="1">
      <c r="A15" s="20" t="s">
        <v>168</v>
      </c>
      <c r="B15" s="22"/>
      <c r="C15" s="22"/>
      <c r="D15" s="22"/>
      <c r="E15" s="22"/>
      <c r="F15" s="22">
        <v>655810</v>
      </c>
      <c r="G15" s="23">
        <f>F15</f>
        <v>655810</v>
      </c>
    </row>
    <row r="16" spans="1:7" s="15" customFormat="1" ht="33" customHeight="1">
      <c r="A16" s="20" t="s">
        <v>167</v>
      </c>
      <c r="B16" s="22"/>
      <c r="C16" s="22"/>
      <c r="D16" s="22"/>
      <c r="E16" s="22"/>
      <c r="F16" s="22"/>
      <c r="G16" s="23"/>
    </row>
    <row r="17" spans="1:7" s="15" customFormat="1" ht="33" customHeight="1">
      <c r="A17" s="20" t="s">
        <v>119</v>
      </c>
      <c r="B17" s="22"/>
      <c r="C17" s="22"/>
      <c r="D17" s="22"/>
      <c r="E17" s="22"/>
      <c r="F17" s="22"/>
      <c r="G17" s="23"/>
    </row>
    <row r="18" spans="1:7" s="28" customFormat="1" ht="30" customHeight="1">
      <c r="A18" s="106" t="s">
        <v>170</v>
      </c>
      <c r="B18" s="26"/>
      <c r="C18" s="26"/>
      <c r="D18" s="26"/>
      <c r="E18" s="26">
        <v>8855</v>
      </c>
      <c r="F18" s="26">
        <v>-8855</v>
      </c>
      <c r="G18" s="27">
        <v>0</v>
      </c>
    </row>
    <row r="19" spans="1:7" s="15" customFormat="1" ht="33" customHeight="1">
      <c r="A19" s="20" t="s">
        <v>169</v>
      </c>
      <c r="B19" s="22"/>
      <c r="C19" s="22"/>
      <c r="D19" s="22"/>
      <c r="E19" s="22"/>
      <c r="F19" s="22"/>
      <c r="G19" s="23"/>
    </row>
    <row r="20" spans="1:7" s="14" customFormat="1" ht="33" customHeight="1" thickBot="1">
      <c r="A20" s="103" t="s">
        <v>219</v>
      </c>
      <c r="B20" s="104">
        <f>SUM(B14:B19)</f>
        <v>100000</v>
      </c>
      <c r="C20" s="104"/>
      <c r="D20" s="104"/>
      <c r="E20" s="104">
        <f>SUM(E14:E19)</f>
        <v>18052</v>
      </c>
      <c r="F20" s="104">
        <f>SUM(F14:F19)</f>
        <v>998793</v>
      </c>
      <c r="G20" s="105">
        <f>SUM(G14:G19)</f>
        <v>1116845</v>
      </c>
    </row>
    <row r="21" ht="13.5" thickTop="1"/>
    <row r="25" s="6" customFormat="1" ht="12.75"/>
    <row r="26" s="2" customFormat="1" ht="12.75"/>
    <row r="28" s="2" customFormat="1" ht="12.75"/>
  </sheetData>
  <sheetProtection/>
  <printOptions/>
  <pageMargins left="0.55" right="0.55" top="0.32" bottom="0.4" header="0.3" footer="0.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17.00390625" style="0" customWidth="1"/>
    <col min="4" max="4" width="15.851562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8" customFormat="1" ht="15.75">
      <c r="A1" s="7" t="s">
        <v>213</v>
      </c>
      <c r="D1" s="9"/>
      <c r="E1" s="9"/>
    </row>
    <row r="2" s="10" customFormat="1" ht="15"/>
    <row r="3" s="8" customFormat="1" ht="15.75">
      <c r="B3" s="8" t="s">
        <v>122</v>
      </c>
    </row>
    <row r="4" spans="2:3" s="8" customFormat="1" ht="15.75">
      <c r="B4" s="8" t="s">
        <v>210</v>
      </c>
      <c r="C4" s="8" t="s">
        <v>121</v>
      </c>
    </row>
    <row r="5" spans="3:4" s="10" customFormat="1" ht="15">
      <c r="C5" s="11" t="s">
        <v>153</v>
      </c>
      <c r="D5" s="11"/>
    </row>
    <row r="6" ht="13.5" thickBot="1"/>
    <row r="7" spans="1:4" s="54" customFormat="1" ht="15.75" thickTop="1">
      <c r="A7" s="79"/>
      <c r="B7" s="51" t="s">
        <v>154</v>
      </c>
      <c r="C7" s="52" t="s">
        <v>208</v>
      </c>
      <c r="D7" s="53" t="s">
        <v>206</v>
      </c>
    </row>
    <row r="8" spans="1:4" s="54" customFormat="1" ht="15">
      <c r="A8" s="80"/>
      <c r="B8" s="81"/>
      <c r="C8" s="62"/>
      <c r="D8" s="82"/>
    </row>
    <row r="9" spans="1:4" s="60" customFormat="1" ht="15">
      <c r="A9" s="83"/>
      <c r="B9" s="56" t="s">
        <v>124</v>
      </c>
      <c r="C9" s="62"/>
      <c r="D9" s="82"/>
    </row>
    <row r="10" spans="1:4" s="54" customFormat="1" ht="14.25">
      <c r="A10" s="84"/>
      <c r="B10" s="61" t="s">
        <v>155</v>
      </c>
      <c r="C10" s="85"/>
      <c r="D10" s="86"/>
    </row>
    <row r="11" spans="1:4" s="89" customFormat="1" ht="14.25">
      <c r="A11" s="87"/>
      <c r="B11" s="88" t="s">
        <v>156</v>
      </c>
      <c r="C11" s="62"/>
      <c r="D11" s="82"/>
    </row>
    <row r="12" spans="1:4" s="54" customFormat="1" ht="14.25">
      <c r="A12" s="84"/>
      <c r="B12" s="90" t="s">
        <v>157</v>
      </c>
      <c r="C12" s="62"/>
      <c r="D12" s="82"/>
    </row>
    <row r="13" spans="1:4" s="54" customFormat="1" ht="14.25">
      <c r="A13" s="84"/>
      <c r="B13" s="90" t="s">
        <v>135</v>
      </c>
      <c r="C13" s="62"/>
      <c r="D13" s="82"/>
    </row>
    <row r="14" spans="1:4" s="54" customFormat="1" ht="14.25">
      <c r="A14" s="84"/>
      <c r="B14" s="90" t="s">
        <v>158</v>
      </c>
      <c r="C14" s="85"/>
      <c r="D14" s="86"/>
    </row>
    <row r="15" spans="1:4" s="89" customFormat="1" ht="14.25">
      <c r="A15" s="87"/>
      <c r="B15" s="91"/>
      <c r="C15" s="62"/>
      <c r="D15" s="82"/>
    </row>
    <row r="16" spans="1:4" s="54" customFormat="1" ht="14.25">
      <c r="A16" s="84"/>
      <c r="B16" s="63" t="s">
        <v>159</v>
      </c>
      <c r="C16" s="62"/>
      <c r="D16" s="82"/>
    </row>
    <row r="17" spans="1:4" s="54" customFormat="1" ht="15">
      <c r="A17" s="84"/>
      <c r="B17" s="61"/>
      <c r="C17" s="57"/>
      <c r="D17" s="58"/>
    </row>
    <row r="18" spans="1:4" s="54" customFormat="1" ht="15">
      <c r="A18" s="84"/>
      <c r="B18" s="56" t="s">
        <v>136</v>
      </c>
      <c r="C18" s="62"/>
      <c r="D18" s="82"/>
    </row>
    <row r="19" spans="1:4" s="54" customFormat="1" ht="14.25">
      <c r="A19" s="84"/>
      <c r="B19" s="61" t="s">
        <v>160</v>
      </c>
      <c r="C19" s="62"/>
      <c r="D19" s="82"/>
    </row>
    <row r="20" spans="1:4" s="54" customFormat="1" ht="14.25">
      <c r="A20" s="84"/>
      <c r="B20" s="61" t="s">
        <v>138</v>
      </c>
      <c r="C20" s="92"/>
      <c r="D20" s="82"/>
    </row>
    <row r="21" spans="1:4" s="94" customFormat="1" ht="14.25">
      <c r="A21" s="93"/>
      <c r="B21" s="61" t="s">
        <v>161</v>
      </c>
      <c r="C21" s="62"/>
      <c r="D21" s="82"/>
    </row>
    <row r="22" spans="1:4" s="54" customFormat="1" ht="14.25">
      <c r="A22" s="84"/>
      <c r="B22" s="95" t="s">
        <v>140</v>
      </c>
      <c r="C22" s="62"/>
      <c r="D22" s="82"/>
    </row>
    <row r="23" spans="1:4" s="54" customFormat="1" ht="14.25">
      <c r="A23" s="84"/>
      <c r="B23" s="61" t="s">
        <v>141</v>
      </c>
      <c r="C23" s="62"/>
      <c r="D23" s="82"/>
    </row>
    <row r="24" spans="1:4" s="54" customFormat="1" ht="14.25">
      <c r="A24" s="84"/>
      <c r="B24" s="61"/>
      <c r="C24" s="62"/>
      <c r="D24" s="82"/>
    </row>
    <row r="25" spans="1:4" s="54" customFormat="1" ht="14.25">
      <c r="A25" s="84"/>
      <c r="B25" s="63" t="s">
        <v>162</v>
      </c>
      <c r="C25" s="62"/>
      <c r="D25" s="82"/>
    </row>
    <row r="26" spans="1:4" s="54" customFormat="1" ht="14.25">
      <c r="A26" s="84"/>
      <c r="B26" s="61"/>
      <c r="C26" s="62"/>
      <c r="D26" s="82"/>
    </row>
    <row r="27" spans="1:4" s="54" customFormat="1" ht="15">
      <c r="A27" s="84"/>
      <c r="B27" s="56" t="s">
        <v>163</v>
      </c>
      <c r="C27" s="62"/>
      <c r="D27" s="82"/>
    </row>
    <row r="28" spans="1:4" s="54" customFormat="1" ht="14.25">
      <c r="A28" s="84"/>
      <c r="B28" s="61" t="s">
        <v>143</v>
      </c>
      <c r="C28" s="62"/>
      <c r="D28" s="82"/>
    </row>
    <row r="29" spans="1:4" s="94" customFormat="1" ht="14.25">
      <c r="A29" s="93"/>
      <c r="B29" s="61" t="s">
        <v>164</v>
      </c>
      <c r="C29" s="62"/>
      <c r="D29" s="82"/>
    </row>
    <row r="30" spans="1:4" s="54" customFormat="1" ht="14.25">
      <c r="A30" s="84"/>
      <c r="B30" s="61" t="s">
        <v>145</v>
      </c>
      <c r="C30" s="62"/>
      <c r="D30" s="82"/>
    </row>
    <row r="31" spans="1:4" s="54" customFormat="1" ht="14.25">
      <c r="A31" s="84"/>
      <c r="B31" s="61" t="s">
        <v>165</v>
      </c>
      <c r="C31" s="62"/>
      <c r="D31" s="82"/>
    </row>
    <row r="32" spans="1:4" s="54" customFormat="1" ht="14.25">
      <c r="A32" s="84"/>
      <c r="B32" s="61"/>
      <c r="C32" s="62"/>
      <c r="D32" s="82"/>
    </row>
    <row r="33" spans="1:4" s="54" customFormat="1" ht="14.25">
      <c r="A33" s="84"/>
      <c r="B33" s="63" t="s">
        <v>166</v>
      </c>
      <c r="C33" s="62"/>
      <c r="D33" s="82"/>
    </row>
    <row r="34" spans="1:4" s="54" customFormat="1" ht="14.25">
      <c r="A34" s="84"/>
      <c r="B34" s="61"/>
      <c r="C34" s="62"/>
      <c r="D34" s="82"/>
    </row>
    <row r="35" spans="1:4" s="54" customFormat="1" ht="15">
      <c r="A35" s="84"/>
      <c r="B35" s="56" t="s">
        <v>150</v>
      </c>
      <c r="C35" s="62"/>
      <c r="D35" s="82"/>
    </row>
    <row r="36" spans="1:4" s="54" customFormat="1" ht="15">
      <c r="A36" s="84"/>
      <c r="B36" s="56" t="s">
        <v>151</v>
      </c>
      <c r="C36" s="96"/>
      <c r="D36" s="97"/>
    </row>
    <row r="37" spans="1:4" s="54" customFormat="1" ht="15">
      <c r="A37" s="84"/>
      <c r="B37" s="56" t="s">
        <v>152</v>
      </c>
      <c r="C37" s="62"/>
      <c r="D37" s="82"/>
    </row>
    <row r="38" spans="1:4" s="54" customFormat="1" ht="15" thickBot="1">
      <c r="A38" s="98"/>
      <c r="B38" s="99"/>
      <c r="C38" s="100"/>
      <c r="D38" s="101"/>
    </row>
    <row r="39" ht="13.5" thickTop="1"/>
  </sheetData>
  <sheetProtection/>
  <printOptions/>
  <pageMargins left="0.49" right="0.44" top="0.44" bottom="0.53" header="0.38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2014-03-29T12:02:54Z</cp:lastPrinted>
  <dcterms:created xsi:type="dcterms:W3CDTF">2008-10-23T11:07:49Z</dcterms:created>
  <dcterms:modified xsi:type="dcterms:W3CDTF">2014-06-24T12:29:04Z</dcterms:modified>
  <cp:category/>
  <cp:version/>
  <cp:contentType/>
  <cp:contentStatus/>
</cp:coreProperties>
</file>