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255" windowHeight="10710" activeTab="2"/>
  </bookViews>
  <sheets>
    <sheet name="bilanci" sheetId="1" r:id="rId1"/>
    <sheet name="pash" sheetId="2" r:id="rId2"/>
    <sheet name="CASH FLOW" sheetId="3" r:id="rId3"/>
  </sheets>
  <definedNames/>
  <calcPr fullCalcOnLoad="1"/>
</workbook>
</file>

<file path=xl/sharedStrings.xml><?xml version="1.0" encoding="utf-8"?>
<sst xmlns="http://schemas.openxmlformats.org/spreadsheetml/2006/main" count="351" uniqueCount="231">
  <si>
    <t>Nr.</t>
  </si>
  <si>
    <t>Pershkrimi i elemeteve</t>
  </si>
  <si>
    <t>Ref.</t>
  </si>
  <si>
    <t>Viti Ushtrimor</t>
  </si>
  <si>
    <t>Viti Paraardhes</t>
  </si>
  <si>
    <t>A K T I V E T</t>
  </si>
  <si>
    <t/>
  </si>
  <si>
    <t>I     Aktivet Afatshkurtra</t>
  </si>
  <si>
    <t>1</t>
  </si>
  <si>
    <t xml:space="preserve">1    Mjete Monetare </t>
  </si>
  <si>
    <t>2</t>
  </si>
  <si>
    <t xml:space="preserve">2    Derivative dhe Aktive Financiare te Mbajtura </t>
  </si>
  <si>
    <t>3</t>
  </si>
  <si>
    <t>(i)</t>
  </si>
  <si>
    <t>Derivativet</t>
  </si>
  <si>
    <t>4</t>
  </si>
  <si>
    <t>(ii)</t>
  </si>
  <si>
    <t>Aktivet e mbajtura per tregetim</t>
  </si>
  <si>
    <t>5</t>
  </si>
  <si>
    <t>Totali</t>
  </si>
  <si>
    <t>3    Aktive te tjera financiare afatshkurtra</t>
  </si>
  <si>
    <t>7</t>
  </si>
  <si>
    <t>Llogari / kerkesa te arketueshme</t>
  </si>
  <si>
    <t>8</t>
  </si>
  <si>
    <t>Llogari / kerkesa te tjera te arketueshme</t>
  </si>
  <si>
    <t>9</t>
  </si>
  <si>
    <t>(iii)</t>
  </si>
  <si>
    <t>Instrumenta te tjera borxhi</t>
  </si>
  <si>
    <t>10</t>
  </si>
  <si>
    <t>(iv)</t>
  </si>
  <si>
    <t>Investime te tjera financiare</t>
  </si>
  <si>
    <t>11</t>
  </si>
  <si>
    <t>4    Inventari</t>
  </si>
  <si>
    <t>13</t>
  </si>
  <si>
    <t>Meteriale te para</t>
  </si>
  <si>
    <t>14</t>
  </si>
  <si>
    <t>Prodhim ne proces</t>
  </si>
  <si>
    <t>15</t>
  </si>
  <si>
    <t>Produkte te gatshme</t>
  </si>
  <si>
    <t>16</t>
  </si>
  <si>
    <t>Mallra per rishitje</t>
  </si>
  <si>
    <t>17</t>
  </si>
  <si>
    <t>(v)</t>
  </si>
  <si>
    <t>Parapagesat per furnizime</t>
  </si>
  <si>
    <t>18</t>
  </si>
  <si>
    <t>5   Aktive biologjike afatshkurtra</t>
  </si>
  <si>
    <t>20</t>
  </si>
  <si>
    <t>6   Aktive afatshkurtra te mbajtura per shitje</t>
  </si>
  <si>
    <t>21</t>
  </si>
  <si>
    <t>7   Parapagimet dhe shpenzimet e shtyra</t>
  </si>
  <si>
    <t>22</t>
  </si>
  <si>
    <t xml:space="preserve">Totali </t>
  </si>
  <si>
    <t>AKTIVET  TOTALE  AFATSHKURTRA  (I)</t>
  </si>
  <si>
    <t>II   Aktivet Afatgjata</t>
  </si>
  <si>
    <t>24</t>
  </si>
  <si>
    <t>1   Investimet financiare afatgjata</t>
  </si>
  <si>
    <t>25</t>
  </si>
  <si>
    <t>Aksione dhe pjesemarje te tjera ne njesi te kont.</t>
  </si>
  <si>
    <t>26</t>
  </si>
  <si>
    <t>Aksione dhe investime te tjera ne pjesemarrje</t>
  </si>
  <si>
    <t>27</t>
  </si>
  <si>
    <t>Aksione dhe letra me vlere</t>
  </si>
  <si>
    <t>28</t>
  </si>
  <si>
    <t>Llogari/Kerkesa te arketueshme afatgjata</t>
  </si>
  <si>
    <t>29</t>
  </si>
  <si>
    <t>2   Aktive afatgjata materiale</t>
  </si>
  <si>
    <t>31</t>
  </si>
  <si>
    <t xml:space="preserve">(i) </t>
  </si>
  <si>
    <t>Toka</t>
  </si>
  <si>
    <t>32</t>
  </si>
  <si>
    <t>Ndertesa</t>
  </si>
  <si>
    <t>33</t>
  </si>
  <si>
    <t>Makineri e Paisje</t>
  </si>
  <si>
    <t>34</t>
  </si>
  <si>
    <t>Aktive te tjera afatgjata materiale (me vlere kon)</t>
  </si>
  <si>
    <t>35</t>
  </si>
  <si>
    <t>3   Aktive biologjike afatgjata</t>
  </si>
  <si>
    <t>37</t>
  </si>
  <si>
    <t>4   Aktive afatgjata jomateriale</t>
  </si>
  <si>
    <t>38</t>
  </si>
  <si>
    <t>Emri i mire</t>
  </si>
  <si>
    <t>39</t>
  </si>
  <si>
    <t>Shpenzimet e zhvillimit</t>
  </si>
  <si>
    <t>40</t>
  </si>
  <si>
    <t>Aktive te tjera afatgjata jomaterjale</t>
  </si>
  <si>
    <t>41</t>
  </si>
  <si>
    <t>5   Kapital aksionar i papaguar</t>
  </si>
  <si>
    <t>43</t>
  </si>
  <si>
    <t>6   Aktive te tjera afatgjata (ne proces)</t>
  </si>
  <si>
    <t>44</t>
  </si>
  <si>
    <t>AKTIVEVET  TOTALE  AFATGJATA  (II)</t>
  </si>
  <si>
    <t>TOTALI AKTIVEVE</t>
  </si>
  <si>
    <t>D E T Y R I M E T   D H E   K A P I T A L I</t>
  </si>
  <si>
    <t xml:space="preserve">I  Detyrimet afatshurtra </t>
  </si>
  <si>
    <t>47</t>
  </si>
  <si>
    <t xml:space="preserve">1  Derivativet </t>
  </si>
  <si>
    <t>48</t>
  </si>
  <si>
    <t xml:space="preserve">2  Huamarrjet </t>
  </si>
  <si>
    <t>49</t>
  </si>
  <si>
    <t>Huara nga bankat dhe institucione krediti</t>
  </si>
  <si>
    <t>50</t>
  </si>
  <si>
    <t>Kthimet/Ripagesat e huave afatgjata</t>
  </si>
  <si>
    <t>51</t>
  </si>
  <si>
    <t>Bono te konvertueshme</t>
  </si>
  <si>
    <t>52</t>
  </si>
  <si>
    <t>3  Huate dhe parapagimet</t>
  </si>
  <si>
    <t>54</t>
  </si>
  <si>
    <t>Te pagueshme ndaj furnitoreve</t>
  </si>
  <si>
    <t>55</t>
  </si>
  <si>
    <t>Te pagueshme ndaj punonjesve</t>
  </si>
  <si>
    <t>56</t>
  </si>
  <si>
    <t>Detyrime tatimore</t>
  </si>
  <si>
    <t>57</t>
  </si>
  <si>
    <t>Hua te tjera</t>
  </si>
  <si>
    <t>58</t>
  </si>
  <si>
    <t>Parapagimet e arketuara</t>
  </si>
  <si>
    <t>59</t>
  </si>
  <si>
    <t>4  Grantet dhe te ardhurat e shtyra</t>
  </si>
  <si>
    <t>61</t>
  </si>
  <si>
    <t>5  Provizionet afatshkurtra</t>
  </si>
  <si>
    <t>62</t>
  </si>
  <si>
    <t>TOTALI  I  DETYRIMEVE  AFATSHKURTRA (I)</t>
  </si>
  <si>
    <t>II  Detyrimet afatgjata</t>
  </si>
  <si>
    <t>64</t>
  </si>
  <si>
    <t>1  Huate afatgjata</t>
  </si>
  <si>
    <t>65</t>
  </si>
  <si>
    <t>Hua nga banka dhe institucione krediti</t>
  </si>
  <si>
    <t>66</t>
  </si>
  <si>
    <t xml:space="preserve">Bonot e konvertueshme </t>
  </si>
  <si>
    <t>67</t>
  </si>
  <si>
    <t xml:space="preserve">2  Huamarrje te tjera afatgjata </t>
  </si>
  <si>
    <t>69</t>
  </si>
  <si>
    <t>3  Provizionet afatgjata</t>
  </si>
  <si>
    <t>70</t>
  </si>
  <si>
    <t xml:space="preserve">4  Grantet dhe te ardhurat e shtyra </t>
  </si>
  <si>
    <t>71</t>
  </si>
  <si>
    <t>TOTALI  I  DETYRIMEVE AFATGJATA  (II)</t>
  </si>
  <si>
    <t>III Kapitali</t>
  </si>
  <si>
    <t>74</t>
  </si>
  <si>
    <t>1  Aksionet e pakices</t>
  </si>
  <si>
    <t>75</t>
  </si>
  <si>
    <t>2  Kapitali i aksionereve te shoqerise meme</t>
  </si>
  <si>
    <t>76</t>
  </si>
  <si>
    <t>3  Kapitali aksionar</t>
  </si>
  <si>
    <t>77</t>
  </si>
  <si>
    <t>4  Prime te lidhura me kapitalin</t>
  </si>
  <si>
    <t>78</t>
  </si>
  <si>
    <t>5  Aksionet e thesarit (Negative)</t>
  </si>
  <si>
    <t>79</t>
  </si>
  <si>
    <t>6  Rezerva statusore</t>
  </si>
  <si>
    <t>80</t>
  </si>
  <si>
    <t>7  Rezerva ligjore</t>
  </si>
  <si>
    <t>81</t>
  </si>
  <si>
    <t>8  Rezerva te tjera</t>
  </si>
  <si>
    <t>82</t>
  </si>
  <si>
    <t>9  Fitimet e pashperndara</t>
  </si>
  <si>
    <t>83</t>
  </si>
  <si>
    <t>10Fitimi (Humbja)  evitit financiar</t>
  </si>
  <si>
    <t>84</t>
  </si>
  <si>
    <t>TOTALI I KAPITALIT (III)</t>
  </si>
  <si>
    <t>TOTALI I PASIVEVE</t>
  </si>
  <si>
    <t>Shitjet neto</t>
  </si>
  <si>
    <t>Te ardhura te tjera</t>
  </si>
  <si>
    <t>Ndryshime ne inventarin e produkteve te gateshme dhe punes ne proces</t>
  </si>
  <si>
    <t xml:space="preserve">Puna e kryer nga njesite ekonomike raportuese per qellimet e veta dhe e kapitalizuar </t>
  </si>
  <si>
    <t>Mallrat lendet e para dhe sherbimet</t>
  </si>
  <si>
    <t>6</t>
  </si>
  <si>
    <t>Shpenzime te tjera nga veprimtarite e shfrytezimit</t>
  </si>
  <si>
    <t xml:space="preserve">Shpenzime te personelit </t>
  </si>
  <si>
    <t>7.1</t>
  </si>
  <si>
    <t xml:space="preserve">Pagat </t>
  </si>
  <si>
    <t>7.2</t>
  </si>
  <si>
    <t xml:space="preserve">Shpenzimet e sigurimeve shoqerore </t>
  </si>
  <si>
    <t>Amortizimi dhe shpenzime per t'u shperndare</t>
  </si>
  <si>
    <t xml:space="preserve">Fitim (humbja) nga veprimtarite e shfrytezimit </t>
  </si>
  <si>
    <t>Te ardhurat dhe shpenzimet financiare nga njesite e kontrolluara</t>
  </si>
  <si>
    <t>12</t>
  </si>
  <si>
    <t>Te ardhurat dhe shpenzimet financiare</t>
  </si>
  <si>
    <t>Te ardhurat dhe shpenzimet financiare ( te panjohura )</t>
  </si>
  <si>
    <t>13.1</t>
  </si>
  <si>
    <t>Te ardhurat dhe shpenzimet financiare nga investime te tjera financiare afatgjata</t>
  </si>
  <si>
    <t>13.2</t>
  </si>
  <si>
    <t>Te ardhurat dhe shpenzimet nga interesat</t>
  </si>
  <si>
    <t>13.3</t>
  </si>
  <si>
    <t xml:space="preserve">Fitimet (Humbjet) nga kursi i kembimit </t>
  </si>
  <si>
    <t>13.4</t>
  </si>
  <si>
    <t xml:space="preserve">Te ardhurat dhe shpenzimet e tjera financiare </t>
  </si>
  <si>
    <t>Totali i te ardhurave dhe shpenzimeve financiare (13.1 +/- 13.2 +/- 13.3 +/- 13.4)</t>
  </si>
  <si>
    <t>Shpenzimet e tatimit mbi fitimin</t>
  </si>
  <si>
    <t xml:space="preserve">Pjese e fitimit neto per aksioneret e shoqerise meme </t>
  </si>
  <si>
    <t>19</t>
  </si>
  <si>
    <t>Pjese e fitimit neto per aksioneret e pakices</t>
  </si>
  <si>
    <t>31 Dhjetor 2012</t>
  </si>
  <si>
    <t>Fitimi para tatimit</t>
  </si>
  <si>
    <t>Rregullime për:</t>
  </si>
  <si>
    <t xml:space="preserve">Amortizimin i AAM </t>
  </si>
  <si>
    <t xml:space="preserve">Tatim fitimi </t>
  </si>
  <si>
    <t>Levizjet ne Kapitali  Qarkullues</t>
  </si>
  <si>
    <t>Rritje(-)/rënie(+) në tepricën e kërkesave të arkëtueshme nga  aktiviteti, si dhe kërkesave të arkëtueshme të tjera</t>
  </si>
  <si>
    <t>Rritje/rënie në tepricën inventarit</t>
  </si>
  <si>
    <t>Rritje/rënie në tepricën e detyrimeve, për t’u paguar nga aktiviteti</t>
  </si>
  <si>
    <t>Rritje/renie ne parapagime te ardhura te shtyra</t>
  </si>
  <si>
    <t>Rritje/renie ne shpenzimet e shtyra</t>
  </si>
  <si>
    <t>Mjetet Monetare  neto nga aktivitetet e shfrytëzimit</t>
  </si>
  <si>
    <t>Fluksi monetar nga veprimtaritë investuese</t>
  </si>
  <si>
    <t>Blerja e shoqërisë së kontrolluar  minus paratë e arkëtuara</t>
  </si>
  <si>
    <t>Rritje /renie  aktiveve afatgjata  materiale</t>
  </si>
  <si>
    <t>Rritje /renie  aktiveve afatgjata  materiale (investime proces)</t>
  </si>
  <si>
    <t>Rritje /renie  aktiveve afatgjata Jo-materiale</t>
  </si>
  <si>
    <t>Mjete Monetare neto e përdorur në aktivitetet investuese</t>
  </si>
  <si>
    <t>Fluksi monetar nga veprimtaritë financiare</t>
  </si>
  <si>
    <t>Të ardhura nga emetimi i kapitalit aksioner</t>
  </si>
  <si>
    <t>Rritje/rënie në Ne kapital</t>
  </si>
  <si>
    <t>Rritje/rënie nëHuate Afat-gjate</t>
  </si>
  <si>
    <t>Rritje/rënie nëHuate Afat-shkurter</t>
  </si>
  <si>
    <t xml:space="preserve">Dividendët te paguar </t>
  </si>
  <si>
    <t>Mjete Monetare neto e përdorur në aktivitetet financiare</t>
  </si>
  <si>
    <t>Rritja (+)/rënia(-) neto e mjeteve monetare</t>
  </si>
  <si>
    <t>Mjetet monetare në fillim të periudhës kontabël</t>
  </si>
  <si>
    <t>Mjetet monetare në fund të periudhës kontabël</t>
  </si>
  <si>
    <t>Shpenzimet per bonuse</t>
  </si>
  <si>
    <t>31 Dhjetor 2013</t>
  </si>
  <si>
    <r>
      <t xml:space="preserve">Nipt </t>
    </r>
    <r>
      <rPr>
        <b/>
        <sz val="14"/>
        <color indexed="10"/>
        <rFont val="Calibri"/>
        <family val="2"/>
      </rPr>
      <t>:</t>
    </r>
    <r>
      <rPr>
        <b/>
        <sz val="14"/>
        <color indexed="10"/>
        <rFont val="Times New Roman"/>
        <family val="1"/>
      </rPr>
      <t xml:space="preserve">    K61830001Q</t>
    </r>
  </si>
  <si>
    <t>1.  Bilanci 31/12/2013</t>
  </si>
  <si>
    <t>Administrator</t>
  </si>
  <si>
    <t>Robert DAKO</t>
  </si>
  <si>
    <r>
      <t xml:space="preserve">Shoqeria </t>
    </r>
    <r>
      <rPr>
        <b/>
        <sz val="14"/>
        <color indexed="10"/>
        <rFont val="Calibri"/>
        <family val="2"/>
      </rPr>
      <t>: " Sevasti &amp; Parashqevi Qirjazi" shpk</t>
    </r>
  </si>
  <si>
    <t>Humbja para tatimit (9 +/-14)</t>
  </si>
  <si>
    <t>Humbja neto e vitit financiar  (15-16)</t>
  </si>
  <si>
    <t>2. Pasqyra e te ardhurave dhe shpenzime</t>
  </si>
  <si>
    <t>3.Pasqyra e Fluksit te Parase ( Metoda Indirekte 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</si>
</sst>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;\(#,##0.00\)"/>
    <numFmt numFmtId="173" formatCode="_(* #,##0_);_(* \(#,##0\);_(* &quot;-&quot;??_);_(@_)"/>
    <numFmt numFmtId="174" formatCode="0.00_);\(0.00\)"/>
    <numFmt numFmtId="175" formatCode="[$-409]dddd\,\ mmmm\ dd\,\ yyyy"/>
    <numFmt numFmtId="176" formatCode="[$-409]h:mm:ss\ AM/PM"/>
  </numFmts>
  <fonts count="56">
    <font>
      <sz val="10"/>
      <color indexed="10"/>
      <name val="Arial"/>
      <family val="0"/>
    </font>
    <font>
      <b/>
      <sz val="7"/>
      <color indexed="8"/>
      <name val="Arial"/>
      <family val="0"/>
    </font>
    <font>
      <b/>
      <sz val="7"/>
      <color indexed="10"/>
      <name val="Arial"/>
      <family val="0"/>
    </font>
    <font>
      <sz val="7"/>
      <color indexed="10"/>
      <name val="Arial"/>
      <family val="0"/>
    </font>
    <font>
      <sz val="10"/>
      <color indexed="10"/>
      <name val="Times New Roman"/>
      <family val="1"/>
    </font>
    <font>
      <b/>
      <sz val="7"/>
      <color indexed="8"/>
      <name val="Times New Roman"/>
      <family val="1"/>
    </font>
    <font>
      <b/>
      <sz val="7"/>
      <color indexed="10"/>
      <name val="Times New Roman"/>
      <family val="1"/>
    </font>
    <font>
      <sz val="7"/>
      <color indexed="10"/>
      <name val="Times New Roman"/>
      <family val="1"/>
    </font>
    <font>
      <sz val="10"/>
      <color indexed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4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164" fontId="0" fillId="0" borderId="0">
      <alignment vertical="top"/>
      <protection/>
    </xf>
    <xf numFmtId="166" fontId="0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9">
    <xf numFmtId="0" fontId="0" fillId="0" borderId="0" xfId="0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172" fontId="7" fillId="0" borderId="0" xfId="0" applyNumberFormat="1" applyFont="1" applyAlignment="1">
      <alignment vertical="top"/>
    </xf>
    <xf numFmtId="172" fontId="6" fillId="0" borderId="0" xfId="0" applyNumberFormat="1" applyFont="1" applyAlignment="1">
      <alignment vertical="top"/>
    </xf>
    <xf numFmtId="0" fontId="8" fillId="0" borderId="0" xfId="0" applyNumberFormat="1" applyFont="1" applyAlignment="1">
      <alignment vertical="top"/>
    </xf>
    <xf numFmtId="173" fontId="12" fillId="33" borderId="10" xfId="42" applyNumberFormat="1" applyFont="1" applyFill="1" applyBorder="1" applyAlignment="1">
      <alignment/>
      <protection/>
    </xf>
    <xf numFmtId="173" fontId="12" fillId="34" borderId="10" xfId="42" applyNumberFormat="1" applyFont="1" applyFill="1" applyBorder="1" applyAlignment="1">
      <alignment horizontal="right"/>
      <protection/>
    </xf>
    <xf numFmtId="173" fontId="9" fillId="33" borderId="10" xfId="42" applyNumberFormat="1" applyFont="1" applyFill="1" applyBorder="1" applyAlignment="1">
      <alignment/>
      <protection/>
    </xf>
    <xf numFmtId="173" fontId="13" fillId="34" borderId="10" xfId="42" applyNumberFormat="1" applyFont="1" applyFill="1" applyBorder="1" applyAlignment="1">
      <alignment/>
      <protection/>
    </xf>
    <xf numFmtId="173" fontId="14" fillId="34" borderId="10" xfId="42" applyNumberFormat="1" applyFont="1" applyFill="1" applyBorder="1" applyAlignment="1">
      <alignment/>
      <protection/>
    </xf>
    <xf numFmtId="173" fontId="9" fillId="34" borderId="10" xfId="42" applyNumberFormat="1" applyFont="1" applyFill="1" applyBorder="1" applyAlignment="1">
      <alignment vertical="center" wrapText="1"/>
      <protection/>
    </xf>
    <xf numFmtId="173" fontId="9" fillId="33" borderId="10" xfId="42" applyNumberFormat="1" applyFont="1" applyFill="1" applyBorder="1" applyAlignment="1">
      <alignment vertical="center" wrapText="1"/>
      <protection/>
    </xf>
    <xf numFmtId="173" fontId="14" fillId="33" borderId="10" xfId="42" applyNumberFormat="1" applyFont="1" applyFill="1" applyBorder="1" applyAlignment="1">
      <alignment/>
      <protection/>
    </xf>
    <xf numFmtId="0" fontId="6" fillId="0" borderId="10" xfId="0" applyNumberFormat="1" applyFont="1" applyBorder="1" applyAlignment="1">
      <alignment horizontal="left" vertical="top"/>
    </xf>
    <xf numFmtId="0" fontId="7" fillId="0" borderId="10" xfId="0" applyNumberFormat="1" applyFont="1" applyBorder="1" applyAlignment="1">
      <alignment horizontal="left" vertical="top"/>
    </xf>
    <xf numFmtId="172" fontId="7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vertical="top"/>
    </xf>
    <xf numFmtId="37" fontId="0" fillId="0" borderId="10" xfId="42" applyNumberFormat="1" applyFont="1" applyBorder="1">
      <alignment vertical="top"/>
      <protection/>
    </xf>
    <xf numFmtId="0" fontId="7" fillId="0" borderId="10" xfId="0" applyNumberFormat="1" applyFont="1" applyBorder="1" applyAlignment="1">
      <alignment vertical="top"/>
    </xf>
    <xf numFmtId="0" fontId="4" fillId="0" borderId="10" xfId="0" applyFont="1" applyBorder="1" applyAlignment="1" applyProtection="1">
      <alignment vertical="top"/>
      <protection locked="0"/>
    </xf>
    <xf numFmtId="37" fontId="15" fillId="0" borderId="10" xfId="42" applyNumberFormat="1" applyFont="1" applyBorder="1">
      <alignment vertical="top"/>
      <protection/>
    </xf>
    <xf numFmtId="0" fontId="16" fillId="0" borderId="0" xfId="0" applyFont="1" applyAlignment="1" applyProtection="1">
      <alignment vertical="top"/>
      <protection locked="0"/>
    </xf>
    <xf numFmtId="0" fontId="6" fillId="0" borderId="11" xfId="0" applyNumberFormat="1" applyFont="1" applyBorder="1" applyAlignment="1">
      <alignment horizontal="left" vertical="top"/>
    </xf>
    <xf numFmtId="172" fontId="7" fillId="0" borderId="12" xfId="0" applyNumberFormat="1" applyFont="1" applyBorder="1" applyAlignment="1">
      <alignment vertical="top"/>
    </xf>
    <xf numFmtId="0" fontId="6" fillId="0" borderId="11" xfId="0" applyNumberFormat="1" applyFont="1" applyBorder="1" applyAlignment="1">
      <alignment vertical="top"/>
    </xf>
    <xf numFmtId="37" fontId="0" fillId="0" borderId="12" xfId="42" applyNumberFormat="1" applyFont="1" applyBorder="1">
      <alignment vertical="top"/>
      <protection/>
    </xf>
    <xf numFmtId="0" fontId="4" fillId="0" borderId="11" xfId="0" applyFont="1" applyBorder="1" applyAlignment="1" applyProtection="1">
      <alignment vertical="top"/>
      <protection locked="0"/>
    </xf>
    <xf numFmtId="37" fontId="15" fillId="0" borderId="12" xfId="42" applyNumberFormat="1" applyFont="1" applyBorder="1">
      <alignment vertical="top"/>
      <protection/>
    </xf>
    <xf numFmtId="0" fontId="4" fillId="0" borderId="13" xfId="0" applyFont="1" applyBorder="1" applyAlignment="1" applyProtection="1">
      <alignment vertical="top"/>
      <protection locked="0"/>
    </xf>
    <xf numFmtId="0" fontId="6" fillId="0" borderId="14" xfId="0" applyNumberFormat="1" applyFont="1" applyBorder="1" applyAlignment="1">
      <alignment vertical="top"/>
    </xf>
    <xf numFmtId="0" fontId="4" fillId="0" borderId="14" xfId="0" applyFont="1" applyBorder="1" applyAlignment="1" applyProtection="1">
      <alignment vertical="top"/>
      <protection locked="0"/>
    </xf>
    <xf numFmtId="37" fontId="15" fillId="0" borderId="14" xfId="42" applyNumberFormat="1" applyFont="1" applyBorder="1">
      <alignment vertical="top"/>
      <protection/>
    </xf>
    <xf numFmtId="37" fontId="15" fillId="0" borderId="15" xfId="42" applyNumberFormat="1" applyFont="1" applyBorder="1">
      <alignment vertical="top"/>
      <protection/>
    </xf>
    <xf numFmtId="0" fontId="6" fillId="0" borderId="16" xfId="0" applyNumberFormat="1" applyFont="1" applyBorder="1" applyAlignment="1">
      <alignment horizontal="left" vertical="top"/>
    </xf>
    <xf numFmtId="0" fontId="7" fillId="0" borderId="17" xfId="0" applyNumberFormat="1" applyFont="1" applyBorder="1" applyAlignment="1">
      <alignment horizontal="left" vertical="top"/>
    </xf>
    <xf numFmtId="172" fontId="7" fillId="0" borderId="17" xfId="0" applyNumberFormat="1" applyFont="1" applyBorder="1" applyAlignment="1">
      <alignment vertical="top"/>
    </xf>
    <xf numFmtId="172" fontId="7" fillId="0" borderId="18" xfId="0" applyNumberFormat="1" applyFont="1" applyBorder="1" applyAlignment="1">
      <alignment vertical="top"/>
    </xf>
    <xf numFmtId="0" fontId="18" fillId="0" borderId="19" xfId="0" applyNumberFormat="1" applyFont="1" applyBorder="1" applyAlignment="1">
      <alignment vertical="top"/>
    </xf>
    <xf numFmtId="0" fontId="18" fillId="0" borderId="20" xfId="0" applyNumberFormat="1" applyFont="1" applyBorder="1" applyAlignment="1">
      <alignment vertical="top"/>
    </xf>
    <xf numFmtId="0" fontId="18" fillId="0" borderId="20" xfId="0" applyNumberFormat="1" applyFont="1" applyBorder="1" applyAlignment="1">
      <alignment horizontal="center" vertical="center"/>
    </xf>
    <xf numFmtId="0" fontId="18" fillId="0" borderId="21" xfId="0" applyNumberFormat="1" applyFont="1" applyBorder="1" applyAlignment="1">
      <alignment horizontal="center" vertical="center"/>
    </xf>
    <xf numFmtId="0" fontId="19" fillId="0" borderId="0" xfId="0" applyFont="1" applyAlignment="1" applyProtection="1">
      <alignment vertical="top"/>
      <protection locked="0"/>
    </xf>
    <xf numFmtId="0" fontId="5" fillId="0" borderId="22" xfId="0" applyNumberFormat="1" applyFont="1" applyBorder="1" applyAlignment="1">
      <alignment vertical="top"/>
    </xf>
    <xf numFmtId="0" fontId="5" fillId="0" borderId="23" xfId="0" applyNumberFormat="1" applyFont="1" applyBorder="1" applyAlignment="1">
      <alignment vertical="top"/>
    </xf>
    <xf numFmtId="0" fontId="5" fillId="0" borderId="24" xfId="0" applyNumberFormat="1" applyFont="1" applyBorder="1" applyAlignment="1">
      <alignment vertical="top"/>
    </xf>
    <xf numFmtId="0" fontId="0" fillId="0" borderId="0" xfId="0" applyBorder="1" applyAlignment="1" applyProtection="1">
      <alignment vertical="top"/>
      <protection locked="0"/>
    </xf>
    <xf numFmtId="173" fontId="9" fillId="34" borderId="0" xfId="42" applyNumberFormat="1" applyFont="1" applyFill="1" applyBorder="1" applyAlignment="1">
      <alignment horizontal="center"/>
      <protection/>
    </xf>
    <xf numFmtId="173" fontId="12" fillId="33" borderId="22" xfId="42" applyNumberFormat="1" applyFont="1" applyFill="1" applyBorder="1" applyAlignment="1">
      <alignment/>
      <protection/>
    </xf>
    <xf numFmtId="173" fontId="12" fillId="33" borderId="23" xfId="42" applyNumberFormat="1" applyFont="1" applyFill="1" applyBorder="1" applyAlignment="1">
      <alignment/>
      <protection/>
    </xf>
    <xf numFmtId="173" fontId="12" fillId="34" borderId="23" xfId="42" applyNumberFormat="1" applyFont="1" applyFill="1" applyBorder="1" applyAlignment="1">
      <alignment horizontal="right"/>
      <protection/>
    </xf>
    <xf numFmtId="173" fontId="12" fillId="33" borderId="24" xfId="42" applyNumberFormat="1" applyFont="1" applyFill="1" applyBorder="1" applyAlignment="1">
      <alignment horizontal="right"/>
      <protection/>
    </xf>
    <xf numFmtId="173" fontId="9" fillId="33" borderId="11" xfId="42" applyNumberFormat="1" applyFont="1" applyFill="1" applyBorder="1" applyAlignment="1">
      <alignment/>
      <protection/>
    </xf>
    <xf numFmtId="173" fontId="9" fillId="33" borderId="12" xfId="42" applyNumberFormat="1" applyFont="1" applyFill="1" applyBorder="1" applyAlignment="1">
      <alignment/>
      <protection/>
    </xf>
    <xf numFmtId="173" fontId="12" fillId="33" borderId="11" xfId="42" applyNumberFormat="1" applyFont="1" applyFill="1" applyBorder="1" applyAlignment="1">
      <alignment/>
      <protection/>
    </xf>
    <xf numFmtId="173" fontId="12" fillId="33" borderId="12" xfId="42" applyNumberFormat="1" applyFont="1" applyFill="1" applyBorder="1" applyAlignment="1">
      <alignment/>
      <protection/>
    </xf>
    <xf numFmtId="173" fontId="13" fillId="34" borderId="11" xfId="42" applyNumberFormat="1" applyFont="1" applyFill="1" applyBorder="1" applyAlignment="1">
      <alignment/>
      <protection/>
    </xf>
    <xf numFmtId="173" fontId="13" fillId="34" borderId="12" xfId="42" applyNumberFormat="1" applyFont="1" applyFill="1" applyBorder="1" applyAlignment="1">
      <alignment/>
      <protection/>
    </xf>
    <xf numFmtId="173" fontId="14" fillId="34" borderId="11" xfId="42" applyNumberFormat="1" applyFont="1" applyFill="1" applyBorder="1" applyAlignment="1">
      <alignment/>
      <protection/>
    </xf>
    <xf numFmtId="173" fontId="14" fillId="34" borderId="12" xfId="42" applyNumberFormat="1" applyFont="1" applyFill="1" applyBorder="1" applyAlignment="1">
      <alignment/>
      <protection/>
    </xf>
    <xf numFmtId="173" fontId="9" fillId="34" borderId="11" xfId="42" applyNumberFormat="1" applyFont="1" applyFill="1" applyBorder="1" applyAlignment="1">
      <alignment horizontal="left" vertical="center" wrapText="1"/>
      <protection/>
    </xf>
    <xf numFmtId="173" fontId="9" fillId="33" borderId="12" xfId="42" applyNumberFormat="1" applyFont="1" applyFill="1" applyBorder="1" applyAlignment="1">
      <alignment vertical="center" wrapText="1"/>
      <protection/>
    </xf>
    <xf numFmtId="173" fontId="12" fillId="33" borderId="12" xfId="42" applyNumberFormat="1" applyFont="1" applyFill="1" applyBorder="1" applyAlignment="1">
      <alignment horizontal="right"/>
      <protection/>
    </xf>
    <xf numFmtId="173" fontId="12" fillId="33" borderId="13" xfId="42" applyNumberFormat="1" applyFont="1" applyFill="1" applyBorder="1" applyAlignment="1">
      <alignment/>
      <protection/>
    </xf>
    <xf numFmtId="173" fontId="12" fillId="33" borderId="14" xfId="42" applyNumberFormat="1" applyFont="1" applyFill="1" applyBorder="1" applyAlignment="1">
      <alignment/>
      <protection/>
    </xf>
    <xf numFmtId="173" fontId="12" fillId="33" borderId="15" xfId="42" applyNumberFormat="1" applyFont="1" applyFill="1" applyBorder="1" applyAlignment="1">
      <alignment/>
      <protection/>
    </xf>
    <xf numFmtId="0" fontId="20" fillId="0" borderId="0" xfId="0" applyFont="1" applyAlignment="1" applyProtection="1">
      <alignment horizontal="center" vertical="top"/>
      <protection locked="0"/>
    </xf>
    <xf numFmtId="0" fontId="19" fillId="0" borderId="0" xfId="0" applyFont="1" applyAlignment="1" applyProtection="1">
      <alignment horizontal="center" vertical="top"/>
      <protection locked="0"/>
    </xf>
    <xf numFmtId="173" fontId="10" fillId="34" borderId="0" xfId="42" applyNumberFormat="1" applyFont="1" applyFill="1" applyBorder="1" applyAlignment="1">
      <alignment horizontal="center"/>
      <protection/>
    </xf>
    <xf numFmtId="0" fontId="38" fillId="0" borderId="0" xfId="0" applyFont="1" applyAlignment="1" applyProtection="1">
      <alignment horizontal="center" vertical="top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8"/>
  <sheetViews>
    <sheetView showOutlineSymbols="0" zoomScalePageLayoutView="0" workbookViewId="0" topLeftCell="A88">
      <selection activeCell="J13" sqref="J13"/>
    </sheetView>
  </sheetViews>
  <sheetFormatPr defaultColWidth="6.8515625" defaultRowHeight="12.75"/>
  <cols>
    <col min="1" max="1" width="37.421875" style="1" bestFit="1" customWidth="1"/>
    <col min="2" max="2" width="35.57421875" style="1" customWidth="1"/>
    <col min="3" max="3" width="4.28125" style="1" hidden="1" customWidth="1"/>
    <col min="4" max="4" width="14.28125" style="1" customWidth="1"/>
    <col min="5" max="5" width="15.140625" style="1" customWidth="1"/>
    <col min="6" max="6" width="6.00390625" style="1" customWidth="1"/>
    <col min="7" max="16384" width="6.8515625" style="1" customWidth="1"/>
  </cols>
  <sheetData>
    <row r="2" ht="18.75">
      <c r="A2" s="21" t="s">
        <v>226</v>
      </c>
    </row>
    <row r="3" ht="18.75">
      <c r="A3" s="21" t="s">
        <v>222</v>
      </c>
    </row>
    <row r="4" ht="18.75">
      <c r="A4" s="21"/>
    </row>
    <row r="5" spans="1:5" ht="20.25">
      <c r="A5" s="65" t="s">
        <v>223</v>
      </c>
      <c r="B5" s="65"/>
      <c r="C5" s="65"/>
      <c r="D5" s="65"/>
      <c r="E5" s="65"/>
    </row>
    <row r="6" ht="13.5" thickBot="1"/>
    <row r="7" spans="1:5" s="41" customFormat="1" ht="16.5" thickBot="1">
      <c r="A7" s="37" t="s">
        <v>0</v>
      </c>
      <c r="B7" s="38" t="s">
        <v>1</v>
      </c>
      <c r="C7" s="38" t="s">
        <v>2</v>
      </c>
      <c r="D7" s="39" t="s">
        <v>3</v>
      </c>
      <c r="E7" s="40" t="s">
        <v>4</v>
      </c>
    </row>
    <row r="8" spans="1:6" ht="12.75">
      <c r="A8" s="33" t="s">
        <v>5</v>
      </c>
      <c r="B8" s="34" t="s">
        <v>6</v>
      </c>
      <c r="C8" s="34" t="s">
        <v>6</v>
      </c>
      <c r="D8" s="35"/>
      <c r="E8" s="36"/>
      <c r="F8" s="2"/>
    </row>
    <row r="9" spans="1:6" ht="12.75">
      <c r="A9" s="24" t="s">
        <v>7</v>
      </c>
      <c r="B9" s="14" t="s">
        <v>6</v>
      </c>
      <c r="C9" s="14" t="s">
        <v>8</v>
      </c>
      <c r="D9" s="15"/>
      <c r="E9" s="23"/>
      <c r="F9" s="2"/>
    </row>
    <row r="10" spans="1:6" ht="12.75">
      <c r="A10" s="24" t="s">
        <v>9</v>
      </c>
      <c r="B10" s="14" t="s">
        <v>6</v>
      </c>
      <c r="C10" s="14" t="s">
        <v>10</v>
      </c>
      <c r="D10" s="17">
        <v>344050.36</v>
      </c>
      <c r="E10" s="25">
        <v>980668.1699999993</v>
      </c>
      <c r="F10" s="2"/>
    </row>
    <row r="11" spans="1:6" ht="12.75">
      <c r="A11" s="24" t="s">
        <v>11</v>
      </c>
      <c r="B11" s="14" t="s">
        <v>6</v>
      </c>
      <c r="C11" s="14" t="s">
        <v>12</v>
      </c>
      <c r="D11" s="17"/>
      <c r="E11" s="25"/>
      <c r="F11" s="2"/>
    </row>
    <row r="12" spans="1:6" ht="12.75">
      <c r="A12" s="22" t="s">
        <v>13</v>
      </c>
      <c r="B12" s="14" t="s">
        <v>14</v>
      </c>
      <c r="C12" s="14" t="s">
        <v>15</v>
      </c>
      <c r="D12" s="17"/>
      <c r="E12" s="25"/>
      <c r="F12" s="2"/>
    </row>
    <row r="13" spans="1:6" ht="12.75">
      <c r="A13" s="22" t="s">
        <v>16</v>
      </c>
      <c r="B13" s="18" t="s">
        <v>17</v>
      </c>
      <c r="C13" s="14" t="s">
        <v>18</v>
      </c>
      <c r="D13" s="17"/>
      <c r="E13" s="25"/>
      <c r="F13" s="2"/>
    </row>
    <row r="14" spans="1:6" ht="12.75">
      <c r="A14" s="26"/>
      <c r="B14" s="13" t="s">
        <v>19</v>
      </c>
      <c r="C14" s="19"/>
      <c r="D14" s="20">
        <f>SUM(D10:D13)</f>
        <v>344050.36</v>
      </c>
      <c r="E14" s="27">
        <v>980668.169999999</v>
      </c>
      <c r="F14" s="3"/>
    </row>
    <row r="15" spans="1:6" ht="12.75">
      <c r="A15" s="24" t="s">
        <v>20</v>
      </c>
      <c r="B15" s="14" t="s">
        <v>6</v>
      </c>
      <c r="C15" s="14" t="s">
        <v>21</v>
      </c>
      <c r="D15" s="17"/>
      <c r="E15" s="25"/>
      <c r="F15" s="2"/>
    </row>
    <row r="16" spans="1:6" ht="12.75">
      <c r="A16" s="22" t="s">
        <v>13</v>
      </c>
      <c r="B16" s="18" t="s">
        <v>22</v>
      </c>
      <c r="C16" s="14" t="s">
        <v>23</v>
      </c>
      <c r="D16" s="17">
        <v>22706389</v>
      </c>
      <c r="E16" s="25">
        <v>32479103.249999996</v>
      </c>
      <c r="F16" s="2"/>
    </row>
    <row r="17" spans="1:6" ht="12.75">
      <c r="A17" s="22" t="s">
        <v>16</v>
      </c>
      <c r="B17" s="18" t="s">
        <v>24</v>
      </c>
      <c r="C17" s="14" t="s">
        <v>25</v>
      </c>
      <c r="D17" s="17">
        <v>2222606.7</v>
      </c>
      <c r="E17" s="25">
        <v>1451430.7</v>
      </c>
      <c r="F17" s="2"/>
    </row>
    <row r="18" spans="1:6" ht="12.75">
      <c r="A18" s="22" t="s">
        <v>26</v>
      </c>
      <c r="B18" s="18" t="s">
        <v>27</v>
      </c>
      <c r="C18" s="14" t="s">
        <v>28</v>
      </c>
      <c r="D18" s="17">
        <v>38600</v>
      </c>
      <c r="E18" s="25"/>
      <c r="F18" s="2"/>
    </row>
    <row r="19" spans="1:6" ht="12.75">
      <c r="A19" s="22" t="s">
        <v>29</v>
      </c>
      <c r="B19" s="18" t="s">
        <v>30</v>
      </c>
      <c r="C19" s="14" t="s">
        <v>31</v>
      </c>
      <c r="D19" s="17"/>
      <c r="E19" s="25"/>
      <c r="F19" s="2"/>
    </row>
    <row r="20" spans="1:6" ht="12.75">
      <c r="A20" s="26"/>
      <c r="B20" s="13" t="s">
        <v>19</v>
      </c>
      <c r="C20" s="19"/>
      <c r="D20" s="20">
        <f>SUM(D16:D19)</f>
        <v>24967595.7</v>
      </c>
      <c r="E20" s="27">
        <f>SUM(E16:E19)</f>
        <v>33930533.949999996</v>
      </c>
      <c r="F20" s="3"/>
    </row>
    <row r="21" spans="1:6" ht="12.75">
      <c r="A21" s="22" t="s">
        <v>32</v>
      </c>
      <c r="B21" s="14" t="s">
        <v>6</v>
      </c>
      <c r="C21" s="14" t="s">
        <v>33</v>
      </c>
      <c r="D21" s="17"/>
      <c r="E21" s="25"/>
      <c r="F21" s="2"/>
    </row>
    <row r="22" spans="1:6" ht="12.75">
      <c r="A22" s="22" t="s">
        <v>13</v>
      </c>
      <c r="B22" s="18" t="s">
        <v>34</v>
      </c>
      <c r="C22" s="14" t="s">
        <v>35</v>
      </c>
      <c r="D22" s="17"/>
      <c r="E22" s="25"/>
      <c r="F22" s="2"/>
    </row>
    <row r="23" spans="1:6" ht="12.75">
      <c r="A23" s="22" t="s">
        <v>16</v>
      </c>
      <c r="B23" s="18" t="s">
        <v>36</v>
      </c>
      <c r="C23" s="14" t="s">
        <v>37</v>
      </c>
      <c r="D23" s="17"/>
      <c r="E23" s="25"/>
      <c r="F23" s="2"/>
    </row>
    <row r="24" spans="1:6" ht="12.75">
      <c r="A24" s="22" t="s">
        <v>26</v>
      </c>
      <c r="B24" s="18" t="s">
        <v>38</v>
      </c>
      <c r="C24" s="14" t="s">
        <v>39</v>
      </c>
      <c r="D24" s="17"/>
      <c r="E24" s="25"/>
      <c r="F24" s="2"/>
    </row>
    <row r="25" spans="1:6" ht="12.75">
      <c r="A25" s="22" t="s">
        <v>29</v>
      </c>
      <c r="B25" s="18" t="s">
        <v>40</v>
      </c>
      <c r="C25" s="14" t="s">
        <v>41</v>
      </c>
      <c r="D25" s="17"/>
      <c r="E25" s="25"/>
      <c r="F25" s="2"/>
    </row>
    <row r="26" spans="1:6" ht="12.75">
      <c r="A26" s="22" t="s">
        <v>42</v>
      </c>
      <c r="B26" s="18" t="s">
        <v>43</v>
      </c>
      <c r="C26" s="14" t="s">
        <v>44</v>
      </c>
      <c r="D26" s="17"/>
      <c r="E26" s="25"/>
      <c r="F26" s="2"/>
    </row>
    <row r="27" spans="1:6" ht="12.75">
      <c r="A27" s="26"/>
      <c r="B27" s="13" t="s">
        <v>19</v>
      </c>
      <c r="C27" s="19"/>
      <c r="D27" s="17"/>
      <c r="E27" s="25"/>
      <c r="F27" s="3"/>
    </row>
    <row r="28" spans="1:6" ht="12.75">
      <c r="A28" s="24" t="s">
        <v>45</v>
      </c>
      <c r="B28" s="14" t="s">
        <v>6</v>
      </c>
      <c r="C28" s="14" t="s">
        <v>46</v>
      </c>
      <c r="D28" s="17"/>
      <c r="E28" s="25"/>
      <c r="F28" s="2"/>
    </row>
    <row r="29" spans="1:6" ht="12.75">
      <c r="A29" s="24" t="s">
        <v>47</v>
      </c>
      <c r="B29" s="14" t="s">
        <v>6</v>
      </c>
      <c r="C29" s="14" t="s">
        <v>48</v>
      </c>
      <c r="D29" s="17"/>
      <c r="E29" s="25"/>
      <c r="F29" s="2"/>
    </row>
    <row r="30" spans="1:6" ht="12.75">
      <c r="A30" s="24" t="s">
        <v>49</v>
      </c>
      <c r="B30" s="14" t="s">
        <v>6</v>
      </c>
      <c r="C30" s="14" t="s">
        <v>50</v>
      </c>
      <c r="D30" s="17">
        <v>3939299</v>
      </c>
      <c r="E30" s="25">
        <v>3939299</v>
      </c>
      <c r="F30" s="2"/>
    </row>
    <row r="31" spans="1:6" ht="12.75">
      <c r="A31" s="26"/>
      <c r="B31" s="13" t="s">
        <v>51</v>
      </c>
      <c r="C31" s="19"/>
      <c r="D31" s="20">
        <f>SUM(D30)</f>
        <v>3939299</v>
      </c>
      <c r="E31" s="27">
        <v>3939299</v>
      </c>
      <c r="F31" s="3"/>
    </row>
    <row r="32" spans="1:5" ht="12.75">
      <c r="A32" s="26"/>
      <c r="B32" s="19"/>
      <c r="C32" s="19"/>
      <c r="D32" s="17"/>
      <c r="E32" s="25"/>
    </row>
    <row r="33" spans="1:6" ht="12.75">
      <c r="A33" s="26"/>
      <c r="B33" s="16" t="s">
        <v>52</v>
      </c>
      <c r="C33" s="19"/>
      <c r="D33" s="20">
        <f>D14+D20+D31</f>
        <v>29250945.06</v>
      </c>
      <c r="E33" s="27">
        <f>E14+E20+E31</f>
        <v>38850501.12</v>
      </c>
      <c r="F33" s="3"/>
    </row>
    <row r="34" spans="1:6" ht="12.75">
      <c r="A34" s="22" t="s">
        <v>6</v>
      </c>
      <c r="B34" s="14" t="s">
        <v>6</v>
      </c>
      <c r="C34" s="14" t="s">
        <v>6</v>
      </c>
      <c r="D34" s="17"/>
      <c r="E34" s="25"/>
      <c r="F34" s="2"/>
    </row>
    <row r="35" spans="1:6" ht="12.75">
      <c r="A35" s="24" t="s">
        <v>53</v>
      </c>
      <c r="B35" s="14" t="s">
        <v>6</v>
      </c>
      <c r="C35" s="14" t="s">
        <v>54</v>
      </c>
      <c r="D35" s="17"/>
      <c r="E35" s="25"/>
      <c r="F35" s="2"/>
    </row>
    <row r="36" spans="1:6" ht="12.75">
      <c r="A36" s="24" t="s">
        <v>55</v>
      </c>
      <c r="B36" s="14" t="s">
        <v>6</v>
      </c>
      <c r="C36" s="14" t="s">
        <v>56</v>
      </c>
      <c r="D36" s="17"/>
      <c r="E36" s="25"/>
      <c r="F36" s="2"/>
    </row>
    <row r="37" spans="1:6" ht="12.75">
      <c r="A37" s="22" t="s">
        <v>13</v>
      </c>
      <c r="B37" s="18" t="s">
        <v>57</v>
      </c>
      <c r="C37" s="14" t="s">
        <v>58</v>
      </c>
      <c r="D37" s="17"/>
      <c r="E37" s="25"/>
      <c r="F37" s="2"/>
    </row>
    <row r="38" spans="1:6" ht="12.75">
      <c r="A38" s="22" t="s">
        <v>16</v>
      </c>
      <c r="B38" s="18" t="s">
        <v>59</v>
      </c>
      <c r="C38" s="14" t="s">
        <v>60</v>
      </c>
      <c r="D38" s="17"/>
      <c r="E38" s="25"/>
      <c r="F38" s="2"/>
    </row>
    <row r="39" spans="1:6" ht="12.75">
      <c r="A39" s="22" t="s">
        <v>26</v>
      </c>
      <c r="B39" s="18" t="s">
        <v>61</v>
      </c>
      <c r="C39" s="14" t="s">
        <v>62</v>
      </c>
      <c r="D39" s="17"/>
      <c r="E39" s="25"/>
      <c r="F39" s="2"/>
    </row>
    <row r="40" spans="1:6" ht="12.75">
      <c r="A40" s="22" t="s">
        <v>29</v>
      </c>
      <c r="B40" s="18" t="s">
        <v>63</v>
      </c>
      <c r="C40" s="14" t="s">
        <v>64</v>
      </c>
      <c r="D40" s="17"/>
      <c r="E40" s="25"/>
      <c r="F40" s="2"/>
    </row>
    <row r="41" spans="1:6" ht="12.75">
      <c r="A41" s="26"/>
      <c r="B41" s="13" t="s">
        <v>19</v>
      </c>
      <c r="C41" s="19"/>
      <c r="D41" s="17"/>
      <c r="E41" s="25">
        <v>0</v>
      </c>
      <c r="F41" s="3"/>
    </row>
    <row r="42" spans="1:6" ht="12.75">
      <c r="A42" s="24" t="s">
        <v>65</v>
      </c>
      <c r="B42" s="14" t="s">
        <v>6</v>
      </c>
      <c r="C42" s="14" t="s">
        <v>66</v>
      </c>
      <c r="D42" s="17"/>
      <c r="E42" s="25"/>
      <c r="F42" s="2"/>
    </row>
    <row r="43" spans="1:6" ht="12.75">
      <c r="A43" s="22" t="s">
        <v>67</v>
      </c>
      <c r="B43" s="14" t="s">
        <v>68</v>
      </c>
      <c r="C43" s="14" t="s">
        <v>69</v>
      </c>
      <c r="D43" s="17"/>
      <c r="E43" s="25"/>
      <c r="F43" s="2"/>
    </row>
    <row r="44" spans="1:6" ht="12.75">
      <c r="A44" s="22" t="s">
        <v>16</v>
      </c>
      <c r="B44" s="14" t="s">
        <v>70</v>
      </c>
      <c r="C44" s="14" t="s">
        <v>71</v>
      </c>
      <c r="D44" s="17"/>
      <c r="E44" s="25"/>
      <c r="F44" s="2"/>
    </row>
    <row r="45" spans="1:6" ht="12.75">
      <c r="A45" s="22" t="s">
        <v>26</v>
      </c>
      <c r="B45" s="18" t="s">
        <v>72</v>
      </c>
      <c r="C45" s="14" t="s">
        <v>73</v>
      </c>
      <c r="D45" s="17">
        <v>4535560.63</v>
      </c>
      <c r="E45" s="25">
        <v>5847621.629999999</v>
      </c>
      <c r="F45" s="2"/>
    </row>
    <row r="46" spans="1:6" ht="12.75">
      <c r="A46" s="22" t="s">
        <v>29</v>
      </c>
      <c r="B46" s="18" t="s">
        <v>74</v>
      </c>
      <c r="C46" s="14" t="s">
        <v>75</v>
      </c>
      <c r="D46" s="17"/>
      <c r="E46" s="25"/>
      <c r="F46" s="2"/>
    </row>
    <row r="47" spans="1:6" ht="12.75">
      <c r="A47" s="26"/>
      <c r="B47" s="13" t="s">
        <v>51</v>
      </c>
      <c r="C47" s="19"/>
      <c r="D47" s="20">
        <f>SUM(D45:D46)</f>
        <v>4535560.63</v>
      </c>
      <c r="E47" s="27">
        <v>5847621.629999999</v>
      </c>
      <c r="F47" s="3"/>
    </row>
    <row r="48" spans="1:6" ht="12.75">
      <c r="A48" s="24" t="s">
        <v>76</v>
      </c>
      <c r="B48" s="14" t="s">
        <v>6</v>
      </c>
      <c r="C48" s="14" t="s">
        <v>77</v>
      </c>
      <c r="D48" s="17"/>
      <c r="E48" s="25"/>
      <c r="F48" s="2"/>
    </row>
    <row r="49" spans="1:6" ht="12.75">
      <c r="A49" s="24" t="s">
        <v>78</v>
      </c>
      <c r="B49" s="14" t="s">
        <v>6</v>
      </c>
      <c r="C49" s="14" t="s">
        <v>79</v>
      </c>
      <c r="D49" s="17"/>
      <c r="E49" s="25"/>
      <c r="F49" s="2"/>
    </row>
    <row r="50" spans="1:6" ht="12.75">
      <c r="A50" s="22" t="s">
        <v>13</v>
      </c>
      <c r="B50" s="14" t="s">
        <v>80</v>
      </c>
      <c r="C50" s="14" t="s">
        <v>81</v>
      </c>
      <c r="D50" s="17">
        <v>25094231</v>
      </c>
      <c r="E50" s="25">
        <v>29522625</v>
      </c>
      <c r="F50" s="2"/>
    </row>
    <row r="51" spans="1:6" ht="12.75">
      <c r="A51" s="22" t="s">
        <v>16</v>
      </c>
      <c r="B51" s="18" t="s">
        <v>82</v>
      </c>
      <c r="C51" s="14" t="s">
        <v>83</v>
      </c>
      <c r="D51" s="17"/>
      <c r="E51" s="25"/>
      <c r="F51" s="2"/>
    </row>
    <row r="52" spans="1:6" ht="12.75">
      <c r="A52" s="22" t="s">
        <v>26</v>
      </c>
      <c r="B52" s="18" t="s">
        <v>84</v>
      </c>
      <c r="C52" s="14" t="s">
        <v>85</v>
      </c>
      <c r="D52" s="17">
        <v>2963536</v>
      </c>
      <c r="E52" s="25">
        <v>2833807</v>
      </c>
      <c r="F52" s="2"/>
    </row>
    <row r="53" spans="1:6" ht="12.75">
      <c r="A53" s="26"/>
      <c r="B53" s="13" t="s">
        <v>51</v>
      </c>
      <c r="C53" s="19"/>
      <c r="D53" s="20">
        <f>SUM(D50:D52)</f>
        <v>28057767</v>
      </c>
      <c r="E53" s="27">
        <v>32356432</v>
      </c>
      <c r="F53" s="3"/>
    </row>
    <row r="54" spans="1:6" ht="12.75">
      <c r="A54" s="24" t="s">
        <v>86</v>
      </c>
      <c r="B54" s="14" t="s">
        <v>6</v>
      </c>
      <c r="C54" s="14" t="s">
        <v>87</v>
      </c>
      <c r="D54" s="17"/>
      <c r="E54" s="25"/>
      <c r="F54" s="2"/>
    </row>
    <row r="55" spans="1:6" ht="12.75">
      <c r="A55" s="24" t="s">
        <v>88</v>
      </c>
      <c r="B55" s="14" t="s">
        <v>6</v>
      </c>
      <c r="C55" s="14" t="s">
        <v>89</v>
      </c>
      <c r="D55" s="17"/>
      <c r="E55" s="25"/>
      <c r="F55" s="2"/>
    </row>
    <row r="56" spans="1:6" ht="12.75">
      <c r="A56" s="26"/>
      <c r="B56" s="13" t="s">
        <v>51</v>
      </c>
      <c r="C56" s="19"/>
      <c r="D56" s="17"/>
      <c r="E56" s="25"/>
      <c r="F56" s="3"/>
    </row>
    <row r="57" spans="1:5" ht="12.75">
      <c r="A57" s="26"/>
      <c r="B57" s="19"/>
      <c r="C57" s="19"/>
      <c r="D57" s="17"/>
      <c r="E57" s="25"/>
    </row>
    <row r="58" spans="1:6" ht="12.75">
      <c r="A58" s="26"/>
      <c r="B58" s="16" t="s">
        <v>90</v>
      </c>
      <c r="C58" s="19"/>
      <c r="D58" s="20">
        <f>D47+D53</f>
        <v>32593327.63</v>
      </c>
      <c r="E58" s="27">
        <f>E47+E53</f>
        <v>38204053.629999995</v>
      </c>
      <c r="F58" s="3"/>
    </row>
    <row r="59" spans="1:6" ht="12.75">
      <c r="A59" s="26"/>
      <c r="B59" s="16" t="s">
        <v>91</v>
      </c>
      <c r="C59" s="19"/>
      <c r="D59" s="20">
        <f>D33+D58</f>
        <v>61844272.69</v>
      </c>
      <c r="E59" s="27">
        <f>E33+E58</f>
        <v>77054554.75</v>
      </c>
      <c r="F59" s="3"/>
    </row>
    <row r="60" spans="1:6" ht="12.75">
      <c r="A60" s="24" t="s">
        <v>92</v>
      </c>
      <c r="B60" s="14" t="s">
        <v>6</v>
      </c>
      <c r="C60" s="14" t="s">
        <v>6</v>
      </c>
      <c r="D60" s="17"/>
      <c r="E60" s="25"/>
      <c r="F60" s="2"/>
    </row>
    <row r="61" spans="1:6" ht="12.75">
      <c r="A61" s="24" t="s">
        <v>93</v>
      </c>
      <c r="B61" s="14" t="s">
        <v>6</v>
      </c>
      <c r="C61" s="14" t="s">
        <v>94</v>
      </c>
      <c r="D61" s="17"/>
      <c r="E61" s="25"/>
      <c r="F61" s="2"/>
    </row>
    <row r="62" spans="1:6" ht="12.75">
      <c r="A62" s="22" t="s">
        <v>95</v>
      </c>
      <c r="B62" s="14" t="s">
        <v>6</v>
      </c>
      <c r="C62" s="14" t="s">
        <v>96</v>
      </c>
      <c r="D62" s="17"/>
      <c r="E62" s="25"/>
      <c r="F62" s="2"/>
    </row>
    <row r="63" spans="1:6" ht="12.75">
      <c r="A63" s="24" t="s">
        <v>97</v>
      </c>
      <c r="B63" s="14" t="s">
        <v>6</v>
      </c>
      <c r="C63" s="14" t="s">
        <v>98</v>
      </c>
      <c r="D63" s="17"/>
      <c r="E63" s="25"/>
      <c r="F63" s="2"/>
    </row>
    <row r="64" spans="1:6" ht="12.75">
      <c r="A64" s="22" t="s">
        <v>13</v>
      </c>
      <c r="B64" s="18" t="s">
        <v>99</v>
      </c>
      <c r="C64" s="14" t="s">
        <v>100</v>
      </c>
      <c r="D64" s="17">
        <v>-4137955.33</v>
      </c>
      <c r="E64" s="25"/>
      <c r="F64" s="2"/>
    </row>
    <row r="65" spans="1:6" ht="12.75">
      <c r="A65" s="22" t="s">
        <v>16</v>
      </c>
      <c r="B65" s="18" t="s">
        <v>101</v>
      </c>
      <c r="C65" s="14" t="s">
        <v>102</v>
      </c>
      <c r="D65" s="17"/>
      <c r="E65" s="25"/>
      <c r="F65" s="2"/>
    </row>
    <row r="66" spans="1:6" ht="12.75">
      <c r="A66" s="22" t="s">
        <v>26</v>
      </c>
      <c r="B66" s="18" t="s">
        <v>103</v>
      </c>
      <c r="C66" s="14" t="s">
        <v>104</v>
      </c>
      <c r="D66" s="17"/>
      <c r="E66" s="25"/>
      <c r="F66" s="2"/>
    </row>
    <row r="67" spans="1:6" ht="12.75">
      <c r="A67" s="26"/>
      <c r="B67" s="13" t="s">
        <v>51</v>
      </c>
      <c r="C67" s="19"/>
      <c r="D67" s="20">
        <f>SUM(D64:D66)</f>
        <v>-4137955.33</v>
      </c>
      <c r="E67" s="25"/>
      <c r="F67" s="3"/>
    </row>
    <row r="68" spans="1:6" ht="12.75">
      <c r="A68" s="24" t="s">
        <v>105</v>
      </c>
      <c r="B68" s="14" t="s">
        <v>6</v>
      </c>
      <c r="C68" s="14" t="s">
        <v>106</v>
      </c>
      <c r="D68" s="17"/>
      <c r="E68" s="25"/>
      <c r="F68" s="2"/>
    </row>
    <row r="69" spans="1:6" ht="12.75">
      <c r="A69" s="22" t="s">
        <v>13</v>
      </c>
      <c r="B69" s="18" t="s">
        <v>107</v>
      </c>
      <c r="C69" s="14" t="s">
        <v>108</v>
      </c>
      <c r="D69" s="17">
        <v>-878552.32</v>
      </c>
      <c r="E69" s="25">
        <v>775.02</v>
      </c>
      <c r="F69" s="2"/>
    </row>
    <row r="70" spans="1:6" ht="12.75">
      <c r="A70" s="22" t="s">
        <v>16</v>
      </c>
      <c r="B70" s="18" t="s">
        <v>109</v>
      </c>
      <c r="C70" s="14" t="s">
        <v>110</v>
      </c>
      <c r="D70" s="17">
        <v>-200759</v>
      </c>
      <c r="E70" s="25">
        <v>-229016</v>
      </c>
      <c r="F70" s="2"/>
    </row>
    <row r="71" spans="1:6" ht="12.75">
      <c r="A71" s="22" t="s">
        <v>26</v>
      </c>
      <c r="B71" s="18" t="s">
        <v>111</v>
      </c>
      <c r="C71" s="14" t="s">
        <v>112</v>
      </c>
      <c r="D71" s="17">
        <v>-963577.76</v>
      </c>
      <c r="E71" s="25">
        <v>-761405.7599999998</v>
      </c>
      <c r="F71" s="2"/>
    </row>
    <row r="72" spans="1:6" ht="12.75">
      <c r="A72" s="22" t="s">
        <v>29</v>
      </c>
      <c r="B72" s="14" t="s">
        <v>113</v>
      </c>
      <c r="C72" s="14" t="s">
        <v>114</v>
      </c>
      <c r="D72" s="17">
        <v>-18880638.79</v>
      </c>
      <c r="E72" s="25">
        <v>-21364343.6</v>
      </c>
      <c r="F72" s="2"/>
    </row>
    <row r="73" spans="1:6" ht="12.75">
      <c r="A73" s="22" t="s">
        <v>42</v>
      </c>
      <c r="B73" s="18" t="s">
        <v>115</v>
      </c>
      <c r="C73" s="14" t="s">
        <v>116</v>
      </c>
      <c r="D73" s="17"/>
      <c r="E73" s="25"/>
      <c r="F73" s="2"/>
    </row>
    <row r="74" spans="1:6" ht="12.75">
      <c r="A74" s="26"/>
      <c r="B74" s="13" t="s">
        <v>51</v>
      </c>
      <c r="C74" s="19"/>
      <c r="D74" s="20">
        <f>SUM(D69:D73)</f>
        <v>-20923527.869999997</v>
      </c>
      <c r="E74" s="27">
        <f>SUM(E69:E73)</f>
        <v>-22353990.34</v>
      </c>
      <c r="F74" s="3"/>
    </row>
    <row r="75" spans="1:6" ht="12.75">
      <c r="A75" s="24" t="s">
        <v>117</v>
      </c>
      <c r="B75" s="14" t="s">
        <v>6</v>
      </c>
      <c r="C75" s="14" t="s">
        <v>118</v>
      </c>
      <c r="D75" s="17">
        <v>-24750651.35</v>
      </c>
      <c r="E75" s="25">
        <v>-28715407.879999995</v>
      </c>
      <c r="F75" s="2"/>
    </row>
    <row r="76" spans="1:6" ht="12.75">
      <c r="A76" s="24" t="s">
        <v>119</v>
      </c>
      <c r="B76" s="14" t="s">
        <v>6</v>
      </c>
      <c r="C76" s="14" t="s">
        <v>120</v>
      </c>
      <c r="D76" s="17"/>
      <c r="E76" s="25"/>
      <c r="F76" s="2"/>
    </row>
    <row r="77" spans="1:6" ht="12.75">
      <c r="A77" s="26"/>
      <c r="B77" s="13" t="s">
        <v>51</v>
      </c>
      <c r="C77" s="19"/>
      <c r="D77" s="20">
        <f>SUM(D75:D76)</f>
        <v>-24750651.35</v>
      </c>
      <c r="E77" s="27">
        <v>-28715407.879999995</v>
      </c>
      <c r="F77" s="3"/>
    </row>
    <row r="78" spans="1:5" ht="12.75">
      <c r="A78" s="26"/>
      <c r="B78" s="19"/>
      <c r="C78" s="19"/>
      <c r="D78" s="17"/>
      <c r="E78" s="25"/>
    </row>
    <row r="79" spans="1:6" ht="12.75">
      <c r="A79" s="26"/>
      <c r="B79" s="16" t="s">
        <v>121</v>
      </c>
      <c r="C79" s="19"/>
      <c r="D79" s="20">
        <f>D67+D74+D77</f>
        <v>-49812134.55</v>
      </c>
      <c r="E79" s="27">
        <f>E67+E74+E77</f>
        <v>-51069398.22</v>
      </c>
      <c r="F79" s="3"/>
    </row>
    <row r="80" spans="1:6" ht="12.75">
      <c r="A80" s="22" t="s">
        <v>6</v>
      </c>
      <c r="B80" s="14" t="s">
        <v>6</v>
      </c>
      <c r="C80" s="14" t="s">
        <v>6</v>
      </c>
      <c r="D80" s="17"/>
      <c r="E80" s="25"/>
      <c r="F80" s="2"/>
    </row>
    <row r="81" spans="1:6" ht="12.75">
      <c r="A81" s="24" t="s">
        <v>122</v>
      </c>
      <c r="B81" s="14" t="s">
        <v>6</v>
      </c>
      <c r="C81" s="14" t="s">
        <v>123</v>
      </c>
      <c r="D81" s="17"/>
      <c r="E81" s="25"/>
      <c r="F81" s="2"/>
    </row>
    <row r="82" spans="1:6" ht="12.75">
      <c r="A82" s="24" t="s">
        <v>124</v>
      </c>
      <c r="B82" s="14" t="s">
        <v>6</v>
      </c>
      <c r="C82" s="14" t="s">
        <v>125</v>
      </c>
      <c r="D82" s="17">
        <v>-3939299</v>
      </c>
      <c r="E82" s="25">
        <v>-3939299</v>
      </c>
      <c r="F82" s="2"/>
    </row>
    <row r="83" spans="1:6" ht="12.75">
      <c r="A83" s="22" t="s">
        <v>13</v>
      </c>
      <c r="B83" s="18" t="s">
        <v>126</v>
      </c>
      <c r="C83" s="14" t="s">
        <v>127</v>
      </c>
      <c r="D83" s="17"/>
      <c r="E83" s="25"/>
      <c r="F83" s="2"/>
    </row>
    <row r="84" spans="1:6" ht="12.75">
      <c r="A84" s="22" t="s">
        <v>16</v>
      </c>
      <c r="B84" s="18" t="s">
        <v>128</v>
      </c>
      <c r="C84" s="14" t="s">
        <v>129</v>
      </c>
      <c r="D84" s="20"/>
      <c r="E84" s="27"/>
      <c r="F84" s="2"/>
    </row>
    <row r="85" spans="1:6" ht="12.75">
      <c r="A85" s="26"/>
      <c r="B85" s="13" t="s">
        <v>51</v>
      </c>
      <c r="C85" s="19"/>
      <c r="D85" s="20">
        <f>SUM(D82:D84)</f>
        <v>-3939299</v>
      </c>
      <c r="E85" s="27">
        <f>SUM(E82:E84)</f>
        <v>-3939299</v>
      </c>
      <c r="F85" s="3"/>
    </row>
    <row r="86" spans="1:6" ht="12.75">
      <c r="A86" s="24" t="s">
        <v>130</v>
      </c>
      <c r="B86" s="14" t="s">
        <v>6</v>
      </c>
      <c r="C86" s="14" t="s">
        <v>131</v>
      </c>
      <c r="D86" s="17"/>
      <c r="E86" s="25"/>
      <c r="F86" s="2"/>
    </row>
    <row r="87" spans="1:6" ht="12.75">
      <c r="A87" s="24" t="s">
        <v>132</v>
      </c>
      <c r="B87" s="14" t="s">
        <v>6</v>
      </c>
      <c r="C87" s="14" t="s">
        <v>133</v>
      </c>
      <c r="D87" s="17"/>
      <c r="E87" s="25"/>
      <c r="F87" s="2"/>
    </row>
    <row r="88" spans="1:6" ht="12.75">
      <c r="A88" s="24" t="s">
        <v>134</v>
      </c>
      <c r="B88" s="14" t="s">
        <v>6</v>
      </c>
      <c r="C88" s="14" t="s">
        <v>135</v>
      </c>
      <c r="D88" s="17"/>
      <c r="E88" s="25"/>
      <c r="F88" s="2"/>
    </row>
    <row r="89" spans="1:6" ht="12.75">
      <c r="A89" s="26"/>
      <c r="B89" s="13" t="s">
        <v>19</v>
      </c>
      <c r="C89" s="19"/>
      <c r="D89" s="17"/>
      <c r="E89" s="25"/>
      <c r="F89" s="3"/>
    </row>
    <row r="90" spans="1:5" ht="12.75">
      <c r="A90" s="26"/>
      <c r="B90" s="19"/>
      <c r="C90" s="19"/>
      <c r="D90" s="17"/>
      <c r="E90" s="25"/>
    </row>
    <row r="91" spans="1:6" ht="12.75">
      <c r="A91" s="26"/>
      <c r="B91" s="16" t="s">
        <v>136</v>
      </c>
      <c r="C91" s="19"/>
      <c r="D91" s="20">
        <f>D85+D89</f>
        <v>-3939299</v>
      </c>
      <c r="E91" s="27">
        <f>E85+E89</f>
        <v>-3939299</v>
      </c>
      <c r="F91" s="3"/>
    </row>
    <row r="92" spans="1:6" ht="12.75">
      <c r="A92" s="22" t="s">
        <v>6</v>
      </c>
      <c r="B92" s="14" t="s">
        <v>6</v>
      </c>
      <c r="C92" s="14" t="s">
        <v>6</v>
      </c>
      <c r="D92" s="17"/>
      <c r="E92" s="25"/>
      <c r="F92" s="2"/>
    </row>
    <row r="93" spans="1:6" ht="12.75">
      <c r="A93" s="22" t="s">
        <v>137</v>
      </c>
      <c r="B93" s="14" t="s">
        <v>6</v>
      </c>
      <c r="C93" s="14" t="s">
        <v>138</v>
      </c>
      <c r="D93" s="17"/>
      <c r="E93" s="25"/>
      <c r="F93" s="2"/>
    </row>
    <row r="94" spans="1:6" ht="12.75">
      <c r="A94" s="24" t="s">
        <v>139</v>
      </c>
      <c r="B94" s="14" t="s">
        <v>6</v>
      </c>
      <c r="C94" s="14" t="s">
        <v>140</v>
      </c>
      <c r="D94" s="17"/>
      <c r="E94" s="25"/>
      <c r="F94" s="2"/>
    </row>
    <row r="95" spans="1:6" ht="12.75">
      <c r="A95" s="24" t="s">
        <v>141</v>
      </c>
      <c r="B95" s="14" t="s">
        <v>6</v>
      </c>
      <c r="C95" s="14" t="s">
        <v>142</v>
      </c>
      <c r="D95" s="17"/>
      <c r="E95" s="25"/>
      <c r="F95" s="2"/>
    </row>
    <row r="96" spans="1:6" ht="12.75">
      <c r="A96" s="24" t="s">
        <v>143</v>
      </c>
      <c r="B96" s="14" t="s">
        <v>6</v>
      </c>
      <c r="C96" s="14" t="s">
        <v>144</v>
      </c>
      <c r="D96" s="17">
        <v>-100000</v>
      </c>
      <c r="E96" s="25">
        <v>-100000</v>
      </c>
      <c r="F96" s="2"/>
    </row>
    <row r="97" spans="1:6" ht="12.75">
      <c r="A97" s="24" t="s">
        <v>145</v>
      </c>
      <c r="B97" s="14" t="s">
        <v>6</v>
      </c>
      <c r="C97" s="14" t="s">
        <v>146</v>
      </c>
      <c r="D97" s="17"/>
      <c r="E97" s="25"/>
      <c r="F97" s="2"/>
    </row>
    <row r="98" spans="1:6" ht="12.75">
      <c r="A98" s="24" t="s">
        <v>147</v>
      </c>
      <c r="B98" s="14" t="s">
        <v>6</v>
      </c>
      <c r="C98" s="14" t="s">
        <v>148</v>
      </c>
      <c r="D98" s="17"/>
      <c r="E98" s="25"/>
      <c r="F98" s="2"/>
    </row>
    <row r="99" spans="1:6" ht="12.75">
      <c r="A99" s="24" t="s">
        <v>149</v>
      </c>
      <c r="B99" s="14" t="s">
        <v>6</v>
      </c>
      <c r="C99" s="14" t="s">
        <v>150</v>
      </c>
      <c r="D99" s="17"/>
      <c r="E99" s="25"/>
      <c r="F99" s="2"/>
    </row>
    <row r="100" spans="1:6" ht="12.75">
      <c r="A100" s="24" t="s">
        <v>151</v>
      </c>
      <c r="B100" s="14" t="s">
        <v>6</v>
      </c>
      <c r="C100" s="14" t="s">
        <v>152</v>
      </c>
      <c r="D100" s="17"/>
      <c r="E100" s="25"/>
      <c r="F100" s="2"/>
    </row>
    <row r="101" spans="1:6" ht="12.75">
      <c r="A101" s="24" t="s">
        <v>153</v>
      </c>
      <c r="B101" s="14" t="s">
        <v>6</v>
      </c>
      <c r="C101" s="14" t="s">
        <v>154</v>
      </c>
      <c r="D101" s="17">
        <v>-21945857.53</v>
      </c>
      <c r="E101" s="25">
        <v>-13423572.4</v>
      </c>
      <c r="F101" s="2"/>
    </row>
    <row r="102" spans="1:6" ht="12.75">
      <c r="A102" s="24" t="s">
        <v>155</v>
      </c>
      <c r="B102" s="14" t="s">
        <v>6</v>
      </c>
      <c r="C102" s="14" t="s">
        <v>156</v>
      </c>
      <c r="D102" s="17"/>
      <c r="E102" s="25">
        <v>-8522285.13</v>
      </c>
      <c r="F102" s="2"/>
    </row>
    <row r="103" spans="1:6" ht="12.75">
      <c r="A103" s="24" t="s">
        <v>157</v>
      </c>
      <c r="B103" s="14" t="s">
        <v>6</v>
      </c>
      <c r="C103" s="14" t="s">
        <v>158</v>
      </c>
      <c r="D103" s="17">
        <v>13953018.39</v>
      </c>
      <c r="E103" s="25"/>
      <c r="F103" s="2"/>
    </row>
    <row r="104" spans="1:6" ht="12.75">
      <c r="A104" s="26"/>
      <c r="B104" s="13" t="s">
        <v>51</v>
      </c>
      <c r="C104" s="19"/>
      <c r="D104" s="20">
        <f>SUM(D96:D103)</f>
        <v>-8092839.140000001</v>
      </c>
      <c r="E104" s="27">
        <f>SUM(E96:E103)</f>
        <v>-22045857.53</v>
      </c>
      <c r="F104" s="3"/>
    </row>
    <row r="105" spans="1:5" ht="12.75">
      <c r="A105" s="26"/>
      <c r="B105" s="19"/>
      <c r="C105" s="19"/>
      <c r="D105" s="17"/>
      <c r="E105" s="25"/>
    </row>
    <row r="106" spans="1:6" ht="12.75">
      <c r="A106" s="26"/>
      <c r="B106" s="16" t="s">
        <v>159</v>
      </c>
      <c r="C106" s="19"/>
      <c r="D106" s="20">
        <f>D104</f>
        <v>-8092839.140000001</v>
      </c>
      <c r="E106" s="27">
        <v>-22045857.53</v>
      </c>
      <c r="F106" s="3"/>
    </row>
    <row r="107" spans="1:6" ht="13.5" thickBot="1">
      <c r="A107" s="28"/>
      <c r="B107" s="29" t="s">
        <v>160</v>
      </c>
      <c r="C107" s="30"/>
      <c r="D107" s="31">
        <f>D79+D91+D106</f>
        <v>-61844272.69</v>
      </c>
      <c r="E107" s="32">
        <v>-77055329.77</v>
      </c>
      <c r="F107" s="3"/>
    </row>
    <row r="110" spans="4:5" ht="15.75">
      <c r="D110" s="66" t="s">
        <v>224</v>
      </c>
      <c r="E110" s="66"/>
    </row>
    <row r="111" spans="4:5" ht="15.75">
      <c r="D111" s="66" t="s">
        <v>225</v>
      </c>
      <c r="E111" s="66"/>
    </row>
    <row r="128" spans="1:2" ht="12.75">
      <c r="A128" s="4"/>
      <c r="B128" s="4"/>
    </row>
  </sheetData>
  <sheetProtection/>
  <mergeCells count="3">
    <mergeCell ref="A5:E5"/>
    <mergeCell ref="D110:E110"/>
    <mergeCell ref="D111:E111"/>
  </mergeCells>
  <printOptions/>
  <pageMargins left="0.25" right="0" top="0.25" bottom="0.4074999988079071" header="0" footer="0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1">
      <selection activeCell="H21" sqref="H21"/>
    </sheetView>
  </sheetViews>
  <sheetFormatPr defaultColWidth="6.8515625" defaultRowHeight="12.75"/>
  <cols>
    <col min="1" max="1" width="4.00390625" style="1" bestFit="1" customWidth="1"/>
    <col min="2" max="2" width="58.00390625" style="1" bestFit="1" customWidth="1"/>
    <col min="3" max="3" width="11.421875" style="1" bestFit="1" customWidth="1"/>
    <col min="4" max="4" width="12.421875" style="1" bestFit="1" customWidth="1"/>
    <col min="5" max="5" width="11.140625" style="1" bestFit="1" customWidth="1"/>
    <col min="6" max="16384" width="6.8515625" style="1" customWidth="1"/>
  </cols>
  <sheetData>
    <row r="2" ht="18.75">
      <c r="A2" s="21" t="s">
        <v>226</v>
      </c>
    </row>
    <row r="3" ht="18.75">
      <c r="A3" s="21" t="s">
        <v>222</v>
      </c>
    </row>
    <row r="4" ht="18.75">
      <c r="A4" s="21"/>
    </row>
    <row r="5" spans="1:4" ht="15.75">
      <c r="A5" s="68" t="s">
        <v>229</v>
      </c>
      <c r="B5" s="68"/>
      <c r="C5" s="68"/>
      <c r="D5" s="68"/>
    </row>
    <row r="6" ht="13.5" thickBot="1"/>
    <row r="7" spans="1:4" ht="12.75">
      <c r="A7" s="42" t="s">
        <v>0</v>
      </c>
      <c r="B7" s="43" t="s">
        <v>1</v>
      </c>
      <c r="C7" s="43" t="s">
        <v>3</v>
      </c>
      <c r="D7" s="44" t="s">
        <v>4</v>
      </c>
    </row>
    <row r="8" spans="1:5" ht="12.75">
      <c r="A8" s="22" t="s">
        <v>6</v>
      </c>
      <c r="B8" s="14" t="s">
        <v>6</v>
      </c>
      <c r="C8" s="17"/>
      <c r="D8" s="25"/>
      <c r="E8" s="2"/>
    </row>
    <row r="9" spans="1:5" ht="12.75">
      <c r="A9" s="22" t="s">
        <v>8</v>
      </c>
      <c r="B9" s="14" t="s">
        <v>161</v>
      </c>
      <c r="C9" s="17">
        <v>-21940271.65</v>
      </c>
      <c r="D9" s="25">
        <v>-53552799.39</v>
      </c>
      <c r="E9" s="2"/>
    </row>
    <row r="10" spans="1:5" ht="12.75">
      <c r="A10" s="22" t="s">
        <v>10</v>
      </c>
      <c r="B10" s="18" t="s">
        <v>162</v>
      </c>
      <c r="C10" s="17"/>
      <c r="D10" s="25"/>
      <c r="E10" s="2"/>
    </row>
    <row r="11" spans="1:5" ht="12.75">
      <c r="A11" s="22" t="s">
        <v>6</v>
      </c>
      <c r="B11" s="14" t="s">
        <v>6</v>
      </c>
      <c r="C11" s="17"/>
      <c r="D11" s="25"/>
      <c r="E11" s="2"/>
    </row>
    <row r="12" spans="1:5" ht="12.75">
      <c r="A12" s="22" t="s">
        <v>12</v>
      </c>
      <c r="B12" s="18" t="s">
        <v>163</v>
      </c>
      <c r="C12" s="17"/>
      <c r="D12" s="25"/>
      <c r="E12" s="2"/>
    </row>
    <row r="13" spans="1:5" ht="12.75">
      <c r="A13" s="22" t="s">
        <v>15</v>
      </c>
      <c r="B13" s="18" t="s">
        <v>164</v>
      </c>
      <c r="C13" s="17"/>
      <c r="D13" s="25"/>
      <c r="E13" s="2"/>
    </row>
    <row r="14" spans="1:5" ht="12.75">
      <c r="A14" s="22" t="s">
        <v>18</v>
      </c>
      <c r="B14" s="18" t="s">
        <v>165</v>
      </c>
      <c r="C14" s="17"/>
      <c r="D14" s="25">
        <v>378668</v>
      </c>
      <c r="E14" s="2"/>
    </row>
    <row r="15" spans="1:5" ht="12.75">
      <c r="A15" s="22" t="s">
        <v>166</v>
      </c>
      <c r="B15" s="18" t="s">
        <v>167</v>
      </c>
      <c r="C15" s="17">
        <v>9257672.66</v>
      </c>
      <c r="D15" s="25">
        <v>15671093.99</v>
      </c>
      <c r="E15" s="2"/>
    </row>
    <row r="16" spans="1:5" ht="12.75">
      <c r="A16" s="22" t="s">
        <v>21</v>
      </c>
      <c r="B16" s="18" t="s">
        <v>168</v>
      </c>
      <c r="C16" s="17"/>
      <c r="D16" s="25"/>
      <c r="E16" s="2"/>
    </row>
    <row r="17" spans="1:5" ht="12.75">
      <c r="A17" s="22" t="s">
        <v>169</v>
      </c>
      <c r="B17" s="14" t="s">
        <v>170</v>
      </c>
      <c r="C17" s="17">
        <v>17790262</v>
      </c>
      <c r="D17" s="25">
        <v>17950559</v>
      </c>
      <c r="E17" s="2"/>
    </row>
    <row r="18" spans="1:5" ht="12.75">
      <c r="A18" s="22" t="s">
        <v>171</v>
      </c>
      <c r="B18" s="18" t="s">
        <v>172</v>
      </c>
      <c r="C18" s="17">
        <v>1794202</v>
      </c>
      <c r="D18" s="25">
        <v>1791623</v>
      </c>
      <c r="E18" s="2"/>
    </row>
    <row r="19" spans="1:5" ht="12.75">
      <c r="A19" s="22">
        <v>7.3</v>
      </c>
      <c r="B19" s="18" t="s">
        <v>220</v>
      </c>
      <c r="C19" s="17">
        <v>97802</v>
      </c>
      <c r="D19" s="25"/>
      <c r="E19" s="2"/>
    </row>
    <row r="20" spans="1:5" ht="12.75">
      <c r="A20" s="22" t="s">
        <v>23</v>
      </c>
      <c r="B20" s="18" t="s">
        <v>173</v>
      </c>
      <c r="C20" s="17">
        <v>6218726</v>
      </c>
      <c r="D20" s="25">
        <v>7339641.91</v>
      </c>
      <c r="E20" s="2"/>
    </row>
    <row r="21" spans="1:5" ht="12.75">
      <c r="A21" s="26"/>
      <c r="B21" s="16" t="s">
        <v>174</v>
      </c>
      <c r="C21" s="20">
        <f>SUM(C9:C20)</f>
        <v>13218393.010000002</v>
      </c>
      <c r="D21" s="27">
        <v>-10421213.489999998</v>
      </c>
      <c r="E21" s="3"/>
    </row>
    <row r="22" spans="1:5" ht="12.75">
      <c r="A22" s="22" t="s">
        <v>6</v>
      </c>
      <c r="B22" s="14" t="s">
        <v>6</v>
      </c>
      <c r="C22" s="17"/>
      <c r="D22" s="25"/>
      <c r="E22" s="2"/>
    </row>
    <row r="23" spans="1:5" ht="12.75">
      <c r="A23" s="22" t="s">
        <v>31</v>
      </c>
      <c r="B23" s="18" t="s">
        <v>175</v>
      </c>
      <c r="C23" s="17"/>
      <c r="D23" s="25"/>
      <c r="E23" s="2"/>
    </row>
    <row r="24" spans="1:5" ht="12.75">
      <c r="A24" s="22" t="s">
        <v>176</v>
      </c>
      <c r="B24" s="18" t="s">
        <v>177</v>
      </c>
      <c r="C24" s="17"/>
      <c r="D24" s="25"/>
      <c r="E24" s="2"/>
    </row>
    <row r="25" spans="1:5" ht="12.75">
      <c r="A25" s="22" t="s">
        <v>33</v>
      </c>
      <c r="B25" s="18" t="s">
        <v>178</v>
      </c>
      <c r="C25" s="17">
        <v>493950.96</v>
      </c>
      <c r="D25" s="25"/>
      <c r="E25" s="2"/>
    </row>
    <row r="26" spans="1:5" ht="12.75">
      <c r="A26" s="22" t="s">
        <v>179</v>
      </c>
      <c r="B26" s="18" t="s">
        <v>180</v>
      </c>
      <c r="C26" s="17"/>
      <c r="D26" s="25"/>
      <c r="E26" s="2"/>
    </row>
    <row r="27" spans="1:5" ht="12.75">
      <c r="A27" s="22" t="s">
        <v>181</v>
      </c>
      <c r="B27" s="18" t="s">
        <v>182</v>
      </c>
      <c r="C27" s="17">
        <v>70994.7</v>
      </c>
      <c r="D27" s="25"/>
      <c r="E27" s="2"/>
    </row>
    <row r="28" spans="1:5" ht="12.75">
      <c r="A28" s="22" t="s">
        <v>183</v>
      </c>
      <c r="B28" s="18" t="s">
        <v>184</v>
      </c>
      <c r="C28" s="17">
        <v>172442.16</v>
      </c>
      <c r="D28" s="25">
        <v>294854.14999999997</v>
      </c>
      <c r="E28" s="2"/>
    </row>
    <row r="29" spans="1:5" ht="12.75">
      <c r="A29" s="22" t="s">
        <v>185</v>
      </c>
      <c r="B29" s="18" t="s">
        <v>186</v>
      </c>
      <c r="C29" s="17">
        <v>-2762.44</v>
      </c>
      <c r="D29" s="25">
        <v>657153.21</v>
      </c>
      <c r="E29" s="2"/>
    </row>
    <row r="30" spans="1:5" ht="12.75">
      <c r="A30" s="26"/>
      <c r="B30" s="16" t="s">
        <v>187</v>
      </c>
      <c r="C30" s="20">
        <f>SUM(C23:C29)</f>
        <v>734625.3800000001</v>
      </c>
      <c r="D30" s="27">
        <v>952007.36</v>
      </c>
      <c r="E30" s="3"/>
    </row>
    <row r="31" spans="1:4" ht="12.75">
      <c r="A31" s="26"/>
      <c r="B31" s="19"/>
      <c r="C31" s="17"/>
      <c r="D31" s="25"/>
    </row>
    <row r="32" spans="1:5" ht="12.75">
      <c r="A32" s="26"/>
      <c r="B32" s="16" t="s">
        <v>227</v>
      </c>
      <c r="C32" s="20">
        <f>C21+C30</f>
        <v>13953018.390000002</v>
      </c>
      <c r="D32" s="27">
        <v>-9469206.129999997</v>
      </c>
      <c r="E32" s="3"/>
    </row>
    <row r="33" spans="1:5" ht="12.75">
      <c r="A33" s="22" t="s">
        <v>6</v>
      </c>
      <c r="B33" s="14" t="s">
        <v>6</v>
      </c>
      <c r="C33" s="17"/>
      <c r="D33" s="25"/>
      <c r="E33" s="2"/>
    </row>
    <row r="34" spans="1:5" ht="12.75">
      <c r="A34" s="22" t="s">
        <v>39</v>
      </c>
      <c r="B34" s="18" t="s">
        <v>188</v>
      </c>
      <c r="C34" s="17"/>
      <c r="D34" s="25">
        <v>946920.9999999998</v>
      </c>
      <c r="E34" s="2"/>
    </row>
    <row r="35" spans="1:5" ht="12.75">
      <c r="A35" s="22" t="s">
        <v>6</v>
      </c>
      <c r="B35" s="14" t="s">
        <v>6</v>
      </c>
      <c r="C35" s="17"/>
      <c r="D35" s="25"/>
      <c r="E35" s="2"/>
    </row>
    <row r="36" spans="1:5" ht="12.75">
      <c r="A36" s="26"/>
      <c r="B36" s="16" t="s">
        <v>228</v>
      </c>
      <c r="C36" s="20">
        <f>(C32+C34)</f>
        <v>13953018.390000002</v>
      </c>
      <c r="D36" s="27">
        <v>-8522285.129999997</v>
      </c>
      <c r="E36" s="3"/>
    </row>
    <row r="37" spans="1:5" ht="12.75">
      <c r="A37" s="22" t="s">
        <v>44</v>
      </c>
      <c r="B37" s="18" t="s">
        <v>189</v>
      </c>
      <c r="C37" s="17"/>
      <c r="D37" s="25"/>
      <c r="E37" s="2"/>
    </row>
    <row r="38" spans="1:5" ht="12.75">
      <c r="A38" s="22" t="s">
        <v>190</v>
      </c>
      <c r="B38" s="18" t="s">
        <v>191</v>
      </c>
      <c r="C38" s="17"/>
      <c r="D38" s="25"/>
      <c r="E38" s="2"/>
    </row>
    <row r="39" spans="1:5" ht="13.5" thickBot="1">
      <c r="A39" s="28"/>
      <c r="B39" s="30"/>
      <c r="C39" s="31">
        <f>C36</f>
        <v>13953018.390000002</v>
      </c>
      <c r="D39" s="32">
        <v>-8522285.129999997</v>
      </c>
      <c r="E39" s="3"/>
    </row>
    <row r="42" spans="3:4" ht="15.75">
      <c r="C42" s="66" t="s">
        <v>224</v>
      </c>
      <c r="D42" s="66"/>
    </row>
    <row r="43" spans="3:4" ht="15.75">
      <c r="C43" s="66" t="s">
        <v>225</v>
      </c>
      <c r="D43" s="66"/>
    </row>
    <row r="57" spans="1:2" ht="12.75">
      <c r="A57" s="4"/>
      <c r="B57" s="4"/>
    </row>
  </sheetData>
  <sheetProtection/>
  <mergeCells count="3">
    <mergeCell ref="C42:D42"/>
    <mergeCell ref="C43:D43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55.00390625" style="0" bestFit="1" customWidth="1"/>
    <col min="3" max="3" width="14.7109375" style="0" customWidth="1"/>
    <col min="5" max="5" width="17.8515625" style="0" bestFit="1" customWidth="1"/>
  </cols>
  <sheetData>
    <row r="1" s="45" customFormat="1" ht="12.75"/>
    <row r="2" s="1" customFormat="1" ht="18.75">
      <c r="A2" s="21" t="s">
        <v>226</v>
      </c>
    </row>
    <row r="3" s="1" customFormat="1" ht="18.75">
      <c r="A3" s="21" t="s">
        <v>222</v>
      </c>
    </row>
    <row r="4" s="1" customFormat="1" ht="18.75">
      <c r="A4" s="21"/>
    </row>
    <row r="5" spans="1:6" s="45" customFormat="1" ht="15.75">
      <c r="A5" s="67" t="s">
        <v>230</v>
      </c>
      <c r="B5" s="67"/>
      <c r="C5" s="67"/>
      <c r="D5" s="67"/>
      <c r="E5" s="67"/>
      <c r="F5" s="67"/>
    </row>
    <row r="6" spans="1:6" s="45" customFormat="1" ht="15.75" thickBot="1">
      <c r="A6" s="46"/>
      <c r="B6" s="46"/>
      <c r="C6" s="46"/>
      <c r="D6" s="46"/>
      <c r="E6" s="46"/>
      <c r="F6" s="46"/>
    </row>
    <row r="7" spans="1:6" ht="14.25">
      <c r="A7" s="47"/>
      <c r="B7" s="48"/>
      <c r="C7" s="48" t="s">
        <v>221</v>
      </c>
      <c r="D7" s="48"/>
      <c r="E7" s="49" t="s">
        <v>192</v>
      </c>
      <c r="F7" s="50"/>
    </row>
    <row r="8" spans="1:6" ht="15">
      <c r="A8" s="51"/>
      <c r="B8" s="7"/>
      <c r="C8" s="7"/>
      <c r="D8" s="7"/>
      <c r="E8" s="7"/>
      <c r="F8" s="52"/>
    </row>
    <row r="9" spans="1:6" ht="14.25">
      <c r="A9" s="53" t="s">
        <v>193</v>
      </c>
      <c r="B9" s="5"/>
      <c r="C9" s="5">
        <v>-13953018</v>
      </c>
      <c r="D9" s="5"/>
      <c r="E9" s="5">
        <v>9469206</v>
      </c>
      <c r="F9" s="54"/>
    </row>
    <row r="10" spans="1:6" ht="14.25">
      <c r="A10" s="53" t="s">
        <v>194</v>
      </c>
      <c r="B10" s="5"/>
      <c r="C10" s="5"/>
      <c r="D10" s="5"/>
      <c r="E10" s="5"/>
      <c r="F10" s="54"/>
    </row>
    <row r="11" spans="1:6" ht="15">
      <c r="A11" s="55" t="s">
        <v>195</v>
      </c>
      <c r="B11" s="8"/>
      <c r="C11" s="8">
        <v>6218726</v>
      </c>
      <c r="D11" s="8"/>
      <c r="E11" s="8">
        <v>7339642</v>
      </c>
      <c r="F11" s="56"/>
    </row>
    <row r="12" spans="1:6" ht="15">
      <c r="A12" s="55" t="s">
        <v>196</v>
      </c>
      <c r="B12" s="8"/>
      <c r="C12" s="8"/>
      <c r="D12" s="8"/>
      <c r="E12" s="8">
        <v>-946921</v>
      </c>
      <c r="F12" s="56"/>
    </row>
    <row r="13" spans="1:6" ht="15">
      <c r="A13" s="57" t="s">
        <v>197</v>
      </c>
      <c r="B13" s="9"/>
      <c r="C13" s="9"/>
      <c r="D13" s="9"/>
      <c r="E13" s="9">
        <v>0</v>
      </c>
      <c r="F13" s="58"/>
    </row>
    <row r="14" spans="1:6" ht="30">
      <c r="A14" s="59" t="s">
        <v>198</v>
      </c>
      <c r="B14" s="10"/>
      <c r="C14" s="10">
        <v>8962938</v>
      </c>
      <c r="D14" s="10"/>
      <c r="E14" s="11">
        <v>-26939973</v>
      </c>
      <c r="F14" s="60"/>
    </row>
    <row r="15" spans="1:6" ht="15">
      <c r="A15" s="51" t="s">
        <v>199</v>
      </c>
      <c r="B15" s="7"/>
      <c r="C15" s="7"/>
      <c r="D15" s="7"/>
      <c r="E15" s="7">
        <v>245903</v>
      </c>
      <c r="F15" s="52"/>
    </row>
    <row r="16" spans="1:6" ht="30">
      <c r="A16" s="59" t="s">
        <v>200</v>
      </c>
      <c r="B16" s="7"/>
      <c r="C16" s="7">
        <v>-1430462</v>
      </c>
      <c r="D16" s="7"/>
      <c r="E16" s="7">
        <v>15817839</v>
      </c>
      <c r="F16" s="52"/>
    </row>
    <row r="17" spans="1:6" ht="15">
      <c r="A17" s="51" t="s">
        <v>201</v>
      </c>
      <c r="B17" s="7"/>
      <c r="C17" s="7">
        <v>-3964757</v>
      </c>
      <c r="D17" s="7"/>
      <c r="E17" s="7">
        <v>23337458</v>
      </c>
      <c r="F17" s="52"/>
    </row>
    <row r="18" spans="1:6" ht="15">
      <c r="A18" s="51" t="s">
        <v>202</v>
      </c>
      <c r="B18" s="7"/>
      <c r="C18" s="7"/>
      <c r="D18" s="7"/>
      <c r="E18" s="7">
        <v>-1463929</v>
      </c>
      <c r="F18" s="52"/>
    </row>
    <row r="19" spans="1:6" ht="14.25">
      <c r="A19" s="53" t="s">
        <v>203</v>
      </c>
      <c r="B19" s="5"/>
      <c r="C19" s="5"/>
      <c r="D19" s="5"/>
      <c r="E19" s="5">
        <v>0</v>
      </c>
      <c r="F19" s="54"/>
    </row>
    <row r="20" spans="1:6" ht="15">
      <c r="A20" s="51"/>
      <c r="B20" s="7"/>
      <c r="C20" s="5">
        <f>SUM(C9:C19)</f>
        <v>-4166573</v>
      </c>
      <c r="D20" s="7"/>
      <c r="E20" s="6">
        <v>26859225</v>
      </c>
      <c r="F20" s="61"/>
    </row>
    <row r="21" spans="1:6" ht="14.25">
      <c r="A21" s="53" t="s">
        <v>204</v>
      </c>
      <c r="B21" s="5"/>
      <c r="C21" s="5"/>
      <c r="D21" s="5"/>
      <c r="E21" s="5"/>
      <c r="F21" s="54"/>
    </row>
    <row r="22" spans="1:6" ht="15">
      <c r="A22" s="51" t="s">
        <v>205</v>
      </c>
      <c r="B22" s="7"/>
      <c r="C22" s="7"/>
      <c r="D22" s="7"/>
      <c r="E22" s="7">
        <v>0</v>
      </c>
      <c r="F22" s="52"/>
    </row>
    <row r="23" spans="1:6" ht="15">
      <c r="A23" s="51" t="s">
        <v>206</v>
      </c>
      <c r="B23" s="7"/>
      <c r="C23" s="7"/>
      <c r="D23" s="7"/>
      <c r="E23" s="7">
        <v>-6174868</v>
      </c>
      <c r="F23" s="52"/>
    </row>
    <row r="24" spans="1:6" ht="15">
      <c r="A24" s="51" t="s">
        <v>207</v>
      </c>
      <c r="B24" s="7"/>
      <c r="C24" s="7"/>
      <c r="D24" s="7"/>
      <c r="E24" s="7">
        <v>0</v>
      </c>
      <c r="F24" s="52"/>
    </row>
    <row r="25" spans="1:6" ht="15">
      <c r="A25" s="51" t="s">
        <v>208</v>
      </c>
      <c r="B25" s="7"/>
      <c r="C25" s="7">
        <v>-608000</v>
      </c>
      <c r="D25" s="7"/>
      <c r="E25" s="7">
        <v>2376068</v>
      </c>
      <c r="F25" s="52"/>
    </row>
    <row r="26" spans="1:6" ht="15">
      <c r="A26" s="57" t="s">
        <v>209</v>
      </c>
      <c r="B26" s="12"/>
      <c r="C26" s="12">
        <f>SUM(C22:C25)</f>
        <v>-608000</v>
      </c>
      <c r="D26" s="12"/>
      <c r="E26" s="6">
        <v>-3798800</v>
      </c>
      <c r="F26" s="61"/>
    </row>
    <row r="27" spans="1:6" ht="15">
      <c r="A27" s="51"/>
      <c r="B27" s="7"/>
      <c r="C27" s="7"/>
      <c r="D27" s="7"/>
      <c r="E27" s="7"/>
      <c r="F27" s="52"/>
    </row>
    <row r="28" spans="1:6" ht="14.25">
      <c r="A28" s="53" t="s">
        <v>210</v>
      </c>
      <c r="B28" s="5"/>
      <c r="C28" s="5"/>
      <c r="D28" s="5"/>
      <c r="E28" s="5"/>
      <c r="F28" s="54"/>
    </row>
    <row r="29" spans="1:6" ht="15">
      <c r="A29" s="51" t="s">
        <v>211</v>
      </c>
      <c r="B29" s="7"/>
      <c r="C29" s="7"/>
      <c r="D29" s="7"/>
      <c r="E29" s="7">
        <v>0</v>
      </c>
      <c r="F29" s="52"/>
    </row>
    <row r="30" spans="1:6" ht="15">
      <c r="A30" s="51" t="s">
        <v>212</v>
      </c>
      <c r="B30" s="7"/>
      <c r="C30" s="7"/>
      <c r="D30" s="7"/>
      <c r="E30" s="7"/>
      <c r="F30" s="52"/>
    </row>
    <row r="31" spans="1:6" ht="15">
      <c r="A31" s="51" t="s">
        <v>213</v>
      </c>
      <c r="B31" s="7"/>
      <c r="C31" s="7"/>
      <c r="D31" s="7"/>
      <c r="E31" s="7">
        <v>-27319951</v>
      </c>
      <c r="F31" s="52"/>
    </row>
    <row r="32" spans="1:6" ht="15">
      <c r="A32" s="51" t="s">
        <v>214</v>
      </c>
      <c r="B32" s="7"/>
      <c r="C32" s="7">
        <v>4137955</v>
      </c>
      <c r="D32" s="7"/>
      <c r="E32" s="7">
        <v>0</v>
      </c>
      <c r="F32" s="52"/>
    </row>
    <row r="33" spans="1:6" ht="15">
      <c r="A33" s="51" t="s">
        <v>215</v>
      </c>
      <c r="B33" s="7"/>
      <c r="C33" s="7"/>
      <c r="D33" s="7"/>
      <c r="E33" s="7">
        <v>0</v>
      </c>
      <c r="F33" s="52"/>
    </row>
    <row r="34" spans="1:6" ht="15">
      <c r="A34" s="57" t="s">
        <v>216</v>
      </c>
      <c r="B34" s="12"/>
      <c r="C34" s="12">
        <f>SUM(C29:C33)</f>
        <v>4137955</v>
      </c>
      <c r="D34" s="12"/>
      <c r="E34" s="6">
        <v>-27319951</v>
      </c>
      <c r="F34" s="61"/>
    </row>
    <row r="35" spans="1:6" ht="15">
      <c r="A35" s="51"/>
      <c r="B35" s="7"/>
      <c r="C35" s="7"/>
      <c r="D35" s="7"/>
      <c r="E35" s="7"/>
      <c r="F35" s="52"/>
    </row>
    <row r="36" spans="1:6" ht="14.25">
      <c r="A36" s="53" t="s">
        <v>217</v>
      </c>
      <c r="B36" s="5"/>
      <c r="C36" s="5">
        <v>-636618</v>
      </c>
      <c r="D36" s="5"/>
      <c r="E36" s="5">
        <v>-4259526</v>
      </c>
      <c r="F36" s="54"/>
    </row>
    <row r="37" spans="1:6" ht="14.25">
      <c r="A37" s="53" t="s">
        <v>218</v>
      </c>
      <c r="B37" s="5"/>
      <c r="C37" s="5">
        <v>980668</v>
      </c>
      <c r="D37" s="5"/>
      <c r="E37" s="5">
        <v>5240194</v>
      </c>
      <c r="F37" s="54"/>
    </row>
    <row r="38" spans="1:6" ht="15">
      <c r="A38" s="51"/>
      <c r="B38" s="7"/>
      <c r="C38" s="7"/>
      <c r="D38" s="7"/>
      <c r="E38" s="7"/>
      <c r="F38" s="52"/>
    </row>
    <row r="39" spans="1:6" ht="15" thickBot="1">
      <c r="A39" s="62" t="s">
        <v>219</v>
      </c>
      <c r="B39" s="63"/>
      <c r="C39" s="63">
        <v>344050</v>
      </c>
      <c r="D39" s="63"/>
      <c r="E39" s="63">
        <v>980668</v>
      </c>
      <c r="F39" s="64"/>
    </row>
    <row r="40" s="45" customFormat="1" ht="12.75"/>
    <row r="41" spans="5:6" s="45" customFormat="1" ht="15.75">
      <c r="E41" s="66" t="s">
        <v>224</v>
      </c>
      <c r="F41" s="66"/>
    </row>
    <row r="42" spans="5:6" s="45" customFormat="1" ht="15.75">
      <c r="E42" s="66" t="s">
        <v>225</v>
      </c>
      <c r="F42" s="66"/>
    </row>
    <row r="43" s="45" customFormat="1" ht="12.75"/>
    <row r="44" s="45" customFormat="1" ht="12.75"/>
    <row r="45" s="45" customFormat="1" ht="12.75"/>
    <row r="46" s="45" customFormat="1" ht="12.75"/>
    <row r="47" s="45" customFormat="1" ht="12.75"/>
    <row r="48" s="45" customFormat="1" ht="12.75"/>
    <row r="49" s="45" customFormat="1" ht="12.75"/>
    <row r="50" s="45" customFormat="1" ht="12.75"/>
    <row r="51" s="45" customFormat="1" ht="12.75"/>
    <row r="52" s="45" customFormat="1" ht="12.75"/>
    <row r="53" s="45" customFormat="1" ht="12.75"/>
    <row r="54" s="45" customFormat="1" ht="12.75"/>
    <row r="55" s="45" customFormat="1" ht="12.75"/>
    <row r="56" s="45" customFormat="1" ht="12.75"/>
    <row r="57" s="45" customFormat="1" ht="12.75"/>
    <row r="58" s="45" customFormat="1" ht="12.75"/>
    <row r="59" s="45" customFormat="1" ht="12.75"/>
    <row r="60" s="45" customFormat="1" ht="12.75"/>
    <row r="61" s="45" customFormat="1" ht="12.75"/>
    <row r="62" s="45" customFormat="1" ht="12.75"/>
    <row r="63" s="45" customFormat="1" ht="12.75"/>
    <row r="64" s="45" customFormat="1" ht="12.75"/>
    <row r="65" s="45" customFormat="1" ht="12.75"/>
    <row r="66" s="45" customFormat="1" ht="12.75"/>
    <row r="67" s="45" customFormat="1" ht="12.75"/>
    <row r="68" s="45" customFormat="1" ht="12.75"/>
    <row r="69" s="45" customFormat="1" ht="12.75"/>
    <row r="70" s="45" customFormat="1" ht="12.75"/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="45" customFormat="1" ht="12.75"/>
    <row r="77" s="45" customFormat="1" ht="12.75"/>
    <row r="78" s="45" customFormat="1" ht="12.75"/>
    <row r="79" s="45" customFormat="1" ht="12.75"/>
    <row r="80" s="45" customFormat="1" ht="12.75"/>
    <row r="81" s="45" customFormat="1" ht="12.75"/>
    <row r="82" s="45" customFormat="1" ht="12.75"/>
    <row r="83" s="45" customFormat="1" ht="12.75"/>
    <row r="84" s="45" customFormat="1" ht="12.75"/>
    <row r="85" s="45" customFormat="1" ht="12.75"/>
    <row r="86" s="45" customFormat="1" ht="12.75"/>
    <row r="87" s="45" customFormat="1" ht="12.75"/>
    <row r="88" s="45" customFormat="1" ht="12.75"/>
    <row r="89" s="45" customFormat="1" ht="12.75"/>
    <row r="90" s="45" customFormat="1" ht="12.75"/>
    <row r="91" s="45" customFormat="1" ht="12.75"/>
    <row r="92" s="45" customFormat="1" ht="12.75"/>
    <row r="93" s="45" customFormat="1" ht="12.75"/>
    <row r="94" s="45" customFormat="1" ht="12.75"/>
    <row r="95" s="45" customFormat="1" ht="12.75"/>
    <row r="96" s="45" customFormat="1" ht="12.75"/>
    <row r="97" s="45" customFormat="1" ht="12.75"/>
    <row r="98" s="45" customFormat="1" ht="12.75"/>
    <row r="99" s="45" customFormat="1" ht="12.75"/>
    <row r="100" s="45" customFormat="1" ht="12.75"/>
    <row r="101" s="45" customFormat="1" ht="12.75"/>
    <row r="102" s="45" customFormat="1" ht="12.75"/>
    <row r="103" s="45" customFormat="1" ht="12.75"/>
    <row r="104" s="45" customFormat="1" ht="12.75"/>
    <row r="105" s="45" customFormat="1" ht="12.75"/>
    <row r="106" s="45" customFormat="1" ht="12.75"/>
    <row r="107" s="45" customFormat="1" ht="12.75"/>
    <row r="108" s="45" customFormat="1" ht="12.75"/>
    <row r="109" s="45" customFormat="1" ht="12.75"/>
    <row r="110" s="45" customFormat="1" ht="12.75"/>
    <row r="111" s="45" customFormat="1" ht="12.75"/>
    <row r="112" s="45" customFormat="1" ht="12.75"/>
    <row r="113" s="45" customFormat="1" ht="12.75"/>
    <row r="114" s="45" customFormat="1" ht="12.75"/>
    <row r="115" s="45" customFormat="1" ht="12.75"/>
    <row r="116" s="45" customFormat="1" ht="12.75"/>
  </sheetData>
  <sheetProtection/>
  <mergeCells count="3">
    <mergeCell ref="A5:F5"/>
    <mergeCell ref="E41:F41"/>
    <mergeCell ref="E42:F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ReportBuilder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ReportBuilder</dc:creator>
  <cp:keywords/>
  <dc:description/>
  <cp:lastModifiedBy>Client1</cp:lastModifiedBy>
  <dcterms:created xsi:type="dcterms:W3CDTF">2013-03-21T16:49:41Z</dcterms:created>
  <dcterms:modified xsi:type="dcterms:W3CDTF">2014-06-24T21:31:51Z</dcterms:modified>
  <cp:category>Report</cp:category>
  <cp:version/>
  <cp:contentType/>
  <cp:contentStatus/>
</cp:coreProperties>
</file>