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4" activeTab="7"/>
  </bookViews>
  <sheets>
    <sheet name="Aktive" sheetId="1" r:id="rId1"/>
    <sheet name="Pasivi" sheetId="2" r:id="rId2"/>
    <sheet name="Rezultati" sheetId="3" r:id="rId3"/>
    <sheet name="Inventari" sheetId="4" r:id="rId4"/>
    <sheet name="Llog.Bankare" sheetId="5" r:id="rId5"/>
    <sheet name="Ndrysh.Gjendje Amortizimi" sheetId="6" r:id="rId6"/>
    <sheet name="Inv.Mjeteve" sheetId="7" r:id="rId7"/>
    <sheet name="Shenime Shpjeguese" sheetId="8" r:id="rId8"/>
    <sheet name="Kopertina" sheetId="9" r:id="rId9"/>
    <sheet name="Pasqyra Aktve Afatgjate" sheetId="10" r:id="rId10"/>
    <sheet name="Paqyra Ardhurave" sheetId="11" r:id="rId11"/>
    <sheet name="Pasqyra Shpenzimeve" sheetId="12" r:id="rId12"/>
    <sheet name="Te Ardhura sipas Natyres" sheetId="13" r:id="rId13"/>
    <sheet name="Analize" sheetId="14" r:id="rId14"/>
    <sheet name="Deklarate" sheetId="15" r:id="rId15"/>
  </sheets>
  <definedNames/>
  <calcPr fullCalcOnLoad="1"/>
</workbook>
</file>

<file path=xl/sharedStrings.xml><?xml version="1.0" encoding="utf-8"?>
<sst xmlns="http://schemas.openxmlformats.org/spreadsheetml/2006/main" count="661" uniqueCount="532">
  <si>
    <t xml:space="preserve">  -  Qira                                                                                     42,000                           42,000</t>
  </si>
  <si>
    <t xml:space="preserve">  - Taksa rregjistrimi-tatime Bashkiake etj                                    11,620                           10,120                  </t>
  </si>
  <si>
    <t xml:space="preserve">                                                                                                                                                 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</si>
  <si>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u val="single"/>
        <sz val="11"/>
        <color indexed="8"/>
        <rFont val="Arial Narrow"/>
        <family val="2"/>
      </rPr>
      <t xml:space="preserve">Permbledhje e politikave kontabel </t>
    </r>
    <r>
      <rPr>
        <b/>
        <sz val="11"/>
        <color indexed="8"/>
        <rFont val="Arial Narrow"/>
        <family val="2"/>
      </rPr>
      <t xml:space="preserve">                                                                                                                  </t>
    </r>
  </si>
  <si>
    <t>Te ardhurat dhe shpenzimet njihen sipas kontabilitetit te te drejtave te konstatuara.Të ardhurat nga shitja-Sherbimet  njihen  kur i janë kaluar blerësit të gjitha rreziqet dhe përfitimet, maten me besueshmëri dhe ka  siguri te mjaftushme .</t>
  </si>
  <si>
    <t>Huat e marra, furnitorët, shpenzimet e konstatuara dhe huamarrje të tjera afatshkurtra dhe afatgjata, për t’u shlyer në parà, në përgjithësi, mbahen me koston e amortizuar në bilanc. Kostoja e amortizuar e pasiveve financiare afatshkurtra, në përgjithësi mbahen kosto amortizuar ne bilanc.</t>
  </si>
  <si>
    <t>Kërkesat për t’u arkëtuar, të ardhurat e konstatuara dhe llogari të tjera afatshkurtra dhe afatgjata, për t’u arkëtuar në parà regjistrohen në bilanc me kosto të amortizuar. Kostoja e amortizuar e kërkesave për t'u arkëtuar afatshkurtra,ne pergjithsi mbahet ne bilanc.</t>
  </si>
  <si>
    <t>NR</t>
  </si>
  <si>
    <t xml:space="preserve">            A  K  T  I  V E  T</t>
  </si>
  <si>
    <t>Periudha Raportuese</t>
  </si>
  <si>
    <t>Periudha Paraardhese</t>
  </si>
  <si>
    <t>I</t>
  </si>
  <si>
    <t xml:space="preserve">   AKTIVET AFATSHKURTERA</t>
  </si>
  <si>
    <t>1    Aktivet Monetare</t>
  </si>
  <si>
    <t xml:space="preserve">  -  Banka</t>
  </si>
  <si>
    <t xml:space="preserve">  -  Arka</t>
  </si>
  <si>
    <t>2   Aktivet e tjera financiare afatshkurtera</t>
  </si>
  <si>
    <t xml:space="preserve">  -  Te tjera te arketueshme(kliente)</t>
  </si>
  <si>
    <t xml:space="preserve">  - Instrumente te tjera financiare borxhi</t>
  </si>
  <si>
    <t xml:space="preserve">  -  Kerkese arketimi per mbipagese tatimi</t>
  </si>
  <si>
    <t xml:space="preserve">  -  Kerkese arketimi nga Nj.Vlersime Tatimore</t>
  </si>
  <si>
    <t>3  Inventari</t>
  </si>
  <si>
    <t xml:space="preserve">  -  Lende e Pare</t>
  </si>
  <si>
    <t xml:space="preserve">  -  Prodhim ne Proces</t>
  </si>
  <si>
    <t xml:space="preserve">  -  Produkte te gatshme</t>
  </si>
  <si>
    <t xml:space="preserve">  - Parapagesa per furnizime</t>
  </si>
  <si>
    <t xml:space="preserve">   - Te tjera</t>
  </si>
  <si>
    <t>II</t>
  </si>
  <si>
    <t xml:space="preserve">  AKTIVET  AFATGJATA</t>
  </si>
  <si>
    <t>4 Aktivet afatgjata materiale</t>
  </si>
  <si>
    <t xml:space="preserve">  - Toka</t>
  </si>
  <si>
    <t xml:space="preserve">  -  Ndertesa</t>
  </si>
  <si>
    <t xml:space="preserve">  - Makineri e pajisje</t>
  </si>
  <si>
    <t xml:space="preserve">  - Aktive te tjera afatgjata materiale(informatik)</t>
  </si>
  <si>
    <t>5 Aktive te tjera afatgjata</t>
  </si>
  <si>
    <t xml:space="preserve">                TOTALI I  AKTIVEVE</t>
  </si>
  <si>
    <t>PASIVET  DHE  KAPITALI</t>
  </si>
  <si>
    <t xml:space="preserve">   PASIVET AFATSHKURTERA</t>
  </si>
  <si>
    <t>1   Huamarrjet</t>
  </si>
  <si>
    <t xml:space="preserve">  -  Overdraftet Bankare</t>
  </si>
  <si>
    <t xml:space="preserve">  -  Huamarrje afatshkurtera</t>
  </si>
  <si>
    <t>2   Detyrimet Tregetare</t>
  </si>
  <si>
    <t xml:space="preserve">  -  Te pagueshme ndaj Furnitoreve</t>
  </si>
  <si>
    <t xml:space="preserve">  -  Te pagueshme ndaj punonjesve</t>
  </si>
  <si>
    <t xml:space="preserve">  - Detyrime per Sig.Shoq dhe Shendetesore</t>
  </si>
  <si>
    <t xml:space="preserve">  -  Detyrime Tatimore per TAP-in</t>
  </si>
  <si>
    <t xml:space="preserve">  - Detyrime tatimore per tatim fitimi</t>
  </si>
  <si>
    <t xml:space="preserve">  -  Detyrime Tatimore per TVSH-ne</t>
  </si>
  <si>
    <t xml:space="preserve">  -  Detyrime tatimore tatim burimi</t>
  </si>
  <si>
    <t xml:space="preserve">  - Debitore kreditore te tjere</t>
  </si>
  <si>
    <t xml:space="preserve">  - Parapagime te arketuara</t>
  </si>
  <si>
    <t xml:space="preserve">  - Deyrime te  tjera ndaj ortakut</t>
  </si>
  <si>
    <t xml:space="preserve">  - Deyrime nga Nj-Vlersime Tatimore</t>
  </si>
  <si>
    <t xml:space="preserve"> PASIVET  AFATGJATA</t>
  </si>
  <si>
    <t xml:space="preserve">1  Hat afatgjata </t>
  </si>
  <si>
    <t xml:space="preserve">  - </t>
  </si>
  <si>
    <t xml:space="preserve"> 2  Te  tjera afatgjata</t>
  </si>
  <si>
    <t>III</t>
  </si>
  <si>
    <t xml:space="preserve">                          K  A  P  I  T  A  L  I</t>
  </si>
  <si>
    <t>1  Kapitali I Pronari</t>
  </si>
  <si>
    <t>2  Rezervat</t>
  </si>
  <si>
    <t>3  Fitimi ( Humbja) e vitit financiar</t>
  </si>
  <si>
    <t xml:space="preserve">                TOTALI I  PASIVEVE</t>
  </si>
  <si>
    <t>PERSHKRIMI I ELEMENTEVE</t>
  </si>
  <si>
    <t xml:space="preserve">   TE  ARDHURAT</t>
  </si>
  <si>
    <t xml:space="preserve">  -  Te ardhura nga aktiviteti</t>
  </si>
  <si>
    <t xml:space="preserve">  -  Te ardhura te ndryshme</t>
  </si>
  <si>
    <t xml:space="preserve">  -   Te tjera te ardhura</t>
  </si>
  <si>
    <t xml:space="preserve">  -</t>
  </si>
  <si>
    <t xml:space="preserve">   SHPENZIMET</t>
  </si>
  <si>
    <t xml:space="preserve">  Shpenzime per materiale</t>
  </si>
  <si>
    <t xml:space="preserve">  -     Inventar ne celje</t>
  </si>
  <si>
    <t xml:space="preserve">  -    Shpenzime per mallrat e prodhuara</t>
  </si>
  <si>
    <t xml:space="preserve">  -     Inventari ne fund te vitit</t>
  </si>
  <si>
    <t>Shpenzime personeli</t>
  </si>
  <si>
    <t xml:space="preserve">  -  Paga</t>
  </si>
  <si>
    <t xml:space="preserve">  - Siguracione</t>
  </si>
  <si>
    <t xml:space="preserve"> Amortizimi I  Aktiveve  Afatgjata</t>
  </si>
  <si>
    <t xml:space="preserve"> Te Tjera  Shpenzime</t>
  </si>
  <si>
    <t xml:space="preserve">  - Te tjera shpz.adminisrative</t>
  </si>
  <si>
    <t xml:space="preserve">  -  Qira</t>
  </si>
  <si>
    <t xml:space="preserve">  - Mirembajtje riparime</t>
  </si>
  <si>
    <t xml:space="preserve">  - Te ndryshme-sherbime</t>
  </si>
  <si>
    <t xml:space="preserve">  - Taksa rregjistrimi-tatime Bashkiake etj</t>
  </si>
  <si>
    <t xml:space="preserve">  - Shpz. Postare e telefon</t>
  </si>
  <si>
    <t xml:space="preserve">  - Energji uje etj</t>
  </si>
  <si>
    <t xml:space="preserve">  - Karburant,gaz etj</t>
  </si>
  <si>
    <t xml:space="preserve">  - Te tjera shpenzime</t>
  </si>
  <si>
    <t>Shpenzime  financiare</t>
  </si>
  <si>
    <t xml:space="preserve">  - Interesa dhe komisione bankare</t>
  </si>
  <si>
    <t xml:space="preserve">  -  Te tjera</t>
  </si>
  <si>
    <t>A</t>
  </si>
  <si>
    <t>Fitimi para tatimeve</t>
  </si>
  <si>
    <t>Fitim I I vitit ushtrimor</t>
  </si>
  <si>
    <t>Fitim per mbyllje humbjen e mbartur</t>
  </si>
  <si>
    <t>Tatimi mbi fitimin</t>
  </si>
  <si>
    <t>B</t>
  </si>
  <si>
    <t>Fitimi pas tatimit</t>
  </si>
  <si>
    <t>I  N  V  E  N  T  A  R  I</t>
  </si>
  <si>
    <t>Subjekti</t>
  </si>
  <si>
    <t xml:space="preserve">       KOBRA SECURITY    sh.p.k</t>
  </si>
  <si>
    <t>NIPT - ti</t>
  </si>
  <si>
    <t xml:space="preserve">   K81618502N</t>
  </si>
  <si>
    <t>Aktiviteti</t>
  </si>
  <si>
    <t xml:space="preserve"> SIGURIM   OBJEKTESH</t>
  </si>
  <si>
    <t>Adresa Vep</t>
  </si>
  <si>
    <t xml:space="preserve">  Lagja. Nr.14,Shkozet    DURRES</t>
  </si>
  <si>
    <t>Telefoni</t>
  </si>
  <si>
    <t>Artikulli</t>
  </si>
  <si>
    <t>Nj/M</t>
  </si>
  <si>
    <t>Sasia</t>
  </si>
  <si>
    <t>Kosto</t>
  </si>
  <si>
    <t>Vlera</t>
  </si>
  <si>
    <t>Shuma</t>
  </si>
  <si>
    <t>Tatimpaguesi</t>
  </si>
  <si>
    <t>KOBRA SECURITY  sh.p.k</t>
  </si>
  <si>
    <t>NIPT</t>
  </si>
  <si>
    <t>K81618502N</t>
  </si>
  <si>
    <t>Tel</t>
  </si>
  <si>
    <t xml:space="preserve">  INVENTARI I LLOGARIVE  BANKARE</t>
  </si>
  <si>
    <t>Emertimi I Bankes</t>
  </si>
  <si>
    <t>NR.Llogarise</t>
  </si>
  <si>
    <t>Shuma Monedha e Huaj</t>
  </si>
  <si>
    <t>Shuma      Leke</t>
  </si>
  <si>
    <t>RAIFFEISEN  BANK</t>
  </si>
  <si>
    <t xml:space="preserve">                                         SHUMA</t>
  </si>
  <si>
    <t xml:space="preserve">      ADMINISTRATORI</t>
  </si>
  <si>
    <t>SUBJEKTI           KOBRA  SECURITY   sh.p.k</t>
  </si>
  <si>
    <t>PASQYRA E  NDRYSHIMIT TE GJENDJEVE DHE AMORTIZIMI</t>
  </si>
  <si>
    <t>Grupet e Aktiveve</t>
  </si>
  <si>
    <t>Gj/Fillim</t>
  </si>
  <si>
    <t>Shtesa</t>
  </si>
  <si>
    <t>Pakesim</t>
  </si>
  <si>
    <t>Gj/Fund</t>
  </si>
  <si>
    <t>Amz.Celur</t>
  </si>
  <si>
    <t>Amz.Vitit</t>
  </si>
  <si>
    <t>Amz.Prog</t>
  </si>
  <si>
    <t>Vl.Mbet</t>
  </si>
  <si>
    <t>Ndertesa</t>
  </si>
  <si>
    <t>Makineri e Pajisje</t>
  </si>
  <si>
    <t>Mjete Transporti</t>
  </si>
  <si>
    <t>Pajisje Zure dhe informatike</t>
  </si>
  <si>
    <t xml:space="preserve">    SHUMA</t>
  </si>
  <si>
    <t>Lloji I automjetit</t>
  </si>
  <si>
    <t>Kapaciteti</t>
  </si>
  <si>
    <t>Targa</t>
  </si>
  <si>
    <t xml:space="preserve">        SHUMA</t>
  </si>
  <si>
    <r>
      <t xml:space="preserve">     Subjekti “KOBRA  SECURITY-  shpk sh.a</t>
    </r>
    <r>
      <rPr>
        <sz val="12"/>
        <color indexed="8"/>
        <rFont val="Arial Narrow"/>
        <family val="2"/>
      </rPr>
      <t>, me NIPT K61818502N</t>
    </r>
    <r>
      <rPr>
        <sz val="11"/>
        <color indexed="8"/>
        <rFont val="Arial Narrow"/>
        <family val="2"/>
      </rPr>
      <t xml:space="preserve"> eshte themeluar   me date…………….. </t>
    </r>
  </si>
  <si>
    <r>
      <t xml:space="preserve">Objekti i veprimtarise kryesore te shoqerise eshte : </t>
    </r>
    <r>
      <rPr>
        <b/>
        <sz val="11"/>
        <color indexed="8"/>
        <rFont val="Arial Narrow"/>
        <family val="2"/>
      </rPr>
      <t>RUAJTJE  DHE</t>
    </r>
    <r>
      <rPr>
        <sz val="11"/>
        <color indexed="8"/>
        <rFont val="Arial Narrow"/>
        <family val="2"/>
      </rPr>
      <t xml:space="preserve"> </t>
    </r>
    <r>
      <rPr>
        <b/>
        <sz val="11"/>
        <color indexed="8"/>
        <rFont val="Arial Narrow"/>
        <family val="2"/>
      </rPr>
      <t>SIGURIM OBJEKTESH</t>
    </r>
  </si>
  <si>
    <t>Bazat e pergatitjes së pasqyrave financiare</t>
  </si>
  <si>
    <t>Pasqyrat financiare janë pergatitur në përputhje me ligjin shqiptar ‘Për kontabilitetin dhe Pasqyrat Financiare” dhe me Standartet Kombëtare të Kontabilitetit Nr.15(per Mikrondemarrjet). Ato jane pergatitur mbi  bazen e parimit te kostos historike, duke e</t>
  </si>
  <si>
    <t>Parimet kontabile më domethënëse që janë pëdorur nga shoqeria, janë si më poshtë:</t>
  </si>
  <si>
    <t>Njohja e te ardhurave dhe shpenzimeve</t>
  </si>
  <si>
    <t>Tatim mbi te ardhurat personale te biznesit te vogel</t>
  </si>
  <si>
    <t>Kërkesat për t’u arkëtuar</t>
  </si>
  <si>
    <t>Pasivet  financiare</t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</si>
  <si>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u val="single"/>
        <sz val="11"/>
        <color indexed="8"/>
        <rFont val="Arial Narrow"/>
        <family val="2"/>
      </rPr>
      <t>Aktive monetare (likujditete në arke dhe bankë)</t>
    </r>
  </si>
  <si>
    <r>
      <t xml:space="preserve">Arka </t>
    </r>
    <r>
      <rPr>
        <sz val="11"/>
        <color indexed="8"/>
        <rFont val="Arial Narrow"/>
        <family val="2"/>
      </rPr>
      <t xml:space="preserve">      0  leke</t>
    </r>
  </si>
  <si>
    <t>Gjendjet e llogarive  te likujditeteve te paraqitura ne pasqyrat financiare jane te njejta me te dhenat e kontabilitetit  rrjedhes dhe konfirmohen me nxjerrjet e llogarive bankare dhe inventaret  fizike te monedhave.</t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</si>
  <si>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u val="single"/>
        <sz val="11"/>
        <color indexed="8"/>
        <rFont val="Arial Narrow"/>
        <family val="2"/>
      </rPr>
      <t>Aktive të tjera financiare afatshkurtra</t>
    </r>
  </si>
  <si>
    <t xml:space="preserve">  -  Te pagueshme ndaj punonjesve                                                                         </t>
  </si>
  <si>
    <r>
      <t>§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Arial Narrow"/>
        <family val="2"/>
      </rPr>
      <t>Shpenzimet e veprimtarise kryesore</t>
    </r>
  </si>
  <si>
    <t>Konsumi i materialeve,mallrave, furniturave, punimeve e sherbimeve, te pasqyruara ne dokumentat justifikues, jane rregjistruar me shumat e paguara ose te pagueshme.Kostoja e punesimit, page dhe sigurime shoqerore, eshte pasqyruar saktesisht si shpenzim me</t>
  </si>
  <si>
    <r>
      <t>§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Arial Narrow"/>
        <family val="2"/>
      </rPr>
      <t>Shpenzime personeli</t>
    </r>
  </si>
  <si>
    <t>Shpenzimet e pagave jane si me poshte vijon:</t>
  </si>
  <si>
    <t xml:space="preserve">              Strukrura </t>
  </si>
  <si>
    <t>Të ardhurat nga aktiviteti jane vlerësuar me vlerën e drejtë të shumës së arkëtuar ose të arkëtueshme, Paraqitja ne pasqyrat financiare e te ardhurave dhe shpenzimeve  eshte bere sipas natyres se tyre.</t>
  </si>
  <si>
    <t>Ngjarjet pas dates se bilancit dhe vazhdimesia e shfrytezimit</t>
  </si>
  <si>
    <t xml:space="preserve">    Asnje ngjarje e rendesishme nuk ka ndodhur pas dates se miratimit te pasqyrave financiare</t>
  </si>
  <si>
    <t xml:space="preserve">        AUDITING PARTNERS  SHPK                                       A D M I N I S T R A T O R I</t>
  </si>
  <si>
    <t>EMERTIMI DHE FORMA LIGJORE</t>
  </si>
  <si>
    <t xml:space="preserve"> KOBRA  SECURITY    SH.P.K</t>
  </si>
  <si>
    <t>NIPT -i</t>
  </si>
  <si>
    <t>Adresa e Selise</t>
  </si>
  <si>
    <t>Lagja .NR.14, SHKOZET</t>
  </si>
  <si>
    <t>DURRES</t>
  </si>
  <si>
    <t>Data e krijimit</t>
  </si>
  <si>
    <t>Nr. i  Regjistrit  Tregetar</t>
  </si>
  <si>
    <t>Veprimtaria  Kryesore</t>
  </si>
  <si>
    <t>RUAJTJE   DHE  SIGURIM OBJEKTESH</t>
  </si>
  <si>
    <t>P A S Q Y R A T     F I N A N C I A R E</t>
  </si>
  <si>
    <t xml:space="preserve">(  Ne zbarim te Standartit Kombetar te Kontabilitetit Nr.15(Mikrondermarrjet) dhe </t>
  </si>
  <si>
    <t>Ligjit Nr. 9228 Date 29.04.2004     Per Kontabilitetin dhe Pasqyrat Financiare  )</t>
  </si>
  <si>
    <t>Pasqyra Financiare jane individuale</t>
  </si>
  <si>
    <t>Pasqyra Financiare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</si>
  <si>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</si>
  <si>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</si>
  <si>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</si>
  <si>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</si>
  <si>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</si>
  <si>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</si>
  <si>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</si>
  <si>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Shoqeria "Kobra Security" shpk</t>
  </si>
  <si>
    <t>NIPTI__K61618502N</t>
  </si>
  <si>
    <t>Nr</t>
  </si>
  <si>
    <t>Emertimi</t>
  </si>
  <si>
    <t>Gjendje</t>
  </si>
  <si>
    <t>Pakesime</t>
  </si>
  <si>
    <t>Toka</t>
  </si>
  <si>
    <t>Ndertime</t>
  </si>
  <si>
    <t>Makineri,paisje</t>
  </si>
  <si>
    <t>Mjete transporti</t>
  </si>
  <si>
    <t>kompjuterike/printer</t>
  </si>
  <si>
    <t>Zyre</t>
  </si>
  <si>
    <t xml:space="preserve">             TOTALI</t>
  </si>
  <si>
    <t>Makineri,paisje,vegla</t>
  </si>
  <si>
    <t>Administratori</t>
  </si>
  <si>
    <t>SHOQERIA  " Kobra Security" shpk</t>
  </si>
  <si>
    <t>NIPT  K61816502N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</si>
  <si>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</si>
  <si>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</si>
  <si>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</si>
  <si>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</si>
  <si>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</si>
  <si>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</si>
  <si>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</si>
  <si>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</si>
  <si>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</si>
  <si>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</si>
  <si>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</si>
  <si>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</si>
  <si>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</si>
  <si>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</si>
  <si>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</si>
  <si>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</si>
  <si>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</si>
  <si>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</si>
  <si>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</si>
  <si>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</si>
  <si>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</si>
  <si>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</si>
  <si>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</si>
  <si>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</si>
  <si>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</si>
  <si>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</si>
  <si>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</si>
  <si>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</si>
  <si>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</si>
  <si>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</si>
  <si>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NIPT  K61618502N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</si>
  <si>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</si>
  <si>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</si>
  <si>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</si>
  <si>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</si>
  <si>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</si>
  <si>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</si>
  <si>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</si>
  <si>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</si>
  <si>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</si>
  <si>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</si>
  <si>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</si>
  <si>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</si>
  <si>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</si>
  <si>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</si>
  <si>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</si>
  <si>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</si>
  <si>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</si>
  <si>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</si>
  <si>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</si>
  <si>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</si>
  <si>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</si>
  <si>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</si>
  <si>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</si>
  <si>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</si>
  <si>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</si>
  <si>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</si>
  <si>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</si>
  <si>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</si>
  <si>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</si>
  <si>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</si>
  <si>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</si>
  <si>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</si>
  <si>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</si>
  <si>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</si>
  <si>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</si>
  <si>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</si>
  <si>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</si>
  <si>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</si>
  <si>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</si>
  <si>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</si>
  <si>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</si>
  <si>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</si>
  <si>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</si>
  <si>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</si>
  <si>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</si>
  <si>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</si>
  <si>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</si>
  <si>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</si>
  <si>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</si>
  <si>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</si>
  <si>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</si>
  <si>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</si>
  <si>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</si>
  <si>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</si>
  <si>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</si>
  <si>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</si>
  <si>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</si>
  <si>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</si>
  <si>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</si>
  <si>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</si>
  <si>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</si>
  <si>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</si>
  <si>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SHOQERIA Kobra Security shpk</t>
  </si>
  <si>
    <t>NIPTI K61618502N</t>
  </si>
  <si>
    <t>Pasqyre Nr.3</t>
  </si>
  <si>
    <t>000/leke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</si>
  <si>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</si>
  <si>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</si>
  <si>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</si>
  <si>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</si>
  <si>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</si>
  <si>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</si>
  <si>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</si>
  <si>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</si>
  <si>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</si>
  <si>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</si>
  <si>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</si>
  <si>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</si>
  <si>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</si>
  <si>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</si>
  <si>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</si>
  <si>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</si>
  <si>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</si>
  <si>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</si>
  <si>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</si>
  <si>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</si>
  <si>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</si>
  <si>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</si>
  <si>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</si>
  <si>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</si>
  <si>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</si>
  <si>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</si>
  <si>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</si>
  <si>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</si>
  <si>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</si>
  <si>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</si>
  <si>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</si>
  <si>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</si>
  <si>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</si>
  <si>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</si>
  <si>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</si>
  <si>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</si>
  <si>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</si>
  <si>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</si>
  <si>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</si>
  <si>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</si>
  <si>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</si>
  <si>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</si>
  <si>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</si>
  <si>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</si>
  <si>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</si>
  <si>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</si>
  <si>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</si>
  <si>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</si>
  <si>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</si>
  <si>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</si>
  <si>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</si>
  <si>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</si>
  <si>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</si>
  <si>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</si>
  <si>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</si>
  <si>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 xml:space="preserve">DEKLARATA ANALITIKE PER </t>
  </si>
  <si>
    <t>Numri i Vendosjes se Dokumentit (NVD)</t>
  </si>
  <si>
    <t>TATIMIN MBI TE ARDHURAT</t>
  </si>
  <si>
    <t xml:space="preserve"> </t>
  </si>
  <si>
    <r>
      <t xml:space="preserve">       </t>
    </r>
    <r>
      <rPr>
        <sz val="7"/>
        <rFont val="Arial"/>
        <family val="2"/>
      </rPr>
      <t>( Vetem per perdorim zyrtar )</t>
    </r>
  </si>
  <si>
    <t xml:space="preserve">                                K81618502N</t>
  </si>
  <si>
    <t>Periudha tatimore</t>
  </si>
  <si>
    <t>Emri tregtar</t>
  </si>
  <si>
    <t>KOBRA  SECURITY   SH.P.K</t>
  </si>
  <si>
    <t>Adresa</t>
  </si>
  <si>
    <t xml:space="preserve">                                Lagja Nr.14  Shkozet   DURRES</t>
  </si>
  <si>
    <t>E M E R T I M I</t>
  </si>
  <si>
    <t xml:space="preserve">   Sipas Bilancit</t>
  </si>
  <si>
    <t xml:space="preserve">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</si>
  <si>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</si>
  <si>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</si>
  <si>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</si>
  <si>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</si>
  <si>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</si>
  <si>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</si>
  <si>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</si>
  <si>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</si>
  <si>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</si>
  <si>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</si>
  <si>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</si>
  <si>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</si>
  <si>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</si>
  <si>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</si>
  <si>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</si>
  <si>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</si>
  <si>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</si>
  <si>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</si>
  <si>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</si>
  <si>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</si>
  <si>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</si>
  <si>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</si>
  <si>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</si>
  <si>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</si>
  <si>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</si>
  <si>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</si>
  <si>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t xml:space="preserve">n) amortizim nga rivlersimi I akteve te qendrueshme </t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</si>
  <si>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</si>
  <si>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</si>
  <si>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</si>
  <si>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</si>
  <si>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</si>
  <si>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</si>
  <si>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</si>
  <si>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</si>
  <si>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</si>
  <si>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</si>
  <si>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</si>
  <si>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</si>
  <si>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</si>
  <si>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</si>
  <si>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</si>
  <si>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</si>
  <si>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</si>
  <si>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</si>
  <si>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</si>
  <si>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</si>
  <si>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</si>
  <si>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</si>
  <si>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</si>
  <si>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r>
      <t>Data dhe Nenshkrimi i personit te tatueshem-</t>
    </r>
    <r>
      <rPr>
        <sz val="7"/>
        <rFont val="Arial"/>
        <family val="2"/>
      </rPr>
      <t>Deklaroj nen pergjegjesine time qe informacioni I mesiperm eshte I plote dhe I sakte</t>
    </r>
  </si>
  <si>
    <t>Per Drejtimin e Shoqerise</t>
  </si>
  <si>
    <t xml:space="preserve">        ADMINISTRATORI</t>
  </si>
  <si>
    <t xml:space="preserve">        Odhise ANDREA</t>
  </si>
  <si>
    <t xml:space="preserve">          Tatimpagues        KOBRA  SCURITY   sh.p.k</t>
  </si>
  <si>
    <t>NIPT                    K81618502N</t>
  </si>
  <si>
    <t>Ne leke</t>
  </si>
  <si>
    <t>Pasqyra e te Ardhurave dhe Shpenzimeve</t>
  </si>
  <si>
    <t xml:space="preserve"> Tatimpagues        KOBRA  SCURITY   sh.p.k</t>
  </si>
  <si>
    <t xml:space="preserve">  - Debitore kreditore te tjere                                                                                  </t>
  </si>
  <si>
    <t xml:space="preserve">  - Mirembajtje riparime                                                                                                   </t>
  </si>
  <si>
    <t>DEKLARATE</t>
  </si>
  <si>
    <t>Hartuesi i pasqyrave financiare eshte:</t>
  </si>
  <si>
    <r>
      <t>Z/. Kristaq NDINI</t>
    </r>
    <r>
      <rPr>
        <b/>
        <sz val="12"/>
        <rFont val="Times New Roman"/>
        <family val="1"/>
      </rPr>
      <t xml:space="preserve"> (kontabël i miratuar )</t>
    </r>
    <r>
      <rPr>
        <sz val="12"/>
        <rFont val="Times New Roman"/>
        <family val="1"/>
      </rPr>
      <t xml:space="preserve">  me NIPT K61703021H</t>
    </r>
  </si>
  <si>
    <t>Shoqeria”Autiding Partners” shpk</t>
  </si>
  <si>
    <t xml:space="preserve">                                                                                Administratori i Shoqërisë</t>
  </si>
  <si>
    <t xml:space="preserve">                                                                                      </t>
  </si>
  <si>
    <r>
      <t>NIPTI</t>
    </r>
    <r>
      <rPr>
        <sz val="12"/>
        <rFont val="Times New Roman"/>
        <family val="1"/>
      </rPr>
      <t xml:space="preserve">  K81618502N</t>
    </r>
  </si>
  <si>
    <r>
      <t xml:space="preserve">Deklaroj se </t>
    </r>
    <r>
      <rPr>
        <b/>
        <sz val="12"/>
        <rFont val="Times New Roman"/>
        <family val="1"/>
      </rPr>
      <t xml:space="preserve">Shoqëria "KOBRA SECURITY" Sh.P.K </t>
    </r>
    <r>
      <rPr>
        <sz val="12"/>
        <rFont val="Times New Roman"/>
        <family val="1"/>
      </rPr>
      <t xml:space="preserve">me </t>
    </r>
    <r>
      <rPr>
        <b/>
        <sz val="12"/>
        <rFont val="Times New Roman"/>
        <family val="1"/>
      </rPr>
      <t>NIPT K81618502N</t>
    </r>
    <r>
      <rPr>
        <sz val="12"/>
        <rFont val="Times New Roman"/>
        <family val="1"/>
      </rPr>
      <t xml:space="preserve"> me administrator Z/Zj.Odhise ANDREA dhe </t>
    </r>
    <r>
      <rPr>
        <b/>
        <sz val="12"/>
        <rFont val="Times New Roman"/>
        <family val="1"/>
      </rPr>
      <t>aksionere</t>
    </r>
    <r>
      <rPr>
        <sz val="12"/>
        <rFont val="Times New Roman"/>
        <family val="1"/>
      </rPr>
      <t>:</t>
    </r>
  </si>
  <si>
    <t xml:space="preserve">1. Z_Aldo  HAXHIU   perqindja e pjesemarrjes  100% </t>
  </si>
  <si>
    <t>Shoqeria_  "KOBRA SECURITY" Sh.P.K me NIPT K81618502N perqindja e pjesemarrjes________%....</t>
  </si>
  <si>
    <t xml:space="preserve">  - Detyrime nga Nj.Vleresime tatimore                                                                           </t>
  </si>
  <si>
    <t xml:space="preserve">  - Te tjera shpz.adminisrative                                                                                                                  </t>
  </si>
  <si>
    <t>Viti 2012</t>
  </si>
  <si>
    <t xml:space="preserve">  -  Kerkesa te tjera arketueshme</t>
  </si>
  <si>
    <t xml:space="preserve">  -  Debitore Ortaku</t>
  </si>
  <si>
    <t>VITI  2013</t>
  </si>
  <si>
    <t>VITI   2013</t>
  </si>
  <si>
    <t>Viti  2013</t>
  </si>
  <si>
    <t>INVENTARI I AUTOMJETEVE NE PRONESI TE SUBJEKTIT  2013</t>
  </si>
  <si>
    <r>
      <t xml:space="preserve">                          S H E N I ME T         S P J E G U E S E        </t>
    </r>
    <r>
      <rPr>
        <b/>
        <sz val="16"/>
        <color indexed="8"/>
        <rFont val="Calibri"/>
        <family val="2"/>
      </rPr>
      <t xml:space="preserve">                    VITI    2013</t>
    </r>
  </si>
  <si>
    <t>Viti   2013</t>
  </si>
  <si>
    <t>01.01.2013</t>
  </si>
  <si>
    <t>31.12.2013</t>
  </si>
  <si>
    <t>Aktivet Afatgjata Materiale  me vlere fillestare   2013</t>
  </si>
  <si>
    <t>Amortizimi A.A.Materiale   2013</t>
  </si>
  <si>
    <t>Vlera Kontabel Neto e A.A.Materiale  2013</t>
  </si>
  <si>
    <t>Edmond Jazexhi</t>
  </si>
  <si>
    <t>Viti 2013</t>
  </si>
  <si>
    <t>Me page deri ne 22.000 leke</t>
  </si>
  <si>
    <t>Te punesuar mesatarisht per vitin 2013:</t>
  </si>
  <si>
    <r>
      <t>SHOQERIA</t>
    </r>
    <r>
      <rPr>
        <sz val="12"/>
        <rFont val="Times New Roman"/>
        <family val="1"/>
      </rPr>
      <t>_"KOBRA  SECURITY"   Sh.P.K                                Date,……./03/2013</t>
    </r>
  </si>
  <si>
    <r>
      <t>Z/.Edmond Jazexhi (</t>
    </r>
    <r>
      <rPr>
        <b/>
        <sz val="12"/>
        <rFont val="Times New Roman"/>
        <family val="1"/>
      </rPr>
      <t xml:space="preserve"> Administrator/Ekonomist I punësuar pranë shoqërisë) /</t>
    </r>
  </si>
  <si>
    <t xml:space="preserve">                                                                                      Edmond Jazexhi</t>
  </si>
  <si>
    <r>
      <t xml:space="preserve">ka  hartuar </t>
    </r>
    <r>
      <rPr>
        <b/>
        <sz val="12"/>
        <rFont val="Times New Roman"/>
        <family val="1"/>
      </rPr>
      <t xml:space="preserve">pasqyrat financiare të vitit 2013 </t>
    </r>
    <r>
      <rPr>
        <sz val="12"/>
        <rFont val="Times New Roman"/>
        <family val="1"/>
      </rPr>
      <t xml:space="preserve"> komform standarteve kombetare te kontabilitetit.</t>
    </r>
  </si>
  <si>
    <t>Kerkesat e arketueshme dhe aktive te tjera financiare ne fillim dhe ne fund te ushtrimit kontabel 2013 deklarohen  si vijon:</t>
  </si>
  <si>
    <t xml:space="preserve">  -  Kerkese arketimi per mbipagese tatimi                                          107,631                  209,121</t>
  </si>
  <si>
    <t xml:space="preserve">  -   Debitore  Ortake                                                                                                   3,650,000                     3,650,000</t>
  </si>
  <si>
    <t xml:space="preserve">                                                                                                                                       2013                            2012</t>
  </si>
  <si>
    <t xml:space="preserve">  -  Kerkesa te arketueshme(humbje e vitit )                                         350,000                   350,000</t>
  </si>
  <si>
    <t xml:space="preserve">  -  Te tjera te arketueshme (Kliente)                                                 1,777,701               1,229,701</t>
  </si>
  <si>
    <r>
      <t xml:space="preserve">Posti t arketime per </t>
    </r>
    <r>
      <rPr>
        <b/>
        <sz val="11"/>
        <color indexed="8"/>
        <rFont val="Arial Narrow"/>
        <family val="2"/>
      </rPr>
      <t>mbipagese tatimi ne vlere 107,631 leke</t>
    </r>
    <r>
      <rPr>
        <sz val="11"/>
        <color indexed="8"/>
        <rFont val="Arial Narrow"/>
        <family val="2"/>
      </rPr>
      <t xml:space="preserve"> perfaqeson mbipagese te tatimin mbi te ardhurat personale te biznesit te vogel ,ndaj </t>
    </r>
    <r>
      <rPr>
        <b/>
        <sz val="11"/>
        <color indexed="8"/>
        <rFont val="Arial Narrow"/>
        <family val="2"/>
      </rPr>
      <t>vlera e mbetur prej 107,631 leke kualifikohet  mbipagese taksa biz.vogel, ndaj kjo vlere pozicionohet si kerkesa per arketim.  Sqarojme se lidhur me RivleresiminTatimor te Drej.Rajonale Durres nr.4870/1,dt.20/3/13,nga e cila shoqeria "Kobra Security "shpk,beri likujdimin e tatim fitimit te vleresuar nga Tatimet Durres,per pjesen e humbjes se mbartur nga rezultati i vitit 2008,ne vitin 2009,me argumentin se xhiro vjetore e vitit 2008 ishte 302,228 leke.Per shoqerine humbja  e vitit-2008,ishte 1,061,988 leke,te cilat perfaqesonin shpenzimet e nisjes se aktivitetit.Nga shoqeria,ishin kryer mbipagesa ,te cilat u pakesuan nga rivlersimi Tatimor,dhe si rezultat i saldos debitore te mbetur dhe pagesave te vitit 2013,rezulton nje mbipagese ne vleren 107,631,duke llogaritur dhe tatim fitimin e vitit 2013.Sqarojme se ne postin Debitore te tjere me vlere 3,650,000 leke dhe Kerkesa per arketim me shume 350,000 leke,perfaqeson te drejten qe ka shoqeria per vlerne e Kapitali te Pronarit(Kapitali Themeltar) qe pasqyrohet ne Pasiv-ne postin kapitali pronarit.Ne pasqyrat e vitit te meparshem nuk  jane pasqyruar keto rubrika me kete vlere,si ne aktiv ashtu dhe ne Pasiv,gje qe nuk prodhon efekte ne rezultat.</t>
    </r>
  </si>
  <si>
    <t xml:space="preserve">      A KTIVET AFATGJATA                                                                                     20123                  2012      </t>
  </si>
  <si>
    <t xml:space="preserve">Aktive te tjera afatgjata-pajisje informatike                                                 3,928           5,237                                </t>
  </si>
  <si>
    <t>Shoqeria zoteron pajisje informatike-printer me vleren respektive prej 3,928 leke (vlere neto), dhe i ka rregjistruar ne kontabilitet me kostot perkatese historike duke i pakesuar me amortizimet kronologjike dhe ka bere paraqitjen e tyre ne bilance me vlerat kontabile</t>
  </si>
  <si>
    <t xml:space="preserve">   Detyrimet Tregetare                                                                                     712,508                      789,450                            </t>
  </si>
  <si>
    <t xml:space="preserve">  -  Te pagueshme ndaj Furnitoreve                                                248,469               196,075               </t>
  </si>
  <si>
    <t xml:space="preserve">  - Detyrime per Sig.Shoq dhe Shendetesore                                  340,938               391,716                </t>
  </si>
  <si>
    <t xml:space="preserve">  -  Detyrime Tatimore per TAP-in                                                    10,000                83,400                  </t>
  </si>
  <si>
    <t xml:space="preserve">  -  Detyrime Tatimore per TVSH-ne                                               112,101               118,259                </t>
  </si>
  <si>
    <t xml:space="preserve">   - Detyrimi ne vleren 10,00 leke  leke perfaqesojne tatim mbi te ardhurat personale(TAP) per muajin-Dhjetor 2013. </t>
  </si>
  <si>
    <t xml:space="preserve">  -Detyrimi ne vlere 340,938 leke perfaqeson sigurime shoqerore dhe shendetsore per muajin Dhjetor 2013.</t>
  </si>
  <si>
    <t xml:space="preserve">  -Vlera 248,469,perfaqeson detyrim ndaj furnitoreve V.2013,si dhe shuma 112,101 perfaqeson detyrim per TVSH-ne muaji Dhjetor 20013.</t>
  </si>
  <si>
    <t xml:space="preserve"> Pagat e personelit               5,223,000  leke</t>
  </si>
  <si>
    <t xml:space="preserve"> Sigurimet shoqerore              872,241 leke</t>
  </si>
  <si>
    <t xml:space="preserve"> Te Tjera  Shpenzime                                                                                       2013                                       2012  </t>
  </si>
  <si>
    <t>2   Aktivet e tjera financiare afatshkurtera                                                 5,885,332                      5,438,822</t>
  </si>
  <si>
    <t xml:space="preserve">  - Te ndryshme-sherbime                                                                                               17,000             </t>
  </si>
  <si>
    <t xml:space="preserve">  - Shpz. Postare e telefon                                                        115,419                         110,763  </t>
  </si>
  <si>
    <t xml:space="preserve">  - Shpenzime financiare-komisione bankare                                  9,356                             2,938                  </t>
  </si>
  <si>
    <t xml:space="preserve"> Amortizimi I  Aktiveve  Afatgjata                                                              1,309                                       1,745</t>
  </si>
  <si>
    <t xml:space="preserve"> -  Te tjera shpenzime/tatimore                                                  146.374 </t>
  </si>
  <si>
    <t xml:space="preserve">TOTALI  SHPENZIMEVE                                                                             6,095,241                             6,354,315                            </t>
  </si>
  <si>
    <r>
      <t xml:space="preserve">       </t>
    </r>
    <r>
      <rPr>
        <b/>
        <sz val="11"/>
        <color indexed="8"/>
        <rFont val="Arial Narrow"/>
        <family val="2"/>
      </rPr>
      <t>Fitimi (humbja) e vitit financiar 2012                                                  2013                                       2012</t>
    </r>
  </si>
  <si>
    <r>
      <t xml:space="preserve">             </t>
    </r>
    <r>
      <rPr>
        <b/>
        <sz val="12"/>
        <color indexed="8"/>
        <rFont val="Arial Narrow"/>
        <family val="2"/>
      </rPr>
      <t xml:space="preserve">Te ardhura gjithsej                                                      7,209,400                     7,092,558             </t>
    </r>
  </si>
  <si>
    <t xml:space="preserve">Te ardhura  nga Aktiviteti                                                      7,209,400                   7,092,558              </t>
  </si>
  <si>
    <t xml:space="preserve">Te ardhura te tjera                                                                                                39,400                                       250                  </t>
  </si>
  <si>
    <t xml:space="preserve"> Shpenzime te Pazbritshme                                                      146,374</t>
  </si>
  <si>
    <t xml:space="preserve">  Shpenzimet e kryera per funksionimin normal te aktivitetit te shoqerise,jane te bazuara sipas dokumentave financiare,te mbrituara ne </t>
  </si>
  <si>
    <t xml:space="preserve"> - Shuma 146,374 leke perfaqesojne shpenzimet te pazbritshme,te cilat shoqeria I ka kualifikuar si te tilla per vete natyren qe ato kane.</t>
  </si>
  <si>
    <t xml:space="preserve"> Duke e analizuar theksojme se nga keto: Shuma 101.044 leke perfaqeson pakesimin qe ju be,(nga ana e shoqerise) saldos debitore </t>
  </si>
  <si>
    <t>e tatim fitimit 108,077 lek + 93,000 leke parapagim ne vitin 2013=201,077 leke Mbipagese tatim fitimi ne total.</t>
  </si>
  <si>
    <t xml:space="preserve"> ne celje te llog.444-tatim fitimit te mbartur ne vitin 2013,si rezultat I rivleresimit tatimor me shkrese nr.4870/1 dt.20/3/13 te Drej.Rajonale</t>
  </si>
  <si>
    <t xml:space="preserve"> Tatimore Durres,d.m.th nga 209.121 qe ishte ne celje 2013,u pakesua 101.044 leke nga rivleresimi,dhe si reazultat mbipagesa e mbartur  </t>
  </si>
  <si>
    <t>rezultatit te vitit,pra  788,081 leke+146,374 shpz.panjohura=934,445 leke fitimi I tatueshem *10%= 93,445 leke tat.fitim</t>
  </si>
  <si>
    <t>Mbipagese Tatim Fitimi                                                             107.631</t>
  </si>
  <si>
    <t xml:space="preserve">          Kristaq  NDINI                                                                     Edmond Jazexhiu</t>
  </si>
  <si>
    <t xml:space="preserve">Rezultati                                                                                                                2013                                                                                                                                               </t>
  </si>
  <si>
    <t xml:space="preserve">  Fitimi ( Humbja) e vitit financiar                                                788,081                                  </t>
  </si>
  <si>
    <t xml:space="preserve">Fitim I Tatueshem                                                                  934,455                         </t>
  </si>
  <si>
    <t xml:space="preserve">Tatim fitimi mbartur(Rivleresuar) +parapag te vitit                         201.077                               </t>
  </si>
  <si>
    <t xml:space="preserve">Tatim mbi Fitimin  vitit                                                           93,446                                        </t>
  </si>
  <si>
    <t xml:space="preserve">Fitimi(Neto) Pas Tatimit I Ushtrimit                                         694,635                      </t>
  </si>
  <si>
    <t xml:space="preserve">  - Instrumente te tjera financiare borxhi                                                                             0                              0</t>
  </si>
  <si>
    <t xml:space="preserve">  -  Kerkesa arketimi nga Nj.vleresime tatimore                                                                    0                            0</t>
  </si>
  <si>
    <r>
      <t>Banka</t>
    </r>
    <r>
      <rPr>
        <sz val="11"/>
        <color indexed="8"/>
        <rFont val="Arial Narrow"/>
        <family val="2"/>
      </rPr>
      <t xml:space="preserve">    581,034.87  leke</t>
    </r>
  </si>
  <si>
    <t>Gjendjet e mjetet monetare ne banke dhe arke, ne leke  ne datat  31 Dhjetor 2013  eshte:</t>
  </si>
  <si>
    <r>
      <t xml:space="preserve">Posti te tjere te arketueshme </t>
    </r>
    <r>
      <rPr>
        <b/>
        <sz val="11"/>
        <color indexed="8"/>
        <rFont val="Arial Narrow"/>
        <family val="2"/>
      </rPr>
      <t>ne shumen 1,777,701 leke</t>
    </r>
    <r>
      <rPr>
        <sz val="11"/>
        <color indexed="8"/>
        <rFont val="Arial Narrow"/>
        <family val="2"/>
      </rPr>
      <t>, perfaqeson te klienteve nga shoqeri, subjekte brenda  vendit dhe te parashikuara per tu  kthyer (likujdim) gjate vitit ne vazhdim.</t>
    </r>
  </si>
  <si>
    <t>Shpenzimi per tatimin mbi te ardhurat personale te biznesit te vogel perfaqson shumen e tatimit te paguar per vitin ushtrimor.Tatim i paguar per vitin aktual  ne vleren 107,631  leke,konsiderohet si tatim i mbipaguar.</t>
  </si>
  <si>
    <t>Ne paraqitjen e pasqyrave financiare te vitit 2013 eshte zbatuar formati i SKK-15 (Per Mikrondemarrjet)</t>
  </si>
  <si>
    <t xml:space="preserve">   PASIVET AFATSHKURTERA                                                                             2013                          2012</t>
  </si>
  <si>
    <t>shoqeri,si ngjarje qe kane ndodhur brenda vitit 2013,dhe plotesishte te matshme dhe te verifikueshme.</t>
  </si>
  <si>
    <t xml:space="preserve"> Gjithashtu nisur nga njoftimi tatimor i mesiperm,detyrimet ne vlerat 39,338 leke e perbere nga 22,529 leke tat.fitimi dhe 16,809 gjoba </t>
  </si>
  <si>
    <t>penalite te keitj njoftimi+5,992 leke  detyrime te tjera te likujduara ne favor te Drej.Raj.tat.Durres,u kualifikuan si shpenzime te pazbritshme.</t>
  </si>
  <si>
    <t>Ndaj dhe nga shoqeria shuma 146,374 leke,u kualifikua si shpz panjohura,she per efekt te nxjerjes se Rezultatit tatimor,kjo shume ju shtua</t>
  </si>
  <si>
    <t xml:space="preserve">                 30/03/2014</t>
  </si>
  <si>
    <t xml:space="preserve">    Durres ,me 30/03/2013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</si>
</sst>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L_e_k_-;\-* #,##0.00_L_e_k_-;_-* &quot;-&quot;??_L_e_k_-;_-@_-"/>
    <numFmt numFmtId="166" formatCode="_(* #,##0.0_);_(* \(#,##0.0\);_(* &quot;-&quot;??_);_(@_)"/>
  </numFmts>
  <fonts count="79">
    <font>
      <sz val="10"/>
      <name val="Arial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b/>
      <sz val="18"/>
      <color indexed="8"/>
      <name val="Calibri"/>
      <family val="0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6"/>
      <color indexed="8"/>
      <name val="Calibri"/>
      <family val="0"/>
    </font>
    <font>
      <b/>
      <u val="single"/>
      <sz val="16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i/>
      <u val="single"/>
      <sz val="11"/>
      <color indexed="8"/>
      <name val="Arial Narrow"/>
      <family val="2"/>
    </font>
    <font>
      <sz val="11"/>
      <color indexed="17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Wingdings"/>
      <family val="0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6"/>
      <name val="Arial Narrow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7"/>
      <color indexed="8"/>
      <name val="Calibri"/>
      <family val="2"/>
    </font>
    <font>
      <sz val="7"/>
      <name val="Arial"/>
      <family val="2"/>
    </font>
    <font>
      <b/>
      <sz val="7"/>
      <color indexed="8"/>
      <name val="Calibri"/>
      <family val="2"/>
    </font>
    <font>
      <b/>
      <u val="single"/>
      <sz val="7"/>
      <name val="Arial"/>
      <family val="2"/>
    </font>
    <font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64" fontId="1" fillId="0" borderId="10" xfId="42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0" xfId="42" applyNumberFormat="1" applyFont="1" applyBorder="1" applyAlignment="1">
      <alignment/>
    </xf>
    <xf numFmtId="164" fontId="2" fillId="0" borderId="10" xfId="42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164" fontId="1" fillId="0" borderId="13" xfId="42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164" fontId="1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left"/>
    </xf>
    <xf numFmtId="164" fontId="1" fillId="0" borderId="11" xfId="42" applyNumberFormat="1" applyFont="1" applyBorder="1" applyAlignment="1">
      <alignment wrapText="1"/>
    </xf>
    <xf numFmtId="0" fontId="0" fillId="0" borderId="15" xfId="0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164" fontId="2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 horizontal="justify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9" fillId="0" borderId="0" xfId="0" applyFont="1" applyAlignment="1">
      <alignment horizontal="justify"/>
    </xf>
    <xf numFmtId="0" fontId="2" fillId="0" borderId="14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22" xfId="0" applyFont="1" applyBorder="1" applyAlignment="1">
      <alignment/>
    </xf>
    <xf numFmtId="0" fontId="22" fillId="0" borderId="22" xfId="0" applyFont="1" applyBorder="1" applyAlignment="1">
      <alignment horizontal="right"/>
    </xf>
    <xf numFmtId="0" fontId="22" fillId="0" borderId="22" xfId="0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22" xfId="0" applyFont="1" applyBorder="1" applyAlignment="1">
      <alignment/>
    </xf>
    <xf numFmtId="0" fontId="22" fillId="0" borderId="19" xfId="0" applyFont="1" applyBorder="1" applyAlignment="1">
      <alignment horizontal="right"/>
    </xf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16" xfId="0" applyFont="1" applyBorder="1" applyAlignment="1">
      <alignment/>
    </xf>
    <xf numFmtId="0" fontId="23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14" fontId="22" fillId="0" borderId="22" xfId="0" applyNumberFormat="1" applyFont="1" applyBorder="1" applyAlignment="1">
      <alignment/>
    </xf>
    <xf numFmtId="0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7" fillId="0" borderId="2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14" fontId="0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10" xfId="44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3" fontId="0" fillId="0" borderId="26" xfId="44" applyNumberFormat="1" applyBorder="1" applyAlignment="1">
      <alignment/>
    </xf>
    <xf numFmtId="0" fontId="0" fillId="0" borderId="28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31" fillId="0" borderId="29" xfId="0" applyFont="1" applyBorder="1" applyAlignment="1">
      <alignment horizontal="center" vertical="center"/>
    </xf>
    <xf numFmtId="3" fontId="31" fillId="0" borderId="29" xfId="44" applyNumberFormat="1" applyFont="1" applyBorder="1" applyAlignment="1">
      <alignment vertical="center"/>
    </xf>
    <xf numFmtId="3" fontId="31" fillId="0" borderId="30" xfId="44" applyNumberFormat="1" applyFont="1" applyBorder="1" applyAlignment="1">
      <alignment vertical="center"/>
    </xf>
    <xf numFmtId="2" fontId="35" fillId="0" borderId="23" xfId="56" applyNumberFormat="1" applyFont="1" applyBorder="1" applyAlignment="1">
      <alignment horizontal="center" wrapText="1"/>
      <protection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33" fillId="0" borderId="0" xfId="0" applyFont="1" applyAlignment="1">
      <alignment/>
    </xf>
    <xf numFmtId="164" fontId="33" fillId="0" borderId="0" xfId="42" applyNumberFormat="1" applyFont="1" applyAlignment="1">
      <alignment/>
    </xf>
    <xf numFmtId="164" fontId="29" fillId="0" borderId="0" xfId="42" applyNumberFormat="1" applyFont="1" applyBorder="1" applyAlignment="1">
      <alignment/>
    </xf>
    <xf numFmtId="164" fontId="29" fillId="0" borderId="0" xfId="42" applyNumberFormat="1" applyFont="1" applyBorder="1" applyAlignment="1">
      <alignment horizontal="right"/>
    </xf>
    <xf numFmtId="0" fontId="33" fillId="0" borderId="26" xfId="56" applyFont="1" applyBorder="1" applyAlignment="1">
      <alignment horizontal="center"/>
      <protection/>
    </xf>
    <xf numFmtId="164" fontId="36" fillId="0" borderId="15" xfId="42" applyNumberFormat="1" applyFont="1" applyBorder="1" applyAlignment="1">
      <alignment horizontal="center" vertical="center" wrapText="1"/>
    </xf>
    <xf numFmtId="0" fontId="33" fillId="0" borderId="31" xfId="56" applyFont="1" applyBorder="1" applyAlignment="1">
      <alignment horizontal="center"/>
      <protection/>
    </xf>
    <xf numFmtId="0" fontId="33" fillId="0" borderId="32" xfId="56" applyFont="1" applyBorder="1" applyAlignment="1">
      <alignment horizontal="left" wrapText="1"/>
      <protection/>
    </xf>
    <xf numFmtId="164" fontId="33" fillId="0" borderId="32" xfId="42" applyNumberFormat="1" applyFont="1" applyBorder="1" applyAlignment="1">
      <alignment horizontal="left"/>
    </xf>
    <xf numFmtId="0" fontId="0" fillId="0" borderId="33" xfId="56" applyFont="1" applyBorder="1" applyAlignment="1">
      <alignment horizontal="center"/>
      <protection/>
    </xf>
    <xf numFmtId="0" fontId="0" fillId="0" borderId="17" xfId="56" applyFont="1" applyBorder="1" applyAlignment="1">
      <alignment horizontal="left" wrapText="1"/>
      <protection/>
    </xf>
    <xf numFmtId="164" fontId="33" fillId="0" borderId="10" xfId="42" applyNumberFormat="1" applyFont="1" applyBorder="1" applyAlignment="1">
      <alignment horizontal="left"/>
    </xf>
    <xf numFmtId="0" fontId="0" fillId="0" borderId="34" xfId="56" applyFont="1" applyBorder="1" applyAlignment="1">
      <alignment horizontal="center"/>
      <protection/>
    </xf>
    <xf numFmtId="164" fontId="0" fillId="0" borderId="10" xfId="42" applyNumberFormat="1" applyFont="1" applyBorder="1" applyAlignment="1">
      <alignment horizontal="left"/>
    </xf>
    <xf numFmtId="0" fontId="31" fillId="0" borderId="17" xfId="56" applyFont="1" applyBorder="1" applyAlignment="1">
      <alignment horizontal="left" wrapText="1"/>
      <protection/>
    </xf>
    <xf numFmtId="0" fontId="33" fillId="0" borderId="35" xfId="56" applyFont="1" applyBorder="1" applyAlignment="1">
      <alignment horizontal="center"/>
      <protection/>
    </xf>
    <xf numFmtId="0" fontId="33" fillId="0" borderId="17" xfId="56" applyFont="1" applyBorder="1" applyAlignment="1">
      <alignment horizontal="left" wrapText="1"/>
      <protection/>
    </xf>
    <xf numFmtId="0" fontId="0" fillId="0" borderId="27" xfId="56" applyFont="1" applyBorder="1" applyAlignment="1">
      <alignment horizontal="left" wrapText="1"/>
      <protection/>
    </xf>
    <xf numFmtId="0" fontId="0" fillId="0" borderId="36" xfId="56" applyFont="1" applyBorder="1" applyAlignment="1">
      <alignment horizontal="center"/>
      <protection/>
    </xf>
    <xf numFmtId="0" fontId="0" fillId="0" borderId="25" xfId="56" applyFont="1" applyBorder="1" applyAlignment="1">
      <alignment horizontal="left" wrapText="1"/>
      <protection/>
    </xf>
    <xf numFmtId="0" fontId="33" fillId="0" borderId="35" xfId="56" applyFont="1" applyBorder="1" applyAlignment="1">
      <alignment horizontal="center" vertical="center"/>
      <protection/>
    </xf>
    <xf numFmtId="0" fontId="33" fillId="0" borderId="34" xfId="56" applyFont="1" applyBorder="1" applyAlignment="1">
      <alignment horizontal="center" vertical="center"/>
      <protection/>
    </xf>
    <xf numFmtId="0" fontId="0" fillId="0" borderId="17" xfId="56" applyFont="1" applyBorder="1" applyAlignment="1">
      <alignment horizontal="center" wrapText="1"/>
      <protection/>
    </xf>
    <xf numFmtId="0" fontId="33" fillId="0" borderId="33" xfId="56" applyFont="1" applyBorder="1" applyAlignment="1">
      <alignment horizontal="center"/>
      <protection/>
    </xf>
    <xf numFmtId="0" fontId="29" fillId="0" borderId="10" xfId="56" applyFont="1" applyBorder="1" applyAlignment="1">
      <alignment horizontal="left" wrapText="1"/>
      <protection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3" fillId="0" borderId="34" xfId="56" applyFont="1" applyBorder="1" applyAlignment="1">
      <alignment horizontal="center"/>
      <protection/>
    </xf>
    <xf numFmtId="0" fontId="33" fillId="0" borderId="10" xfId="56" applyFont="1" applyBorder="1" applyAlignment="1">
      <alignment horizontal="left" wrapText="1"/>
      <protection/>
    </xf>
    <xf numFmtId="0" fontId="33" fillId="0" borderId="36" xfId="56" applyFont="1" applyBorder="1" applyAlignment="1">
      <alignment horizontal="center"/>
      <protection/>
    </xf>
    <xf numFmtId="0" fontId="33" fillId="0" borderId="27" xfId="56" applyFont="1" applyBorder="1" applyAlignment="1">
      <alignment horizontal="left" wrapText="1"/>
      <protection/>
    </xf>
    <xf numFmtId="0" fontId="33" fillId="0" borderId="37" xfId="56" applyFont="1" applyBorder="1" applyAlignment="1">
      <alignment horizontal="center"/>
      <protection/>
    </xf>
    <xf numFmtId="0" fontId="33" fillId="0" borderId="38" xfId="56" applyFont="1" applyBorder="1" applyAlignment="1">
      <alignment horizontal="left" wrapText="1"/>
      <protection/>
    </xf>
    <xf numFmtId="164" fontId="33" fillId="0" borderId="38" xfId="42" applyNumberFormat="1" applyFont="1" applyBorder="1" applyAlignment="1">
      <alignment horizontal="left"/>
    </xf>
    <xf numFmtId="0" fontId="33" fillId="0" borderId="0" xfId="56" applyFont="1" applyBorder="1" applyAlignment="1">
      <alignment horizontal="center"/>
      <protection/>
    </xf>
    <xf numFmtId="0" fontId="33" fillId="0" borderId="0" xfId="56" applyFont="1" applyBorder="1" applyAlignment="1">
      <alignment horizontal="left" wrapText="1"/>
      <protection/>
    </xf>
    <xf numFmtId="164" fontId="33" fillId="0" borderId="0" xfId="42" applyNumberFormat="1" applyFont="1" applyBorder="1" applyAlignment="1">
      <alignment horizontal="left"/>
    </xf>
    <xf numFmtId="0" fontId="0" fillId="0" borderId="0" xfId="56" applyFont="1" applyBorder="1" applyAlignment="1">
      <alignment horizontal="left" wrapText="1"/>
      <protection/>
    </xf>
    <xf numFmtId="0" fontId="4" fillId="0" borderId="26" xfId="56" applyFont="1" applyBorder="1">
      <alignment/>
      <protection/>
    </xf>
    <xf numFmtId="2" fontId="35" fillId="0" borderId="26" xfId="56" applyNumberFormat="1" applyFont="1" applyBorder="1" applyAlignment="1">
      <alignment horizontal="center" wrapText="1"/>
      <protection/>
    </xf>
    <xf numFmtId="164" fontId="36" fillId="0" borderId="26" xfId="42" applyNumberFormat="1" applyFont="1" applyBorder="1" applyAlignment="1">
      <alignment horizontal="center" vertical="center" wrapText="1"/>
    </xf>
    <xf numFmtId="0" fontId="36" fillId="0" borderId="39" xfId="56" applyFont="1" applyBorder="1" applyAlignment="1">
      <alignment horizontal="center"/>
      <protection/>
    </xf>
    <xf numFmtId="0" fontId="36" fillId="0" borderId="32" xfId="56" applyFont="1" applyBorder="1" applyAlignment="1">
      <alignment horizontal="left" wrapText="1"/>
      <protection/>
    </xf>
    <xf numFmtId="164" fontId="36" fillId="0" borderId="32" xfId="42" applyNumberFormat="1" applyFont="1" applyBorder="1" applyAlignment="1">
      <alignment horizontal="right"/>
    </xf>
    <xf numFmtId="0" fontId="4" fillId="0" borderId="35" xfId="56" applyFont="1" applyBorder="1" applyAlignment="1">
      <alignment horizontal="left"/>
      <protection/>
    </xf>
    <xf numFmtId="0" fontId="4" fillId="0" borderId="10" xfId="57" applyFont="1" applyFill="1" applyBorder="1" applyAlignment="1">
      <alignment horizontal="left" wrapText="1"/>
      <protection/>
    </xf>
    <xf numFmtId="164" fontId="36" fillId="0" borderId="10" xfId="42" applyNumberFormat="1" applyFont="1" applyBorder="1" applyAlignment="1">
      <alignment horizontal="right"/>
    </xf>
    <xf numFmtId="0" fontId="4" fillId="0" borderId="10" xfId="56" applyFont="1" applyBorder="1" applyAlignment="1">
      <alignment horizontal="left" wrapText="1"/>
      <protection/>
    </xf>
    <xf numFmtId="164" fontId="4" fillId="0" borderId="10" xfId="42" applyNumberFormat="1" applyFont="1" applyBorder="1" applyAlignment="1">
      <alignment horizontal="right"/>
    </xf>
    <xf numFmtId="0" fontId="36" fillId="0" borderId="35" xfId="56" applyFont="1" applyBorder="1" applyAlignment="1">
      <alignment horizontal="center"/>
      <protection/>
    </xf>
    <xf numFmtId="0" fontId="36" fillId="0" borderId="10" xfId="56" applyFont="1" applyBorder="1" applyAlignment="1">
      <alignment horizontal="left" wrapText="1"/>
      <protection/>
    </xf>
    <xf numFmtId="0" fontId="4" fillId="0" borderId="35" xfId="56" applyFont="1" applyBorder="1" applyAlignment="1">
      <alignment horizontal="center"/>
      <protection/>
    </xf>
    <xf numFmtId="0" fontId="4" fillId="0" borderId="10" xfId="56" applyFont="1" applyBorder="1" applyAlignment="1">
      <alignment horizontal="left"/>
      <protection/>
    </xf>
    <xf numFmtId="164" fontId="36" fillId="0" borderId="10" xfId="42" applyNumberFormat="1" applyFont="1" applyBorder="1" applyAlignment="1">
      <alignment horizontal="right" wrapText="1"/>
    </xf>
    <xf numFmtId="0" fontId="4" fillId="0" borderId="35" xfId="56" applyFont="1" applyFill="1" applyBorder="1" applyAlignment="1">
      <alignment horizontal="center"/>
      <protection/>
    </xf>
    <xf numFmtId="0" fontId="36" fillId="0" borderId="10" xfId="56" applyFont="1" applyBorder="1" applyAlignment="1">
      <alignment horizontal="left"/>
      <protection/>
    </xf>
    <xf numFmtId="0" fontId="4" fillId="0" borderId="40" xfId="0" applyFont="1" applyBorder="1" applyAlignment="1">
      <alignment/>
    </xf>
    <xf numFmtId="0" fontId="36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36" fillId="0" borderId="27" xfId="42" applyNumberFormat="1" applyFont="1" applyBorder="1" applyAlignment="1">
      <alignment horizontal="right" vertical="center" wrapText="1"/>
    </xf>
    <xf numFmtId="0" fontId="36" fillId="0" borderId="35" xfId="56" applyFont="1" applyBorder="1">
      <alignment/>
      <protection/>
    </xf>
    <xf numFmtId="0" fontId="4" fillId="0" borderId="35" xfId="0" applyFont="1" applyBorder="1" applyAlignment="1">
      <alignment/>
    </xf>
    <xf numFmtId="0" fontId="4" fillId="0" borderId="35" xfId="56" applyFont="1" applyBorder="1">
      <alignment/>
      <protection/>
    </xf>
    <xf numFmtId="0" fontId="4" fillId="0" borderId="37" xfId="56" applyFont="1" applyBorder="1">
      <alignment/>
      <protection/>
    </xf>
    <xf numFmtId="0" fontId="36" fillId="0" borderId="38" xfId="56" applyFont="1" applyBorder="1" applyAlignment="1">
      <alignment horizontal="left"/>
      <protection/>
    </xf>
    <xf numFmtId="0" fontId="4" fillId="0" borderId="38" xfId="56" applyFont="1" applyBorder="1" applyAlignment="1">
      <alignment horizontal="left"/>
      <protection/>
    </xf>
    <xf numFmtId="164" fontId="36" fillId="0" borderId="38" xfId="42" applyNumberFormat="1" applyFont="1" applyBorder="1" applyAlignment="1">
      <alignment horizontal="right"/>
    </xf>
    <xf numFmtId="164" fontId="36" fillId="0" borderId="0" xfId="42" applyNumberFormat="1" applyFont="1" applyBorder="1" applyAlignment="1">
      <alignment horizontal="left"/>
    </xf>
    <xf numFmtId="164" fontId="32" fillId="0" borderId="0" xfId="42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42" applyNumberFormat="1" applyFont="1" applyBorder="1" applyAlignment="1">
      <alignment/>
    </xf>
    <xf numFmtId="164" fontId="33" fillId="0" borderId="10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26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26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22" xfId="0" applyFont="1" applyBorder="1" applyAlignment="1">
      <alignment/>
    </xf>
    <xf numFmtId="0" fontId="39" fillId="0" borderId="22" xfId="0" applyFont="1" applyBorder="1" applyAlignment="1">
      <alignment horizontal="center"/>
    </xf>
    <xf numFmtId="0" fontId="39" fillId="0" borderId="25" xfId="0" applyFont="1" applyBorder="1" applyAlignment="1">
      <alignment/>
    </xf>
    <xf numFmtId="0" fontId="39" fillId="0" borderId="0" xfId="0" applyFont="1" applyAlignment="1">
      <alignment horizontal="center"/>
    </xf>
    <xf numFmtId="0" fontId="38" fillId="0" borderId="18" xfId="0" applyFont="1" applyBorder="1" applyAlignment="1">
      <alignment/>
    </xf>
    <xf numFmtId="0" fontId="39" fillId="0" borderId="16" xfId="0" applyFont="1" applyBorder="1" applyAlignment="1">
      <alignment/>
    </xf>
    <xf numFmtId="0" fontId="41" fillId="0" borderId="16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20" xfId="0" applyFont="1" applyBorder="1" applyAlignment="1">
      <alignment horizontal="center"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4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38" fillId="0" borderId="17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3" fontId="40" fillId="0" borderId="16" xfId="0" applyNumberFormat="1" applyFont="1" applyBorder="1" applyAlignment="1">
      <alignment vertical="center"/>
    </xf>
    <xf numFmtId="3" fontId="40" fillId="0" borderId="14" xfId="0" applyNumberFormat="1" applyFont="1" applyBorder="1" applyAlignment="1">
      <alignment horizontal="center" vertical="center"/>
    </xf>
    <xf numFmtId="3" fontId="40" fillId="0" borderId="17" xfId="0" applyNumberFormat="1" applyFont="1" applyBorder="1" applyAlignment="1">
      <alignment vertical="center"/>
    </xf>
    <xf numFmtId="0" fontId="40" fillId="0" borderId="14" xfId="0" applyFont="1" applyBorder="1" applyAlignment="1">
      <alignment horizontal="center"/>
    </xf>
    <xf numFmtId="3" fontId="40" fillId="0" borderId="16" xfId="0" applyNumberFormat="1" applyFont="1" applyBorder="1" applyAlignment="1">
      <alignment/>
    </xf>
    <xf numFmtId="3" fontId="40" fillId="0" borderId="14" xfId="0" applyNumberFormat="1" applyFont="1" applyBorder="1" applyAlignment="1">
      <alignment horizontal="center"/>
    </xf>
    <xf numFmtId="3" fontId="40" fillId="0" borderId="17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33" borderId="14" xfId="0" applyFont="1" applyFill="1" applyBorder="1" applyAlignment="1">
      <alignment horizontal="center"/>
    </xf>
    <xf numFmtId="3" fontId="40" fillId="33" borderId="16" xfId="0" applyNumberFormat="1" applyFont="1" applyFill="1" applyBorder="1" applyAlignment="1">
      <alignment/>
    </xf>
    <xf numFmtId="0" fontId="40" fillId="33" borderId="18" xfId="0" applyFont="1" applyFill="1" applyBorder="1" applyAlignment="1">
      <alignment horizontal="center"/>
    </xf>
    <xf numFmtId="3" fontId="40" fillId="33" borderId="19" xfId="0" applyNumberFormat="1" applyFont="1" applyFill="1" applyBorder="1" applyAlignment="1">
      <alignment/>
    </xf>
    <xf numFmtId="3" fontId="40" fillId="0" borderId="18" xfId="0" applyNumberFormat="1" applyFont="1" applyBorder="1" applyAlignment="1">
      <alignment horizontal="center"/>
    </xf>
    <xf numFmtId="3" fontId="40" fillId="0" borderId="20" xfId="0" applyNumberFormat="1" applyFont="1" applyBorder="1" applyAlignment="1">
      <alignment/>
    </xf>
    <xf numFmtId="0" fontId="40" fillId="33" borderId="24" xfId="0" applyFont="1" applyFill="1" applyBorder="1" applyAlignment="1">
      <alignment horizontal="center"/>
    </xf>
    <xf numFmtId="3" fontId="40" fillId="33" borderId="22" xfId="0" applyNumberFormat="1" applyFont="1" applyFill="1" applyBorder="1" applyAlignment="1">
      <alignment/>
    </xf>
    <xf numFmtId="3" fontId="40" fillId="0" borderId="24" xfId="0" applyNumberFormat="1" applyFont="1" applyBorder="1" applyAlignment="1">
      <alignment horizontal="center"/>
    </xf>
    <xf numFmtId="3" fontId="40" fillId="0" borderId="25" xfId="0" applyNumberFormat="1" applyFont="1" applyBorder="1" applyAlignment="1">
      <alignment/>
    </xf>
    <xf numFmtId="0" fontId="40" fillId="33" borderId="21" xfId="0" applyFont="1" applyFill="1" applyBorder="1" applyAlignment="1">
      <alignment horizontal="center"/>
    </xf>
    <xf numFmtId="3" fontId="40" fillId="33" borderId="0" xfId="0" applyNumberFormat="1" applyFont="1" applyFill="1" applyBorder="1" applyAlignment="1">
      <alignment/>
    </xf>
    <xf numFmtId="3" fontId="40" fillId="0" borderId="21" xfId="0" applyNumberFormat="1" applyFont="1" applyBorder="1" applyAlignment="1">
      <alignment horizontal="center"/>
    </xf>
    <xf numFmtId="3" fontId="40" fillId="0" borderId="23" xfId="0" applyNumberFormat="1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3" fontId="40" fillId="0" borderId="0" xfId="0" applyNumberFormat="1" applyFont="1" applyBorder="1" applyAlignment="1">
      <alignment vertical="center"/>
    </xf>
    <xf numFmtId="3" fontId="40" fillId="0" borderId="16" xfId="0" applyNumberFormat="1" applyFont="1" applyBorder="1" applyAlignment="1">
      <alignment horizontal="center" vertical="center"/>
    </xf>
    <xf numFmtId="0" fontId="40" fillId="33" borderId="0" xfId="0" applyFont="1" applyFill="1" applyAlignment="1">
      <alignment horizontal="center"/>
    </xf>
    <xf numFmtId="3" fontId="40" fillId="33" borderId="0" xfId="0" applyNumberFormat="1" applyFont="1" applyFill="1" applyAlignment="1">
      <alignment/>
    </xf>
    <xf numFmtId="0" fontId="40" fillId="0" borderId="0" xfId="0" applyFont="1" applyAlignment="1">
      <alignment horizontal="center"/>
    </xf>
    <xf numFmtId="3" fontId="40" fillId="0" borderId="0" xfId="0" applyNumberFormat="1" applyFont="1" applyAlignment="1">
      <alignment/>
    </xf>
    <xf numFmtId="0" fontId="39" fillId="0" borderId="0" xfId="0" applyFont="1" applyBorder="1" applyAlignment="1">
      <alignment vertical="center"/>
    </xf>
    <xf numFmtId="0" fontId="40" fillId="0" borderId="24" xfId="0" applyFont="1" applyBorder="1" applyAlignment="1">
      <alignment horizontal="center"/>
    </xf>
    <xf numFmtId="3" fontId="40" fillId="0" borderId="22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43" fontId="2" fillId="0" borderId="10" xfId="42" applyNumberFormat="1" applyFont="1" applyBorder="1" applyAlignment="1">
      <alignment horizontal="right"/>
    </xf>
    <xf numFmtId="43" fontId="1" fillId="0" borderId="10" xfId="42" applyNumberFormat="1" applyFont="1" applyBorder="1" applyAlignment="1">
      <alignment horizontal="right"/>
    </xf>
    <xf numFmtId="0" fontId="23" fillId="0" borderId="22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64" fontId="33" fillId="0" borderId="11" xfId="42" applyNumberFormat="1" applyFont="1" applyBorder="1" applyAlignment="1">
      <alignment wrapText="1"/>
    </xf>
    <xf numFmtId="0" fontId="33" fillId="0" borderId="11" xfId="0" applyFont="1" applyBorder="1" applyAlignment="1">
      <alignment wrapText="1"/>
    </xf>
    <xf numFmtId="0" fontId="33" fillId="0" borderId="0" xfId="0" applyFont="1" applyAlignment="1">
      <alignment horizontal="right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justify"/>
    </xf>
    <xf numFmtId="0" fontId="33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1" xfId="0" applyFill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6" fillId="0" borderId="0" xfId="0" applyFont="1" applyAlignment="1">
      <alignment/>
    </xf>
    <xf numFmtId="0" fontId="22" fillId="0" borderId="21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left"/>
    </xf>
    <xf numFmtId="0" fontId="25" fillId="0" borderId="2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2" fontId="33" fillId="0" borderId="14" xfId="56" applyNumberFormat="1" applyFont="1" applyBorder="1" applyAlignment="1">
      <alignment horizontal="center" wrapText="1"/>
      <protection/>
    </xf>
    <xf numFmtId="2" fontId="33" fillId="0" borderId="16" xfId="56" applyNumberFormat="1" applyFont="1" applyBorder="1" applyAlignment="1">
      <alignment horizontal="center" wrapText="1"/>
      <protection/>
    </xf>
    <xf numFmtId="2" fontId="33" fillId="0" borderId="17" xfId="56" applyNumberFormat="1" applyFont="1" applyBorder="1" applyAlignment="1">
      <alignment horizontal="center" wrapText="1"/>
      <protection/>
    </xf>
    <xf numFmtId="2" fontId="35" fillId="0" borderId="0" xfId="56" applyNumberFormat="1" applyFont="1" applyBorder="1" applyAlignment="1">
      <alignment horizontal="center" wrapText="1"/>
      <protection/>
    </xf>
    <xf numFmtId="2" fontId="35" fillId="0" borderId="23" xfId="56" applyNumberFormat="1" applyFont="1" applyBorder="1" applyAlignment="1">
      <alignment horizontal="center" wrapText="1"/>
      <protection/>
    </xf>
    <xf numFmtId="0" fontId="33" fillId="0" borderId="41" xfId="56" applyFont="1" applyBorder="1" applyAlignment="1">
      <alignment horizontal="left" wrapText="1"/>
      <protection/>
    </xf>
    <xf numFmtId="0" fontId="33" fillId="0" borderId="32" xfId="56" applyFont="1" applyBorder="1" applyAlignment="1">
      <alignment horizontal="left" wrapText="1"/>
      <protection/>
    </xf>
    <xf numFmtId="0" fontId="0" fillId="0" borderId="16" xfId="56" applyFont="1" applyBorder="1" applyAlignment="1">
      <alignment horizontal="left" wrapText="1"/>
      <protection/>
    </xf>
    <xf numFmtId="0" fontId="0" fillId="0" borderId="17" xfId="56" applyFont="1" applyBorder="1" applyAlignment="1">
      <alignment horizontal="left" wrapText="1"/>
      <protection/>
    </xf>
    <xf numFmtId="0" fontId="33" fillId="0" borderId="16" xfId="56" applyFont="1" applyBorder="1" applyAlignment="1">
      <alignment horizontal="left" wrapText="1"/>
      <protection/>
    </xf>
    <xf numFmtId="0" fontId="33" fillId="0" borderId="17" xfId="56" applyFont="1" applyBorder="1" applyAlignment="1">
      <alignment horizontal="left" wrapText="1"/>
      <protection/>
    </xf>
    <xf numFmtId="0" fontId="0" fillId="0" borderId="16" xfId="56" applyFont="1" applyBorder="1" applyAlignment="1">
      <alignment horizontal="center" wrapText="1"/>
      <protection/>
    </xf>
    <xf numFmtId="0" fontId="0" fillId="0" borderId="17" xfId="56" applyFont="1" applyBorder="1" applyAlignment="1">
      <alignment horizontal="center" wrapText="1"/>
      <protection/>
    </xf>
    <xf numFmtId="0" fontId="33" fillId="0" borderId="10" xfId="56" applyFont="1" applyBorder="1" applyAlignment="1">
      <alignment horizontal="left" wrapText="1"/>
      <protection/>
    </xf>
    <xf numFmtId="0" fontId="33" fillId="0" borderId="38" xfId="56" applyFont="1" applyBorder="1" applyAlignment="1">
      <alignment horizontal="left" wrapText="1"/>
      <protection/>
    </xf>
    <xf numFmtId="0" fontId="31" fillId="0" borderId="17" xfId="56" applyFont="1" applyBorder="1" applyAlignment="1">
      <alignment horizontal="left" wrapText="1"/>
      <protection/>
    </xf>
    <xf numFmtId="0" fontId="31" fillId="0" borderId="10" xfId="56" applyFont="1" applyBorder="1" applyAlignment="1">
      <alignment horizontal="left" wrapText="1"/>
      <protection/>
    </xf>
    <xf numFmtId="0" fontId="35" fillId="0" borderId="18" xfId="56" applyFont="1" applyBorder="1" applyAlignment="1">
      <alignment horizontal="center" wrapText="1"/>
      <protection/>
    </xf>
    <xf numFmtId="0" fontId="35" fillId="0" borderId="19" xfId="56" applyFont="1" applyBorder="1" applyAlignment="1">
      <alignment horizontal="center" wrapText="1"/>
      <protection/>
    </xf>
    <xf numFmtId="0" fontId="35" fillId="0" borderId="20" xfId="56" applyFont="1" applyBorder="1" applyAlignment="1">
      <alignment horizontal="center" wrapText="1"/>
      <protection/>
    </xf>
    <xf numFmtId="0" fontId="36" fillId="0" borderId="41" xfId="56" applyFont="1" applyBorder="1" applyAlignment="1">
      <alignment horizontal="left" wrapText="1"/>
      <protection/>
    </xf>
    <xf numFmtId="0" fontId="36" fillId="0" borderId="32" xfId="56" applyFont="1" applyBorder="1" applyAlignment="1">
      <alignment horizontal="left" wrapText="1"/>
      <protection/>
    </xf>
    <xf numFmtId="0" fontId="4" fillId="0" borderId="10" xfId="57" applyFont="1" applyFill="1" applyBorder="1" applyAlignment="1">
      <alignment horizontal="left" wrapText="1"/>
      <protection/>
    </xf>
    <xf numFmtId="0" fontId="36" fillId="0" borderId="10" xfId="57" applyFont="1" applyFill="1" applyBorder="1" applyAlignment="1">
      <alignment horizontal="left" wrapText="1"/>
      <protection/>
    </xf>
    <xf numFmtId="0" fontId="36" fillId="0" borderId="10" xfId="56" applyFont="1" applyBorder="1" applyAlignment="1">
      <alignment horizontal="left" wrapText="1"/>
      <protection/>
    </xf>
    <xf numFmtId="0" fontId="4" fillId="0" borderId="10" xfId="56" applyFont="1" applyBorder="1" applyAlignment="1">
      <alignment horizontal="left" wrapText="1"/>
      <protection/>
    </xf>
    <xf numFmtId="0" fontId="4" fillId="0" borderId="10" xfId="56" applyFont="1" applyBorder="1" applyAlignment="1">
      <alignment horizontal="left"/>
      <protection/>
    </xf>
    <xf numFmtId="0" fontId="37" fillId="0" borderId="10" xfId="57" applyFont="1" applyFill="1" applyBorder="1" applyAlignment="1">
      <alignment horizontal="left" wrapText="1"/>
      <protection/>
    </xf>
    <xf numFmtId="0" fontId="37" fillId="0" borderId="10" xfId="56" applyFont="1" applyBorder="1" applyAlignment="1">
      <alignment horizontal="left"/>
      <protection/>
    </xf>
    <xf numFmtId="0" fontId="37" fillId="0" borderId="38" xfId="56" applyFont="1" applyBorder="1" applyAlignment="1">
      <alignment horizontal="left"/>
      <protection/>
    </xf>
    <xf numFmtId="0" fontId="36" fillId="0" borderId="10" xfId="56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D30"/>
    </sheetView>
  </sheetViews>
  <sheetFormatPr defaultColWidth="9.140625" defaultRowHeight="12.75"/>
  <cols>
    <col min="1" max="1" width="5.7109375" style="0" customWidth="1"/>
    <col min="2" max="2" width="39.28125" style="0" customWidth="1"/>
    <col min="3" max="3" width="12.421875" style="0" customWidth="1"/>
    <col min="4" max="4" width="17.7109375" style="0" customWidth="1"/>
  </cols>
  <sheetData>
    <row r="1" spans="1:4" ht="15">
      <c r="A1" s="119" t="s">
        <v>429</v>
      </c>
      <c r="B1" s="119"/>
      <c r="D1" s="1" t="s">
        <v>451</v>
      </c>
    </row>
    <row r="2" ht="12.75">
      <c r="B2" s="119" t="s">
        <v>430</v>
      </c>
    </row>
    <row r="3" spans="1:4" ht="15">
      <c r="A3" s="1"/>
      <c r="D3" s="275" t="s">
        <v>431</v>
      </c>
    </row>
    <row r="4" ht="13.5" thickBot="1">
      <c r="C4" s="2"/>
    </row>
    <row r="5" spans="1:4" ht="27.75">
      <c r="A5" s="271" t="s">
        <v>7</v>
      </c>
      <c r="B5" s="272" t="s">
        <v>8</v>
      </c>
      <c r="C5" s="273" t="s">
        <v>9</v>
      </c>
      <c r="D5" s="274" t="s">
        <v>10</v>
      </c>
    </row>
    <row r="6" spans="1:4" ht="15">
      <c r="A6" s="3" t="s">
        <v>11</v>
      </c>
      <c r="B6" s="4" t="s">
        <v>12</v>
      </c>
      <c r="C6" s="5">
        <f>C7+C10+C17+C21</f>
        <v>6466366.87</v>
      </c>
      <c r="D6" s="5">
        <f>D7+D10+D17+D21</f>
        <v>5847365.14</v>
      </c>
    </row>
    <row r="7" spans="1:4" ht="15">
      <c r="A7" s="6"/>
      <c r="B7" s="4" t="s">
        <v>13</v>
      </c>
      <c r="C7" s="5">
        <f>C8+C9</f>
        <v>581034.87</v>
      </c>
      <c r="D7" s="5">
        <f>D8+D9</f>
        <v>408543.14</v>
      </c>
    </row>
    <row r="8" spans="1:4" ht="12.75">
      <c r="A8" s="6"/>
      <c r="B8" s="7" t="s">
        <v>14</v>
      </c>
      <c r="C8" s="8">
        <v>581034.87</v>
      </c>
      <c r="D8" s="8">
        <v>408543.14</v>
      </c>
    </row>
    <row r="9" spans="1:4" ht="12.75">
      <c r="A9" s="6"/>
      <c r="B9" s="7" t="s">
        <v>15</v>
      </c>
      <c r="C9" s="8"/>
      <c r="D9" s="8"/>
    </row>
    <row r="10" spans="1:4" ht="15">
      <c r="A10" s="6"/>
      <c r="B10" s="4" t="s">
        <v>16</v>
      </c>
      <c r="C10" s="5">
        <f>C11+C12+C13+C14+C15+C16</f>
        <v>5885332</v>
      </c>
      <c r="D10" s="5">
        <f>D11+D12+D13+D14+D15+D16</f>
        <v>5438822</v>
      </c>
    </row>
    <row r="11" spans="1:4" ht="12.75">
      <c r="A11" s="6"/>
      <c r="B11" s="7" t="s">
        <v>449</v>
      </c>
      <c r="C11" s="8">
        <v>350000</v>
      </c>
      <c r="D11" s="8">
        <v>350000</v>
      </c>
    </row>
    <row r="12" spans="1:4" ht="12.75">
      <c r="A12" s="6"/>
      <c r="B12" s="7" t="s">
        <v>17</v>
      </c>
      <c r="C12" s="8">
        <v>1777701</v>
      </c>
      <c r="D12" s="8">
        <v>1229701</v>
      </c>
    </row>
    <row r="13" spans="1:4" ht="12.75">
      <c r="A13" s="6"/>
      <c r="B13" s="7" t="s">
        <v>18</v>
      </c>
      <c r="C13" s="8"/>
      <c r="D13" s="8"/>
    </row>
    <row r="14" spans="1:4" ht="12.75">
      <c r="A14" s="6"/>
      <c r="B14" s="7" t="s">
        <v>19</v>
      </c>
      <c r="C14" s="8">
        <v>107631</v>
      </c>
      <c r="D14" s="8">
        <v>209121</v>
      </c>
    </row>
    <row r="15" spans="1:4" ht="12.75">
      <c r="A15" s="6"/>
      <c r="B15" s="7" t="s">
        <v>20</v>
      </c>
      <c r="C15" s="8"/>
      <c r="D15" s="8"/>
    </row>
    <row r="16" spans="1:4" ht="12.75">
      <c r="A16" s="6"/>
      <c r="B16" s="7" t="s">
        <v>450</v>
      </c>
      <c r="C16" s="8">
        <v>3650000</v>
      </c>
      <c r="D16" s="8">
        <v>3650000</v>
      </c>
    </row>
    <row r="17" spans="1:4" ht="15">
      <c r="A17" s="6"/>
      <c r="B17" s="4" t="s">
        <v>21</v>
      </c>
      <c r="C17" s="5">
        <f>C18+C19+C20</f>
        <v>0</v>
      </c>
      <c r="D17" s="5">
        <f>D18+D19+D20</f>
        <v>0</v>
      </c>
    </row>
    <row r="18" spans="1:4" ht="12.75">
      <c r="A18" s="6"/>
      <c r="B18" s="7" t="s">
        <v>22</v>
      </c>
      <c r="C18" s="8"/>
      <c r="D18" s="8"/>
    </row>
    <row r="19" spans="1:4" ht="12.75">
      <c r="A19" s="6"/>
      <c r="B19" s="7" t="s">
        <v>23</v>
      </c>
      <c r="C19" s="8"/>
      <c r="D19" s="8"/>
    </row>
    <row r="20" spans="1:4" ht="12.75">
      <c r="A20" s="6"/>
      <c r="B20" s="7" t="s">
        <v>24</v>
      </c>
      <c r="C20" s="8"/>
      <c r="D20" s="8"/>
    </row>
    <row r="21" spans="1:4" ht="15">
      <c r="A21" s="10"/>
      <c r="B21" s="4" t="s">
        <v>25</v>
      </c>
      <c r="C21" s="5">
        <f>C22</f>
        <v>0</v>
      </c>
      <c r="D21" s="5">
        <f>D22</f>
        <v>0</v>
      </c>
    </row>
    <row r="22" spans="1:4" ht="12.75">
      <c r="A22" s="6"/>
      <c r="B22" s="7" t="s">
        <v>26</v>
      </c>
      <c r="C22" s="8"/>
      <c r="D22" s="8"/>
    </row>
    <row r="23" spans="1:4" ht="15">
      <c r="A23" s="3" t="s">
        <v>27</v>
      </c>
      <c r="B23" s="4" t="s">
        <v>28</v>
      </c>
      <c r="C23" s="5">
        <f>C24+C29</f>
        <v>3928</v>
      </c>
      <c r="D23" s="5">
        <f>D24+D29</f>
        <v>5237</v>
      </c>
    </row>
    <row r="24" spans="1:4" ht="15">
      <c r="A24" s="6"/>
      <c r="B24" s="4" t="s">
        <v>29</v>
      </c>
      <c r="C24" s="5">
        <f>C25+C26+C27+C28</f>
        <v>3928</v>
      </c>
      <c r="D24" s="5">
        <f>D25+D26+D27+D28</f>
        <v>5237</v>
      </c>
    </row>
    <row r="25" spans="1:4" ht="12.75">
      <c r="A25" s="6"/>
      <c r="B25" s="7" t="s">
        <v>30</v>
      </c>
      <c r="C25" s="8"/>
      <c r="D25" s="8"/>
    </row>
    <row r="26" spans="1:4" ht="12.75">
      <c r="A26" s="6"/>
      <c r="B26" s="7" t="s">
        <v>31</v>
      </c>
      <c r="C26" s="8"/>
      <c r="D26" s="8"/>
    </row>
    <row r="27" spans="1:4" ht="12.75">
      <c r="A27" s="6"/>
      <c r="B27" s="7" t="s">
        <v>32</v>
      </c>
      <c r="C27" s="8"/>
      <c r="D27" s="8"/>
    </row>
    <row r="28" spans="1:4" ht="12.75">
      <c r="A28" s="6"/>
      <c r="B28" s="7" t="s">
        <v>33</v>
      </c>
      <c r="C28" s="8">
        <v>3928</v>
      </c>
      <c r="D28" s="8">
        <v>5237</v>
      </c>
    </row>
    <row r="29" spans="1:4" ht="15">
      <c r="A29" s="6"/>
      <c r="B29" s="4" t="s">
        <v>34</v>
      </c>
      <c r="C29" s="8"/>
      <c r="D29" s="8"/>
    </row>
    <row r="30" spans="1:4" ht="15">
      <c r="A30" s="6"/>
      <c r="B30" s="4" t="s">
        <v>35</v>
      </c>
      <c r="C30" s="5">
        <f>C6+C23</f>
        <v>6470294.87</v>
      </c>
      <c r="D30" s="5">
        <f>D6+D23</f>
        <v>5852602.14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5"/>
  <sheetViews>
    <sheetView zoomScalePageLayoutView="0" workbookViewId="0" topLeftCell="A10">
      <selection activeCell="A37" sqref="A37"/>
    </sheetView>
  </sheetViews>
  <sheetFormatPr defaultColWidth="9.140625" defaultRowHeight="12.75"/>
  <cols>
    <col min="4" max="4" width="10.00390625" style="0" customWidth="1"/>
    <col min="7" max="7" width="10.7109375" style="0" customWidth="1"/>
  </cols>
  <sheetData>
    <row r="2" ht="15">
      <c r="B2" s="96" t="s">
        <v>192</v>
      </c>
    </row>
    <row r="3" ht="12.75">
      <c r="B3" s="97" t="s">
        <v>193</v>
      </c>
    </row>
    <row r="4" ht="12.75">
      <c r="B4" s="97"/>
    </row>
    <row r="5" spans="2:7" ht="15.75">
      <c r="B5" s="299" t="s">
        <v>459</v>
      </c>
      <c r="C5" s="299"/>
      <c r="D5" s="299"/>
      <c r="E5" s="299"/>
      <c r="F5" s="299"/>
      <c r="G5" s="299"/>
    </row>
    <row r="7" spans="1:7" ht="12.75" customHeight="1">
      <c r="A7" s="300" t="s">
        <v>194</v>
      </c>
      <c r="B7" s="302" t="s">
        <v>195</v>
      </c>
      <c r="C7" s="300" t="s">
        <v>110</v>
      </c>
      <c r="D7" s="98" t="s">
        <v>196</v>
      </c>
      <c r="E7" s="300" t="s">
        <v>131</v>
      </c>
      <c r="F7" s="300" t="s">
        <v>197</v>
      </c>
      <c r="G7" s="98" t="s">
        <v>196</v>
      </c>
    </row>
    <row r="8" spans="1:7" ht="12.75" customHeight="1">
      <c r="A8" s="301"/>
      <c r="B8" s="303"/>
      <c r="C8" s="301"/>
      <c r="D8" s="99">
        <v>41275</v>
      </c>
      <c r="E8" s="301"/>
      <c r="F8" s="301"/>
      <c r="G8" s="99">
        <v>41639</v>
      </c>
    </row>
    <row r="9" spans="1:7" ht="12.75">
      <c r="A9" s="6">
        <v>1</v>
      </c>
      <c r="B9" s="100" t="s">
        <v>198</v>
      </c>
      <c r="C9" s="6">
        <v>0</v>
      </c>
      <c r="D9" s="101">
        <v>0</v>
      </c>
      <c r="E9" s="101">
        <v>0</v>
      </c>
      <c r="F9" s="101">
        <v>0</v>
      </c>
      <c r="G9" s="101">
        <f>C9*E9+E9-F9</f>
        <v>0</v>
      </c>
    </row>
    <row r="10" spans="1:7" ht="12.75">
      <c r="A10" s="6">
        <v>2</v>
      </c>
      <c r="B10" s="100" t="s">
        <v>199</v>
      </c>
      <c r="C10" s="6">
        <v>0</v>
      </c>
      <c r="D10" s="101">
        <v>0</v>
      </c>
      <c r="E10" s="101">
        <v>0</v>
      </c>
      <c r="F10" s="101">
        <v>0</v>
      </c>
      <c r="G10" s="101">
        <f>C10*E10+E10-F10</f>
        <v>0</v>
      </c>
    </row>
    <row r="11" spans="1:7" ht="12.75">
      <c r="A11" s="6">
        <v>3</v>
      </c>
      <c r="B11" s="102" t="s">
        <v>200</v>
      </c>
      <c r="C11" s="6">
        <v>0</v>
      </c>
      <c r="D11" s="101">
        <v>0</v>
      </c>
      <c r="E11" s="101">
        <v>0</v>
      </c>
      <c r="F11" s="101">
        <v>0</v>
      </c>
      <c r="G11" s="101">
        <f>C11*E11+E11-F11</f>
        <v>0</v>
      </c>
    </row>
    <row r="12" spans="1:7" ht="12.75">
      <c r="A12" s="6">
        <v>4</v>
      </c>
      <c r="B12" s="102" t="s">
        <v>201</v>
      </c>
      <c r="C12" s="6">
        <v>0</v>
      </c>
      <c r="D12" s="101">
        <v>0</v>
      </c>
      <c r="E12" s="101">
        <v>0</v>
      </c>
      <c r="F12" s="101">
        <v>0</v>
      </c>
      <c r="G12" s="101">
        <f>C12*E12+E12-F12</f>
        <v>0</v>
      </c>
    </row>
    <row r="13" spans="1:7" ht="12.75">
      <c r="A13" s="6">
        <v>5</v>
      </c>
      <c r="B13" s="102" t="s">
        <v>202</v>
      </c>
      <c r="C13" s="6">
        <v>1</v>
      </c>
      <c r="D13" s="101">
        <v>15198</v>
      </c>
      <c r="E13" s="101">
        <v>0</v>
      </c>
      <c r="F13" s="101">
        <v>0</v>
      </c>
      <c r="G13" s="101">
        <f>C13*D13+E13-F13</f>
        <v>15198</v>
      </c>
    </row>
    <row r="14" spans="1:7" ht="12.75">
      <c r="A14" s="6">
        <v>1</v>
      </c>
      <c r="B14" s="102" t="s">
        <v>203</v>
      </c>
      <c r="C14" s="6"/>
      <c r="D14" s="101"/>
      <c r="E14" s="101"/>
      <c r="F14" s="101"/>
      <c r="G14" s="101">
        <f>D14+E14-F14</f>
        <v>0</v>
      </c>
    </row>
    <row r="15" spans="1:7" ht="12.75">
      <c r="A15" s="6">
        <v>2</v>
      </c>
      <c r="B15" s="42"/>
      <c r="C15" s="6"/>
      <c r="D15" s="101"/>
      <c r="E15" s="101"/>
      <c r="F15" s="101"/>
      <c r="G15" s="101">
        <f>D15+E15-F15</f>
        <v>0</v>
      </c>
    </row>
    <row r="16" spans="1:7" ht="12.75">
      <c r="A16" s="6">
        <v>3</v>
      </c>
      <c r="B16" s="42"/>
      <c r="C16" s="6"/>
      <c r="D16" s="101"/>
      <c r="E16" s="101"/>
      <c r="F16" s="101"/>
      <c r="G16" s="101">
        <f>D16+E16-F16</f>
        <v>0</v>
      </c>
    </row>
    <row r="17" spans="1:7" ht="13.5" thickBot="1">
      <c r="A17" s="103">
        <v>4</v>
      </c>
      <c r="B17" s="104"/>
      <c r="C17" s="103"/>
      <c r="D17" s="105"/>
      <c r="E17" s="105"/>
      <c r="F17" s="105"/>
      <c r="G17" s="105">
        <f>D17+E17-F17</f>
        <v>0</v>
      </c>
    </row>
    <row r="18" spans="1:7" ht="13.5" thickBot="1">
      <c r="A18" s="106"/>
      <c r="B18" s="107" t="s">
        <v>204</v>
      </c>
      <c r="C18" s="108"/>
      <c r="D18" s="109">
        <f>SUM(D9:D17)</f>
        <v>15198</v>
      </c>
      <c r="E18" s="109">
        <f>SUM(E9:E17)</f>
        <v>0</v>
      </c>
      <c r="F18" s="109">
        <f>SUM(F9:F17)</f>
        <v>0</v>
      </c>
      <c r="G18" s="110">
        <f>SUM(G9:G17)</f>
        <v>15198</v>
      </c>
    </row>
    <row r="21" spans="2:7" ht="15.75">
      <c r="B21" s="299" t="s">
        <v>460</v>
      </c>
      <c r="C21" s="299"/>
      <c r="D21" s="299"/>
      <c r="E21" s="299"/>
      <c r="F21" s="299"/>
      <c r="G21" s="299"/>
    </row>
    <row r="23" spans="1:7" ht="12.75" customHeight="1">
      <c r="A23" s="300" t="s">
        <v>194</v>
      </c>
      <c r="B23" s="302" t="s">
        <v>195</v>
      </c>
      <c r="C23" s="300" t="s">
        <v>110</v>
      </c>
      <c r="D23" s="98" t="s">
        <v>196</v>
      </c>
      <c r="E23" s="300" t="s">
        <v>131</v>
      </c>
      <c r="F23" s="300" t="s">
        <v>197</v>
      </c>
      <c r="G23" s="98" t="s">
        <v>196</v>
      </c>
    </row>
    <row r="24" spans="1:7" ht="12.75" customHeight="1">
      <c r="A24" s="301"/>
      <c r="B24" s="303"/>
      <c r="C24" s="301"/>
      <c r="D24" s="99">
        <v>41275</v>
      </c>
      <c r="E24" s="301"/>
      <c r="F24" s="301"/>
      <c r="G24" s="99">
        <v>41639</v>
      </c>
    </row>
    <row r="25" spans="1:7" ht="12.75">
      <c r="A25" s="6">
        <v>1</v>
      </c>
      <c r="B25" s="100" t="s">
        <v>198</v>
      </c>
      <c r="C25" s="6">
        <v>0</v>
      </c>
      <c r="D25" s="101">
        <v>0</v>
      </c>
      <c r="E25" s="101">
        <v>0</v>
      </c>
      <c r="F25" s="101">
        <v>0</v>
      </c>
      <c r="G25" s="101">
        <f>C25*D25+E25-F25</f>
        <v>0</v>
      </c>
    </row>
    <row r="26" spans="1:7" ht="12.75">
      <c r="A26" s="6">
        <v>2</v>
      </c>
      <c r="B26" s="100" t="s">
        <v>199</v>
      </c>
      <c r="C26" s="6">
        <v>0</v>
      </c>
      <c r="D26" s="101">
        <v>0</v>
      </c>
      <c r="E26" s="101">
        <v>0</v>
      </c>
      <c r="F26" s="101">
        <v>0</v>
      </c>
      <c r="G26" s="101">
        <f>C26*D26+E26-F26</f>
        <v>0</v>
      </c>
    </row>
    <row r="27" spans="1:7" ht="12.75">
      <c r="A27" s="6">
        <v>3</v>
      </c>
      <c r="B27" s="102" t="s">
        <v>205</v>
      </c>
      <c r="C27" s="6">
        <v>0</v>
      </c>
      <c r="D27" s="101">
        <v>0</v>
      </c>
      <c r="E27" s="101">
        <v>0</v>
      </c>
      <c r="F27" s="101">
        <v>0</v>
      </c>
      <c r="G27" s="101">
        <f>C27*D27+E27-F27</f>
        <v>0</v>
      </c>
    </row>
    <row r="28" spans="1:7" ht="12.75">
      <c r="A28" s="6">
        <v>4</v>
      </c>
      <c r="B28" s="102" t="s">
        <v>201</v>
      </c>
      <c r="C28" s="6">
        <v>0</v>
      </c>
      <c r="D28" s="101">
        <v>0</v>
      </c>
      <c r="E28" s="101">
        <v>0</v>
      </c>
      <c r="F28" s="101">
        <v>0</v>
      </c>
      <c r="G28" s="101">
        <f>C28*D28+E28-F28</f>
        <v>0</v>
      </c>
    </row>
    <row r="29" spans="1:7" ht="12.75">
      <c r="A29" s="6">
        <v>5</v>
      </c>
      <c r="B29" s="102" t="s">
        <v>202</v>
      </c>
      <c r="C29" s="6">
        <v>1</v>
      </c>
      <c r="D29" s="101">
        <v>9961</v>
      </c>
      <c r="E29" s="101">
        <v>1309</v>
      </c>
      <c r="F29" s="101">
        <v>0</v>
      </c>
      <c r="G29" s="101">
        <f>C29*D29+E29-F29</f>
        <v>11270</v>
      </c>
    </row>
    <row r="30" spans="1:7" ht="12.75">
      <c r="A30" s="6">
        <v>1</v>
      </c>
      <c r="B30" s="102" t="s">
        <v>203</v>
      </c>
      <c r="C30" s="6"/>
      <c r="D30" s="101"/>
      <c r="E30" s="101"/>
      <c r="F30" s="101"/>
      <c r="G30" s="101"/>
    </row>
    <row r="31" spans="1:7" ht="12.75">
      <c r="A31" s="6">
        <v>2</v>
      </c>
      <c r="B31" s="42"/>
      <c r="C31" s="6"/>
      <c r="D31" s="101"/>
      <c r="E31" s="101"/>
      <c r="F31" s="101"/>
      <c r="G31" s="101">
        <f>D31+E31-F31</f>
        <v>0</v>
      </c>
    </row>
    <row r="32" spans="1:7" ht="12.75">
      <c r="A32" s="6">
        <v>3</v>
      </c>
      <c r="B32" s="42"/>
      <c r="C32" s="6"/>
      <c r="D32" s="101"/>
      <c r="E32" s="101"/>
      <c r="F32" s="101"/>
      <c r="G32" s="101">
        <f>D32+E32-F32</f>
        <v>0</v>
      </c>
    </row>
    <row r="33" spans="1:7" ht="13.5" thickBot="1">
      <c r="A33" s="103">
        <v>4</v>
      </c>
      <c r="B33" s="104"/>
      <c r="C33" s="103"/>
      <c r="D33" s="105"/>
      <c r="E33" s="105"/>
      <c r="F33" s="105"/>
      <c r="G33" s="105">
        <f>D33+E33-F33</f>
        <v>0</v>
      </c>
    </row>
    <row r="34" spans="1:7" ht="13.5" thickBot="1">
      <c r="A34" s="106"/>
      <c r="B34" s="107" t="s">
        <v>204</v>
      </c>
      <c r="C34" s="108"/>
      <c r="D34" s="109">
        <f>SUM(D25:D33)</f>
        <v>9961</v>
      </c>
      <c r="E34" s="109">
        <f>SUM(E25:E33)</f>
        <v>1309</v>
      </c>
      <c r="F34" s="109">
        <f>SUM(F25:F33)</f>
        <v>0</v>
      </c>
      <c r="G34" s="110">
        <f>SUM(G25:G33)</f>
        <v>11270</v>
      </c>
    </row>
    <row r="35" ht="12.75">
      <c r="G35" s="112"/>
    </row>
    <row r="37" spans="2:7" ht="15.75">
      <c r="B37" s="299" t="s">
        <v>461</v>
      </c>
      <c r="C37" s="299"/>
      <c r="D37" s="299"/>
      <c r="E37" s="299"/>
      <c r="F37" s="299"/>
      <c r="G37" s="299"/>
    </row>
    <row r="39" spans="1:7" ht="12.75" customHeight="1">
      <c r="A39" s="300" t="s">
        <v>194</v>
      </c>
      <c r="B39" s="302" t="s">
        <v>195</v>
      </c>
      <c r="C39" s="300" t="s">
        <v>110</v>
      </c>
      <c r="D39" s="98" t="s">
        <v>196</v>
      </c>
      <c r="E39" s="300" t="s">
        <v>131</v>
      </c>
      <c r="F39" s="300" t="s">
        <v>197</v>
      </c>
      <c r="G39" s="98" t="s">
        <v>196</v>
      </c>
    </row>
    <row r="40" spans="1:7" ht="12.75" customHeight="1">
      <c r="A40" s="301"/>
      <c r="B40" s="303"/>
      <c r="C40" s="301"/>
      <c r="D40" s="99">
        <v>41275</v>
      </c>
      <c r="E40" s="301"/>
      <c r="F40" s="301"/>
      <c r="G40" s="99">
        <v>41639</v>
      </c>
    </row>
    <row r="41" spans="1:7" ht="12.75">
      <c r="A41" s="6">
        <v>1</v>
      </c>
      <c r="B41" s="100" t="s">
        <v>198</v>
      </c>
      <c r="C41" s="6">
        <v>0</v>
      </c>
      <c r="D41" s="101">
        <v>0</v>
      </c>
      <c r="E41" s="101">
        <v>0</v>
      </c>
      <c r="F41" s="101">
        <v>0</v>
      </c>
      <c r="G41" s="101">
        <f aca="true" t="shared" si="0" ref="G41:G46">C41*D41+E41-F41</f>
        <v>0</v>
      </c>
    </row>
    <row r="42" spans="1:7" ht="12.75">
      <c r="A42" s="6">
        <v>2</v>
      </c>
      <c r="B42" s="102" t="s">
        <v>199</v>
      </c>
      <c r="C42" s="6">
        <v>0</v>
      </c>
      <c r="D42" s="101">
        <v>0</v>
      </c>
      <c r="E42" s="101">
        <v>0</v>
      </c>
      <c r="F42" s="101">
        <v>0</v>
      </c>
      <c r="G42" s="101">
        <f t="shared" si="0"/>
        <v>0</v>
      </c>
    </row>
    <row r="43" spans="1:7" ht="12.75">
      <c r="A43" s="6">
        <v>3</v>
      </c>
      <c r="B43" s="102" t="s">
        <v>205</v>
      </c>
      <c r="C43" s="6">
        <v>0</v>
      </c>
      <c r="D43" s="101">
        <v>0</v>
      </c>
      <c r="E43" s="101">
        <v>0</v>
      </c>
      <c r="F43" s="101">
        <v>0</v>
      </c>
      <c r="G43" s="101">
        <f t="shared" si="0"/>
        <v>0</v>
      </c>
    </row>
    <row r="44" spans="1:7" ht="12.75">
      <c r="A44" s="6">
        <v>4</v>
      </c>
      <c r="B44" s="102" t="s">
        <v>201</v>
      </c>
      <c r="C44" s="6">
        <v>0</v>
      </c>
      <c r="D44" s="101">
        <v>0</v>
      </c>
      <c r="E44" s="101">
        <v>0</v>
      </c>
      <c r="F44" s="101">
        <v>0</v>
      </c>
      <c r="G44" s="101">
        <f t="shared" si="0"/>
        <v>0</v>
      </c>
    </row>
    <row r="45" spans="1:7" ht="12.75">
      <c r="A45" s="6">
        <v>5</v>
      </c>
      <c r="B45" s="102" t="s">
        <v>202</v>
      </c>
      <c r="C45" s="6">
        <v>1</v>
      </c>
      <c r="D45" s="101">
        <v>5237</v>
      </c>
      <c r="E45" s="101">
        <v>0</v>
      </c>
      <c r="F45" s="101">
        <v>1309</v>
      </c>
      <c r="G45" s="101">
        <f t="shared" si="0"/>
        <v>3928</v>
      </c>
    </row>
    <row r="46" spans="1:7" ht="12.75">
      <c r="A46" s="6">
        <v>1</v>
      </c>
      <c r="B46" s="102" t="s">
        <v>203</v>
      </c>
      <c r="C46" s="6">
        <v>0</v>
      </c>
      <c r="D46" s="101">
        <v>0</v>
      </c>
      <c r="E46" s="101">
        <v>0</v>
      </c>
      <c r="F46" s="101">
        <v>0</v>
      </c>
      <c r="G46" s="101">
        <f t="shared" si="0"/>
        <v>0</v>
      </c>
    </row>
    <row r="47" spans="1:7" ht="12.75">
      <c r="A47" s="6">
        <v>2</v>
      </c>
      <c r="B47" s="102"/>
      <c r="C47" s="6"/>
      <c r="D47" s="101"/>
      <c r="E47" s="101"/>
      <c r="F47" s="101"/>
      <c r="G47" s="101">
        <f>D47+E47-F47</f>
        <v>0</v>
      </c>
    </row>
    <row r="48" spans="1:7" ht="12.75">
      <c r="A48" s="6">
        <v>3</v>
      </c>
      <c r="B48" s="42"/>
      <c r="C48" s="6"/>
      <c r="D48" s="101"/>
      <c r="E48" s="101"/>
      <c r="F48" s="101"/>
      <c r="G48" s="101">
        <f>D48+E48-F48</f>
        <v>0</v>
      </c>
    </row>
    <row r="49" spans="1:7" ht="13.5" thickBot="1">
      <c r="A49" s="103">
        <v>4</v>
      </c>
      <c r="B49" s="104"/>
      <c r="C49" s="103"/>
      <c r="D49" s="105"/>
      <c r="E49" s="105"/>
      <c r="F49" s="105"/>
      <c r="G49" s="105">
        <f>D49+E49-F49</f>
        <v>0</v>
      </c>
    </row>
    <row r="50" spans="1:7" ht="13.5" thickBot="1">
      <c r="A50" s="106"/>
      <c r="B50" s="107" t="s">
        <v>204</v>
      </c>
      <c r="C50" s="108"/>
      <c r="D50" s="109">
        <f>SUM(D41:D49)</f>
        <v>5237</v>
      </c>
      <c r="E50" s="109">
        <f>SUM(E41:E49)</f>
        <v>0</v>
      </c>
      <c r="F50" s="109">
        <f>SUM(F41:F49)</f>
        <v>1309</v>
      </c>
      <c r="G50" s="110">
        <f>SUM(G41:G49)</f>
        <v>3928</v>
      </c>
    </row>
    <row r="51" spans="1:7" ht="12.75">
      <c r="A51" s="113"/>
      <c r="B51" s="113"/>
      <c r="C51" s="113"/>
      <c r="D51" s="113"/>
      <c r="E51" s="113"/>
      <c r="F51" s="114"/>
      <c r="G51" s="115"/>
    </row>
    <row r="52" spans="4:7" ht="12.75">
      <c r="D52" s="116"/>
      <c r="G52" s="116"/>
    </row>
    <row r="53" spans="4:7" ht="12.75">
      <c r="D53" s="116"/>
      <c r="G53" s="116"/>
    </row>
    <row r="54" spans="5:7" ht="15.75">
      <c r="E54" s="304" t="s">
        <v>206</v>
      </c>
      <c r="F54" s="304"/>
      <c r="G54" s="304"/>
    </row>
    <row r="55" spans="5:7" ht="12.75">
      <c r="E55" s="305" t="s">
        <v>462</v>
      </c>
      <c r="F55" s="305"/>
      <c r="G55" s="305"/>
    </row>
  </sheetData>
  <sheetProtection/>
  <mergeCells count="20">
    <mergeCell ref="E23:E24"/>
    <mergeCell ref="F23:F24"/>
    <mergeCell ref="E54:G54"/>
    <mergeCell ref="B37:G37"/>
    <mergeCell ref="E55:G55"/>
    <mergeCell ref="A39:A40"/>
    <mergeCell ref="B39:B40"/>
    <mergeCell ref="C39:C40"/>
    <mergeCell ref="E39:E40"/>
    <mergeCell ref="F39:F40"/>
    <mergeCell ref="B21:G21"/>
    <mergeCell ref="A23:A24"/>
    <mergeCell ref="B23:B24"/>
    <mergeCell ref="B5:G5"/>
    <mergeCell ref="A7:A8"/>
    <mergeCell ref="B7:B8"/>
    <mergeCell ref="C7:C8"/>
    <mergeCell ref="E7:E8"/>
    <mergeCell ref="F7:F8"/>
    <mergeCell ref="C23:C24"/>
  </mergeCells>
  <printOptions/>
  <pageMargins left="1.21" right="0.75" top="0.56" bottom="0.66" header="0.22" footer="0.31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7">
      <selection activeCell="M18" sqref="M18"/>
    </sheetView>
  </sheetViews>
  <sheetFormatPr defaultColWidth="9.140625" defaultRowHeight="12.75"/>
  <cols>
    <col min="9" max="9" width="10.140625" style="0" customWidth="1"/>
    <col min="10" max="10" width="11.7109375" style="0" customWidth="1"/>
  </cols>
  <sheetData>
    <row r="2" spans="1:10" ht="12.75">
      <c r="A2" s="88"/>
      <c r="B2" s="97" t="s">
        <v>207</v>
      </c>
      <c r="C2" s="117"/>
      <c r="D2" s="117"/>
      <c r="E2" s="88"/>
      <c r="F2" s="88"/>
      <c r="G2" s="88"/>
      <c r="H2" s="88"/>
      <c r="I2" s="118"/>
      <c r="J2" s="118"/>
    </row>
    <row r="3" spans="1:10" ht="12.75">
      <c r="A3" s="88"/>
      <c r="B3" s="97" t="s">
        <v>208</v>
      </c>
      <c r="C3" s="117"/>
      <c r="D3" s="117"/>
      <c r="E3" s="88"/>
      <c r="F3" s="88"/>
      <c r="G3" s="88"/>
      <c r="H3" s="88"/>
      <c r="I3" s="118"/>
      <c r="J3" s="118"/>
    </row>
    <row r="4" spans="1:10" ht="12.75">
      <c r="A4" s="88"/>
      <c r="B4" s="119"/>
      <c r="C4" s="88"/>
      <c r="D4" s="88"/>
      <c r="E4" s="88"/>
      <c r="F4" s="88"/>
      <c r="G4" s="88"/>
      <c r="H4" s="88"/>
      <c r="I4" s="120" t="s">
        <v>209</v>
      </c>
      <c r="J4" s="118"/>
    </row>
    <row r="5" spans="1:10" ht="12.75">
      <c r="A5" s="88"/>
      <c r="B5" s="119"/>
      <c r="C5" s="88"/>
      <c r="D5" s="88"/>
      <c r="E5" s="88"/>
      <c r="F5" s="88"/>
      <c r="G5" s="88"/>
      <c r="H5" s="88"/>
      <c r="I5" s="118"/>
      <c r="J5" s="118"/>
    </row>
    <row r="6" spans="1:10" ht="12.75">
      <c r="A6" s="86"/>
      <c r="B6" s="86"/>
      <c r="C6" s="86"/>
      <c r="D6" s="86"/>
      <c r="E6" s="86"/>
      <c r="F6" s="86"/>
      <c r="G6" s="86"/>
      <c r="H6" s="86"/>
      <c r="I6" s="121"/>
      <c r="J6" s="122" t="s">
        <v>210</v>
      </c>
    </row>
    <row r="7" spans="1:10" ht="12.75">
      <c r="A7" s="306" t="s">
        <v>211</v>
      </c>
      <c r="B7" s="307"/>
      <c r="C7" s="307"/>
      <c r="D7" s="307"/>
      <c r="E7" s="307"/>
      <c r="F7" s="307"/>
      <c r="G7" s="307"/>
      <c r="H7" s="307"/>
      <c r="I7" s="307"/>
      <c r="J7" s="308"/>
    </row>
    <row r="8" spans="1:10" ht="33" thickBot="1">
      <c r="A8" s="123"/>
      <c r="B8" s="309" t="s">
        <v>212</v>
      </c>
      <c r="C8" s="309"/>
      <c r="D8" s="309"/>
      <c r="E8" s="309"/>
      <c r="F8" s="310"/>
      <c r="G8" s="111" t="s">
        <v>213</v>
      </c>
      <c r="H8" s="111" t="s">
        <v>214</v>
      </c>
      <c r="I8" s="124" t="s">
        <v>463</v>
      </c>
      <c r="J8" s="124" t="s">
        <v>448</v>
      </c>
    </row>
    <row r="9" spans="1:10" ht="12.75">
      <c r="A9" s="125">
        <v>1</v>
      </c>
      <c r="B9" s="311" t="s">
        <v>215</v>
      </c>
      <c r="C9" s="312"/>
      <c r="D9" s="312"/>
      <c r="E9" s="312"/>
      <c r="F9" s="312"/>
      <c r="G9" s="126">
        <v>70</v>
      </c>
      <c r="H9" s="126">
        <v>11100</v>
      </c>
      <c r="I9" s="127">
        <f>I10+I11+I12</f>
        <v>7170000</v>
      </c>
      <c r="J9" s="127">
        <f>J10+J11+J12</f>
        <v>7092308</v>
      </c>
    </row>
    <row r="10" spans="1:10" ht="25.5">
      <c r="A10" s="128" t="s">
        <v>216</v>
      </c>
      <c r="B10" s="313" t="s">
        <v>217</v>
      </c>
      <c r="C10" s="313"/>
      <c r="D10" s="313"/>
      <c r="E10" s="313"/>
      <c r="F10" s="314"/>
      <c r="G10" s="129" t="s">
        <v>218</v>
      </c>
      <c r="H10" s="129">
        <v>11101</v>
      </c>
      <c r="I10" s="130"/>
      <c r="J10" s="130"/>
    </row>
    <row r="11" spans="1:10" ht="12.75">
      <c r="A11" s="131" t="s">
        <v>219</v>
      </c>
      <c r="B11" s="313" t="s">
        <v>220</v>
      </c>
      <c r="C11" s="313"/>
      <c r="D11" s="313"/>
      <c r="E11" s="313"/>
      <c r="F11" s="314"/>
      <c r="G11" s="129">
        <v>704</v>
      </c>
      <c r="H11" s="129">
        <v>11102</v>
      </c>
      <c r="I11" s="132">
        <v>7170000</v>
      </c>
      <c r="J11" s="132">
        <v>7092308</v>
      </c>
    </row>
    <row r="12" spans="1:10" ht="12.75">
      <c r="A12" s="131" t="s">
        <v>221</v>
      </c>
      <c r="B12" s="313" t="s">
        <v>222</v>
      </c>
      <c r="C12" s="313"/>
      <c r="D12" s="313"/>
      <c r="E12" s="313"/>
      <c r="F12" s="314"/>
      <c r="G12" s="133">
        <v>705</v>
      </c>
      <c r="H12" s="129">
        <v>11103</v>
      </c>
      <c r="I12" s="130"/>
      <c r="J12" s="130"/>
    </row>
    <row r="13" spans="1:10" ht="12.75">
      <c r="A13" s="134">
        <v>2</v>
      </c>
      <c r="B13" s="315" t="s">
        <v>223</v>
      </c>
      <c r="C13" s="315"/>
      <c r="D13" s="315"/>
      <c r="E13" s="315"/>
      <c r="F13" s="316"/>
      <c r="G13" s="135">
        <v>708</v>
      </c>
      <c r="H13" s="136">
        <v>11104</v>
      </c>
      <c r="I13" s="130"/>
      <c r="J13" s="130"/>
    </row>
    <row r="14" spans="1:10" ht="12.75">
      <c r="A14" s="137" t="s">
        <v>216</v>
      </c>
      <c r="B14" s="313" t="s">
        <v>224</v>
      </c>
      <c r="C14" s="313"/>
      <c r="D14" s="313"/>
      <c r="E14" s="313"/>
      <c r="F14" s="314"/>
      <c r="G14" s="129">
        <v>7081</v>
      </c>
      <c r="H14" s="138">
        <v>111041</v>
      </c>
      <c r="I14" s="130"/>
      <c r="J14" s="130"/>
    </row>
    <row r="15" spans="1:10" ht="12.75">
      <c r="A15" s="137" t="s">
        <v>225</v>
      </c>
      <c r="B15" s="313" t="s">
        <v>226</v>
      </c>
      <c r="C15" s="313"/>
      <c r="D15" s="313"/>
      <c r="E15" s="313"/>
      <c r="F15" s="314"/>
      <c r="G15" s="129">
        <v>7082</v>
      </c>
      <c r="H15" s="138">
        <v>111042</v>
      </c>
      <c r="I15" s="130"/>
      <c r="J15" s="130"/>
    </row>
    <row r="16" spans="1:10" ht="12.75">
      <c r="A16" s="137" t="s">
        <v>227</v>
      </c>
      <c r="B16" s="313" t="s">
        <v>228</v>
      </c>
      <c r="C16" s="313"/>
      <c r="D16" s="313"/>
      <c r="E16" s="313"/>
      <c r="F16" s="314"/>
      <c r="G16" s="129">
        <v>7083</v>
      </c>
      <c r="H16" s="138">
        <v>111043</v>
      </c>
      <c r="I16" s="130"/>
      <c r="J16" s="130"/>
    </row>
    <row r="17" spans="1:10" ht="12.75">
      <c r="A17" s="139">
        <v>3</v>
      </c>
      <c r="B17" s="315" t="s">
        <v>229</v>
      </c>
      <c r="C17" s="315"/>
      <c r="D17" s="315"/>
      <c r="E17" s="315"/>
      <c r="F17" s="316"/>
      <c r="G17" s="135">
        <v>71</v>
      </c>
      <c r="H17" s="136">
        <v>11201</v>
      </c>
      <c r="I17" s="130"/>
      <c r="J17" s="130"/>
    </row>
    <row r="18" spans="1:10" ht="12.75">
      <c r="A18" s="140"/>
      <c r="B18" s="317" t="s">
        <v>230</v>
      </c>
      <c r="C18" s="317"/>
      <c r="D18" s="317"/>
      <c r="E18" s="317"/>
      <c r="F18" s="318"/>
      <c r="G18" s="141"/>
      <c r="H18" s="129">
        <v>112011</v>
      </c>
      <c r="I18" s="130"/>
      <c r="J18" s="130"/>
    </row>
    <row r="19" spans="1:10" ht="12.75">
      <c r="A19" s="140"/>
      <c r="B19" s="317" t="s">
        <v>231</v>
      </c>
      <c r="C19" s="317"/>
      <c r="D19" s="317"/>
      <c r="E19" s="317"/>
      <c r="F19" s="318"/>
      <c r="G19" s="141"/>
      <c r="H19" s="129">
        <v>112012</v>
      </c>
      <c r="I19" s="130"/>
      <c r="J19" s="130"/>
    </row>
    <row r="20" spans="1:10" ht="12.75">
      <c r="A20" s="142">
        <v>4</v>
      </c>
      <c r="B20" s="315" t="s">
        <v>232</v>
      </c>
      <c r="C20" s="315"/>
      <c r="D20" s="315"/>
      <c r="E20" s="315"/>
      <c r="F20" s="316"/>
      <c r="G20" s="143">
        <v>72</v>
      </c>
      <c r="H20" s="144">
        <v>11300</v>
      </c>
      <c r="I20" s="132"/>
      <c r="J20" s="132"/>
    </row>
    <row r="21" spans="1:10" ht="12.75">
      <c r="A21" s="131"/>
      <c r="B21" s="321" t="s">
        <v>233</v>
      </c>
      <c r="C21" s="322"/>
      <c r="D21" s="322"/>
      <c r="E21" s="322"/>
      <c r="F21" s="322"/>
      <c r="G21" s="145"/>
      <c r="H21" s="146">
        <v>11301</v>
      </c>
      <c r="I21" s="130"/>
      <c r="J21" s="130"/>
    </row>
    <row r="22" spans="1:10" ht="12.75">
      <c r="A22" s="147">
        <v>5</v>
      </c>
      <c r="B22" s="316" t="s">
        <v>234</v>
      </c>
      <c r="C22" s="319"/>
      <c r="D22" s="319"/>
      <c r="E22" s="319"/>
      <c r="F22" s="319"/>
      <c r="G22" s="148">
        <v>73</v>
      </c>
      <c r="H22" s="148">
        <v>11400</v>
      </c>
      <c r="I22" s="130"/>
      <c r="J22" s="130"/>
    </row>
    <row r="23" spans="1:10" ht="12.75">
      <c r="A23" s="149">
        <v>6</v>
      </c>
      <c r="B23" s="316" t="s">
        <v>235</v>
      </c>
      <c r="C23" s="319"/>
      <c r="D23" s="319"/>
      <c r="E23" s="319"/>
      <c r="F23" s="319"/>
      <c r="G23" s="148">
        <v>75</v>
      </c>
      <c r="H23" s="150">
        <v>11500</v>
      </c>
      <c r="I23" s="130">
        <v>39400</v>
      </c>
      <c r="J23" s="130">
        <v>250</v>
      </c>
    </row>
    <row r="24" spans="1:10" ht="12.75">
      <c r="A24" s="147">
        <v>7</v>
      </c>
      <c r="B24" s="315" t="s">
        <v>236</v>
      </c>
      <c r="C24" s="315"/>
      <c r="D24" s="315"/>
      <c r="E24" s="315"/>
      <c r="F24" s="316"/>
      <c r="G24" s="135">
        <v>77</v>
      </c>
      <c r="H24" s="135">
        <v>11600</v>
      </c>
      <c r="I24" s="130"/>
      <c r="J24" s="130"/>
    </row>
    <row r="25" spans="1:10" ht="13.5" thickBot="1">
      <c r="A25" s="151" t="s">
        <v>237</v>
      </c>
      <c r="B25" s="320" t="s">
        <v>238</v>
      </c>
      <c r="C25" s="320"/>
      <c r="D25" s="320"/>
      <c r="E25" s="320"/>
      <c r="F25" s="320"/>
      <c r="G25" s="152"/>
      <c r="H25" s="152">
        <v>11800</v>
      </c>
      <c r="I25" s="153">
        <f>I9+I23</f>
        <v>7209400</v>
      </c>
      <c r="J25" s="153">
        <f>J9+J23</f>
        <v>7092558</v>
      </c>
    </row>
    <row r="26" spans="1:10" ht="12.75">
      <c r="A26" s="154"/>
      <c r="B26" s="155"/>
      <c r="C26" s="155"/>
      <c r="D26" s="155"/>
      <c r="E26" s="155"/>
      <c r="F26" s="155"/>
      <c r="G26" s="155"/>
      <c r="H26" s="155"/>
      <c r="I26" s="156"/>
      <c r="J26" s="156"/>
    </row>
    <row r="27" spans="1:10" ht="12.75">
      <c r="A27" s="154"/>
      <c r="B27" s="155"/>
      <c r="C27" s="155"/>
      <c r="D27" s="155"/>
      <c r="E27" s="155"/>
      <c r="F27" s="155"/>
      <c r="G27" s="155"/>
      <c r="H27" s="155"/>
      <c r="I27" s="156"/>
      <c r="J27" s="156"/>
    </row>
    <row r="28" spans="1:10" ht="12.75">
      <c r="A28" s="154"/>
      <c r="B28" s="155"/>
      <c r="C28" s="155"/>
      <c r="D28" s="155"/>
      <c r="E28" s="155"/>
      <c r="F28" s="155"/>
      <c r="G28" s="155"/>
      <c r="H28" s="155"/>
      <c r="I28" s="156"/>
      <c r="J28" s="156"/>
    </row>
    <row r="29" spans="1:10" ht="12.75">
      <c r="A29" s="154"/>
      <c r="B29" s="155"/>
      <c r="C29" s="155"/>
      <c r="D29" s="155"/>
      <c r="E29" s="155"/>
      <c r="F29" s="155"/>
      <c r="G29" s="155"/>
      <c r="H29" s="155"/>
      <c r="I29" s="156" t="s">
        <v>206</v>
      </c>
      <c r="J29" s="156"/>
    </row>
    <row r="30" spans="1:10" ht="12.75">
      <c r="A30" s="154"/>
      <c r="B30" s="155"/>
      <c r="C30" s="155"/>
      <c r="D30" s="155"/>
      <c r="E30" s="157"/>
      <c r="F30" s="155"/>
      <c r="G30" s="155"/>
      <c r="H30" s="155"/>
      <c r="I30" s="156" t="s">
        <v>462</v>
      </c>
      <c r="J30" s="156"/>
    </row>
  </sheetData>
  <sheetProtection/>
  <mergeCells count="19">
    <mergeCell ref="B23:F23"/>
    <mergeCell ref="B24:F24"/>
    <mergeCell ref="B25:F25"/>
    <mergeCell ref="B19:F19"/>
    <mergeCell ref="B20:F20"/>
    <mergeCell ref="B21:F21"/>
    <mergeCell ref="B22:F22"/>
    <mergeCell ref="B13:F13"/>
    <mergeCell ref="B14:F14"/>
    <mergeCell ref="B15:F15"/>
    <mergeCell ref="B16:F16"/>
    <mergeCell ref="B17:F17"/>
    <mergeCell ref="B18:F18"/>
    <mergeCell ref="A7:J7"/>
    <mergeCell ref="B8:F8"/>
    <mergeCell ref="B9:F9"/>
    <mergeCell ref="B10:F10"/>
    <mergeCell ref="B11:F11"/>
    <mergeCell ref="B12:F12"/>
  </mergeCells>
  <printOptions/>
  <pageMargins left="0.75" right="0.44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8">
      <selection activeCell="N31" sqref="N31"/>
    </sheetView>
  </sheetViews>
  <sheetFormatPr defaultColWidth="9.140625" defaultRowHeight="12.75"/>
  <sheetData>
    <row r="2" spans="1:10" ht="12.75">
      <c r="A2" s="88"/>
      <c r="B2" s="97" t="s">
        <v>207</v>
      </c>
      <c r="C2" s="117"/>
      <c r="D2" s="117"/>
      <c r="E2" s="88"/>
      <c r="F2" s="88"/>
      <c r="G2" s="88"/>
      <c r="H2" s="88"/>
      <c r="I2" s="118"/>
      <c r="J2" s="118"/>
    </row>
    <row r="3" spans="1:10" ht="12.75">
      <c r="A3" s="88"/>
      <c r="B3" s="97" t="s">
        <v>239</v>
      </c>
      <c r="C3" s="117"/>
      <c r="D3" s="117"/>
      <c r="E3" s="88"/>
      <c r="F3" s="88"/>
      <c r="G3" s="88"/>
      <c r="H3" s="88"/>
      <c r="I3" s="118"/>
      <c r="J3" s="118"/>
    </row>
    <row r="4" spans="1:10" ht="12.75">
      <c r="A4" s="88"/>
      <c r="B4" s="119"/>
      <c r="C4" s="88"/>
      <c r="D4" s="88"/>
      <c r="E4" s="88"/>
      <c r="F4" s="88"/>
      <c r="G4" s="88"/>
      <c r="H4" s="88"/>
      <c r="I4" s="120" t="s">
        <v>240</v>
      </c>
      <c r="J4" s="118"/>
    </row>
    <row r="5" spans="1:10" ht="12.75">
      <c r="A5" s="86"/>
      <c r="B5" s="86"/>
      <c r="C5" s="86"/>
      <c r="D5" s="86"/>
      <c r="E5" s="86"/>
      <c r="F5" s="86"/>
      <c r="G5" s="86"/>
      <c r="H5" s="86"/>
      <c r="I5" s="121"/>
      <c r="J5" s="122" t="s">
        <v>210</v>
      </c>
    </row>
    <row r="6" spans="1:10" ht="12.75">
      <c r="A6" s="306" t="s">
        <v>211</v>
      </c>
      <c r="B6" s="307"/>
      <c r="C6" s="307"/>
      <c r="D6" s="307"/>
      <c r="E6" s="307"/>
      <c r="F6" s="307"/>
      <c r="G6" s="307"/>
      <c r="H6" s="307"/>
      <c r="I6" s="307"/>
      <c r="J6" s="308"/>
    </row>
    <row r="7" spans="1:10" ht="33" thickBot="1">
      <c r="A7" s="158"/>
      <c r="B7" s="323" t="s">
        <v>241</v>
      </c>
      <c r="C7" s="324"/>
      <c r="D7" s="324"/>
      <c r="E7" s="324"/>
      <c r="F7" s="325"/>
      <c r="G7" s="159" t="s">
        <v>213</v>
      </c>
      <c r="H7" s="159" t="s">
        <v>214</v>
      </c>
      <c r="I7" s="160" t="s">
        <v>463</v>
      </c>
      <c r="J7" s="160" t="s">
        <v>448</v>
      </c>
    </row>
    <row r="8" spans="1:10" ht="12.75">
      <c r="A8" s="161">
        <v>1</v>
      </c>
      <c r="B8" s="326" t="s">
        <v>242</v>
      </c>
      <c r="C8" s="327"/>
      <c r="D8" s="327"/>
      <c r="E8" s="327"/>
      <c r="F8" s="327"/>
      <c r="G8" s="162">
        <v>60</v>
      </c>
      <c r="H8" s="162">
        <v>12100</v>
      </c>
      <c r="I8" s="163">
        <f>I9+I10+I11+I12+I13</f>
        <v>157</v>
      </c>
      <c r="J8" s="163">
        <f>J9+J10+J11+J12+J13</f>
        <v>170</v>
      </c>
    </row>
    <row r="9" spans="1:10" ht="12.75">
      <c r="A9" s="164" t="s">
        <v>243</v>
      </c>
      <c r="B9" s="328" t="s">
        <v>244</v>
      </c>
      <c r="C9" s="328" t="s">
        <v>245</v>
      </c>
      <c r="D9" s="328"/>
      <c r="E9" s="328"/>
      <c r="F9" s="328"/>
      <c r="G9" s="165" t="s">
        <v>246</v>
      </c>
      <c r="H9" s="165">
        <v>12101</v>
      </c>
      <c r="I9" s="166"/>
      <c r="J9" s="166"/>
    </row>
    <row r="10" spans="1:10" ht="12.75">
      <c r="A10" s="164" t="s">
        <v>219</v>
      </c>
      <c r="B10" s="328" t="s">
        <v>247</v>
      </c>
      <c r="C10" s="328" t="s">
        <v>245</v>
      </c>
      <c r="D10" s="328"/>
      <c r="E10" s="328"/>
      <c r="F10" s="328"/>
      <c r="G10" s="165"/>
      <c r="H10" s="167">
        <v>12102</v>
      </c>
      <c r="I10" s="166"/>
      <c r="J10" s="166"/>
    </row>
    <row r="11" spans="1:10" ht="12.75">
      <c r="A11" s="164" t="s">
        <v>221</v>
      </c>
      <c r="B11" s="328" t="s">
        <v>248</v>
      </c>
      <c r="C11" s="328" t="s">
        <v>245</v>
      </c>
      <c r="D11" s="328"/>
      <c r="E11" s="328"/>
      <c r="F11" s="328"/>
      <c r="G11" s="165" t="s">
        <v>249</v>
      </c>
      <c r="H11" s="165">
        <v>12103</v>
      </c>
      <c r="I11" s="166"/>
      <c r="J11" s="166"/>
    </row>
    <row r="12" spans="1:10" ht="12.75">
      <c r="A12" s="164" t="s">
        <v>250</v>
      </c>
      <c r="B12" s="329" t="s">
        <v>251</v>
      </c>
      <c r="C12" s="328" t="s">
        <v>245</v>
      </c>
      <c r="D12" s="328"/>
      <c r="E12" s="328"/>
      <c r="F12" s="328"/>
      <c r="G12" s="165"/>
      <c r="H12" s="167">
        <v>12104</v>
      </c>
      <c r="I12" s="166"/>
      <c r="J12" s="166"/>
    </row>
    <row r="13" spans="1:10" ht="12.75">
      <c r="A13" s="164" t="s">
        <v>252</v>
      </c>
      <c r="B13" s="328" t="s">
        <v>253</v>
      </c>
      <c r="C13" s="328" t="s">
        <v>245</v>
      </c>
      <c r="D13" s="328"/>
      <c r="E13" s="328"/>
      <c r="F13" s="328"/>
      <c r="G13" s="165" t="s">
        <v>254</v>
      </c>
      <c r="H13" s="167">
        <v>12105</v>
      </c>
      <c r="I13" s="168">
        <v>157</v>
      </c>
      <c r="J13" s="168">
        <v>170</v>
      </c>
    </row>
    <row r="14" spans="1:10" ht="12.75">
      <c r="A14" s="169">
        <v>2</v>
      </c>
      <c r="B14" s="330" t="s">
        <v>255</v>
      </c>
      <c r="C14" s="330"/>
      <c r="D14" s="330"/>
      <c r="E14" s="330"/>
      <c r="F14" s="330"/>
      <c r="G14" s="170">
        <v>64</v>
      </c>
      <c r="H14" s="170">
        <v>12200</v>
      </c>
      <c r="I14" s="166">
        <f>I15+I16</f>
        <v>6095</v>
      </c>
      <c r="J14" s="166">
        <f>J15+J16</f>
        <v>6354</v>
      </c>
    </row>
    <row r="15" spans="1:10" ht="12.75">
      <c r="A15" s="171" t="s">
        <v>256</v>
      </c>
      <c r="B15" s="330" t="s">
        <v>257</v>
      </c>
      <c r="C15" s="331"/>
      <c r="D15" s="331"/>
      <c r="E15" s="331"/>
      <c r="F15" s="331"/>
      <c r="G15" s="167">
        <v>641</v>
      </c>
      <c r="H15" s="167">
        <v>12201</v>
      </c>
      <c r="I15" s="168">
        <v>5223</v>
      </c>
      <c r="J15" s="168">
        <v>5445</v>
      </c>
    </row>
    <row r="16" spans="1:10" ht="12.75">
      <c r="A16" s="171" t="s">
        <v>258</v>
      </c>
      <c r="B16" s="331" t="s">
        <v>259</v>
      </c>
      <c r="C16" s="331"/>
      <c r="D16" s="331"/>
      <c r="E16" s="331"/>
      <c r="F16" s="331"/>
      <c r="G16" s="167">
        <v>644</v>
      </c>
      <c r="H16" s="167">
        <v>12202</v>
      </c>
      <c r="I16" s="168">
        <v>872</v>
      </c>
      <c r="J16" s="168">
        <v>909</v>
      </c>
    </row>
    <row r="17" spans="1:10" ht="12.75">
      <c r="A17" s="169">
        <v>3</v>
      </c>
      <c r="B17" s="330" t="s">
        <v>260</v>
      </c>
      <c r="C17" s="330"/>
      <c r="D17" s="330"/>
      <c r="E17" s="330"/>
      <c r="F17" s="330"/>
      <c r="G17" s="170">
        <v>68</v>
      </c>
      <c r="H17" s="170">
        <v>12300</v>
      </c>
      <c r="I17" s="166">
        <v>1</v>
      </c>
      <c r="J17" s="166">
        <v>2</v>
      </c>
    </row>
    <row r="18" spans="1:10" ht="12.75">
      <c r="A18" s="169">
        <v>4</v>
      </c>
      <c r="B18" s="330" t="s">
        <v>261</v>
      </c>
      <c r="C18" s="330"/>
      <c r="D18" s="330"/>
      <c r="E18" s="330"/>
      <c r="F18" s="330"/>
      <c r="G18" s="170">
        <v>61</v>
      </c>
      <c r="H18" s="170">
        <v>12400</v>
      </c>
      <c r="I18" s="166">
        <f>I19+I20+I21+I22+I23+I24+I25+I26+I27+I28+I29+I30+I31+I32+I33</f>
        <v>9</v>
      </c>
      <c r="J18" s="166">
        <f>J19+J20+J21+J22+J23+J24+J25+J26+J27+J28+J29+J30+J31+J32+J33</f>
        <v>3</v>
      </c>
    </row>
    <row r="19" spans="1:10" ht="12.75">
      <c r="A19" s="171" t="s">
        <v>216</v>
      </c>
      <c r="B19" s="332" t="s">
        <v>262</v>
      </c>
      <c r="C19" s="332"/>
      <c r="D19" s="332"/>
      <c r="E19" s="332"/>
      <c r="F19" s="332"/>
      <c r="G19" s="165"/>
      <c r="H19" s="165">
        <v>12401</v>
      </c>
      <c r="I19" s="166"/>
      <c r="J19" s="166"/>
    </row>
    <row r="20" spans="1:10" ht="12.75">
      <c r="A20" s="171" t="s">
        <v>225</v>
      </c>
      <c r="B20" s="332" t="s">
        <v>263</v>
      </c>
      <c r="C20" s="332"/>
      <c r="D20" s="332"/>
      <c r="E20" s="332"/>
      <c r="F20" s="332"/>
      <c r="G20" s="172">
        <v>611</v>
      </c>
      <c r="H20" s="165">
        <v>12402</v>
      </c>
      <c r="I20" s="166"/>
      <c r="J20" s="166"/>
    </row>
    <row r="21" spans="1:10" ht="12.75">
      <c r="A21" s="171" t="s">
        <v>227</v>
      </c>
      <c r="B21" s="332" t="s">
        <v>264</v>
      </c>
      <c r="C21" s="332"/>
      <c r="D21" s="332"/>
      <c r="E21" s="332"/>
      <c r="F21" s="332"/>
      <c r="G21" s="165">
        <v>613</v>
      </c>
      <c r="H21" s="165">
        <v>12403</v>
      </c>
      <c r="I21" s="166"/>
      <c r="J21" s="166"/>
    </row>
    <row r="22" spans="1:10" ht="12.75">
      <c r="A22" s="171" t="s">
        <v>265</v>
      </c>
      <c r="B22" s="332" t="s">
        <v>266</v>
      </c>
      <c r="C22" s="332"/>
      <c r="D22" s="332"/>
      <c r="E22" s="332"/>
      <c r="F22" s="332"/>
      <c r="G22" s="172">
        <v>615</v>
      </c>
      <c r="H22" s="165">
        <v>12404</v>
      </c>
      <c r="I22" s="173"/>
      <c r="J22" s="173"/>
    </row>
    <row r="23" spans="1:10" ht="12.75">
      <c r="A23" s="171" t="s">
        <v>267</v>
      </c>
      <c r="B23" s="332" t="s">
        <v>268</v>
      </c>
      <c r="C23" s="332"/>
      <c r="D23" s="332"/>
      <c r="E23" s="332"/>
      <c r="F23" s="332"/>
      <c r="G23" s="172">
        <v>616</v>
      </c>
      <c r="H23" s="165">
        <v>12405</v>
      </c>
      <c r="I23" s="166"/>
      <c r="J23" s="166"/>
    </row>
    <row r="24" spans="1:10" ht="12.75">
      <c r="A24" s="171" t="s">
        <v>269</v>
      </c>
      <c r="B24" s="332" t="s">
        <v>270</v>
      </c>
      <c r="C24" s="332"/>
      <c r="D24" s="332"/>
      <c r="E24" s="332"/>
      <c r="F24" s="332"/>
      <c r="G24" s="172">
        <v>617</v>
      </c>
      <c r="H24" s="165">
        <v>12406</v>
      </c>
      <c r="I24" s="166"/>
      <c r="J24" s="166"/>
    </row>
    <row r="25" spans="1:10" ht="12.75">
      <c r="A25" s="171" t="s">
        <v>271</v>
      </c>
      <c r="B25" s="328" t="s">
        <v>272</v>
      </c>
      <c r="C25" s="328" t="s">
        <v>245</v>
      </c>
      <c r="D25" s="328"/>
      <c r="E25" s="328"/>
      <c r="F25" s="328"/>
      <c r="G25" s="172">
        <v>618</v>
      </c>
      <c r="H25" s="165">
        <v>12407</v>
      </c>
      <c r="I25" s="166"/>
      <c r="J25" s="166"/>
    </row>
    <row r="26" spans="1:10" ht="12.75">
      <c r="A26" s="171" t="s">
        <v>273</v>
      </c>
      <c r="B26" s="328" t="s">
        <v>274</v>
      </c>
      <c r="C26" s="328"/>
      <c r="D26" s="328"/>
      <c r="E26" s="328"/>
      <c r="F26" s="328"/>
      <c r="G26" s="172">
        <v>623</v>
      </c>
      <c r="H26" s="165">
        <v>12408</v>
      </c>
      <c r="I26" s="166"/>
      <c r="J26" s="166"/>
    </row>
    <row r="27" spans="1:10" ht="12.75">
      <c r="A27" s="171" t="s">
        <v>275</v>
      </c>
      <c r="B27" s="328" t="s">
        <v>276</v>
      </c>
      <c r="C27" s="328"/>
      <c r="D27" s="328"/>
      <c r="E27" s="328"/>
      <c r="F27" s="328"/>
      <c r="G27" s="172">
        <v>624</v>
      </c>
      <c r="H27" s="165">
        <v>12409</v>
      </c>
      <c r="I27" s="166"/>
      <c r="J27" s="166"/>
    </row>
    <row r="28" spans="1:10" ht="12.75">
      <c r="A28" s="171" t="s">
        <v>277</v>
      </c>
      <c r="B28" s="328" t="s">
        <v>278</v>
      </c>
      <c r="C28" s="328"/>
      <c r="D28" s="328"/>
      <c r="E28" s="328"/>
      <c r="F28" s="328"/>
      <c r="G28" s="172">
        <v>625</v>
      </c>
      <c r="H28" s="165">
        <v>12410</v>
      </c>
      <c r="I28" s="166"/>
      <c r="J28" s="166"/>
    </row>
    <row r="29" spans="1:10" ht="12.75">
      <c r="A29" s="171" t="s">
        <v>279</v>
      </c>
      <c r="B29" s="328" t="s">
        <v>280</v>
      </c>
      <c r="C29" s="328"/>
      <c r="D29" s="328"/>
      <c r="E29" s="328"/>
      <c r="F29" s="328"/>
      <c r="G29" s="172">
        <v>626</v>
      </c>
      <c r="H29" s="165">
        <v>12411</v>
      </c>
      <c r="I29" s="166"/>
      <c r="J29" s="166"/>
    </row>
    <row r="30" spans="1:10" ht="12.75">
      <c r="A30" s="174" t="s">
        <v>281</v>
      </c>
      <c r="B30" s="328" t="s">
        <v>282</v>
      </c>
      <c r="C30" s="328"/>
      <c r="D30" s="328"/>
      <c r="E30" s="328"/>
      <c r="F30" s="328"/>
      <c r="G30" s="172">
        <v>627</v>
      </c>
      <c r="H30" s="165">
        <v>12412</v>
      </c>
      <c r="I30" s="166"/>
      <c r="J30" s="166"/>
    </row>
    <row r="31" spans="1:10" ht="12.75">
      <c r="A31" s="171"/>
      <c r="B31" s="333" t="s">
        <v>283</v>
      </c>
      <c r="C31" s="333"/>
      <c r="D31" s="333"/>
      <c r="E31" s="333"/>
      <c r="F31" s="333"/>
      <c r="G31" s="172">
        <v>6271</v>
      </c>
      <c r="H31" s="172">
        <v>124121</v>
      </c>
      <c r="I31" s="166"/>
      <c r="J31" s="166"/>
    </row>
    <row r="32" spans="1:10" ht="12.75">
      <c r="A32" s="171"/>
      <c r="B32" s="333" t="s">
        <v>284</v>
      </c>
      <c r="C32" s="333"/>
      <c r="D32" s="333"/>
      <c r="E32" s="333"/>
      <c r="F32" s="333"/>
      <c r="G32" s="172">
        <v>6272</v>
      </c>
      <c r="H32" s="172">
        <v>124122</v>
      </c>
      <c r="I32" s="166"/>
      <c r="J32" s="166"/>
    </row>
    <row r="33" spans="1:10" ht="12.75">
      <c r="A33" s="171" t="s">
        <v>285</v>
      </c>
      <c r="B33" s="328" t="s">
        <v>286</v>
      </c>
      <c r="C33" s="328"/>
      <c r="D33" s="328"/>
      <c r="E33" s="328"/>
      <c r="F33" s="328"/>
      <c r="G33" s="172">
        <v>628</v>
      </c>
      <c r="H33" s="172">
        <v>12413</v>
      </c>
      <c r="I33" s="168">
        <v>9</v>
      </c>
      <c r="J33" s="168">
        <v>3</v>
      </c>
    </row>
    <row r="34" spans="1:10" ht="12.75">
      <c r="A34" s="169">
        <v>5</v>
      </c>
      <c r="B34" s="329" t="s">
        <v>287</v>
      </c>
      <c r="C34" s="328"/>
      <c r="D34" s="328"/>
      <c r="E34" s="328"/>
      <c r="F34" s="328"/>
      <c r="G34" s="175">
        <v>63</v>
      </c>
      <c r="H34" s="175">
        <v>12500</v>
      </c>
      <c r="I34" s="166">
        <f>I35+I36+I37+I38</f>
        <v>159</v>
      </c>
      <c r="J34" s="166">
        <f>J35+J36+J37+J38</f>
        <v>11</v>
      </c>
    </row>
    <row r="35" spans="1:10" ht="12.75">
      <c r="A35" s="171" t="s">
        <v>216</v>
      </c>
      <c r="B35" s="328" t="s">
        <v>288</v>
      </c>
      <c r="C35" s="328"/>
      <c r="D35" s="328"/>
      <c r="E35" s="328"/>
      <c r="F35" s="328"/>
      <c r="G35" s="172">
        <v>632</v>
      </c>
      <c r="H35" s="172">
        <v>12501</v>
      </c>
      <c r="I35" s="166"/>
      <c r="J35" s="166"/>
    </row>
    <row r="36" spans="1:10" ht="12.75">
      <c r="A36" s="171" t="s">
        <v>225</v>
      </c>
      <c r="B36" s="328" t="s">
        <v>289</v>
      </c>
      <c r="C36" s="328"/>
      <c r="D36" s="328"/>
      <c r="E36" s="328"/>
      <c r="F36" s="328"/>
      <c r="G36" s="172">
        <v>633</v>
      </c>
      <c r="H36" s="172">
        <v>12502</v>
      </c>
      <c r="I36" s="166"/>
      <c r="J36" s="166"/>
    </row>
    <row r="37" spans="1:10" ht="12.75">
      <c r="A37" s="171" t="s">
        <v>227</v>
      </c>
      <c r="B37" s="328" t="s">
        <v>290</v>
      </c>
      <c r="C37" s="328"/>
      <c r="D37" s="328"/>
      <c r="E37" s="328"/>
      <c r="F37" s="328"/>
      <c r="G37" s="172">
        <v>634</v>
      </c>
      <c r="H37" s="172">
        <v>12503</v>
      </c>
      <c r="I37" s="168">
        <v>12</v>
      </c>
      <c r="J37" s="168">
        <v>11</v>
      </c>
    </row>
    <row r="38" spans="1:10" ht="12.75">
      <c r="A38" s="171" t="s">
        <v>265</v>
      </c>
      <c r="B38" s="328" t="s">
        <v>291</v>
      </c>
      <c r="C38" s="328"/>
      <c r="D38" s="328"/>
      <c r="E38" s="328"/>
      <c r="F38" s="328"/>
      <c r="G38" s="172" t="s">
        <v>292</v>
      </c>
      <c r="H38" s="172">
        <v>12504</v>
      </c>
      <c r="I38" s="166">
        <v>147</v>
      </c>
      <c r="J38" s="166"/>
    </row>
    <row r="39" spans="1:10" ht="12.75">
      <c r="A39" s="169" t="s">
        <v>293</v>
      </c>
      <c r="B39" s="330" t="s">
        <v>294</v>
      </c>
      <c r="C39" s="330"/>
      <c r="D39" s="330"/>
      <c r="E39" s="330"/>
      <c r="F39" s="330"/>
      <c r="G39" s="172"/>
      <c r="H39" s="172">
        <v>12600</v>
      </c>
      <c r="I39" s="166">
        <f>I8+I14+I17+I18+I34</f>
        <v>6421</v>
      </c>
      <c r="J39" s="166">
        <f>J8+J14+J17+J18+J34</f>
        <v>6540</v>
      </c>
    </row>
    <row r="40" spans="1:10" ht="12.75">
      <c r="A40" s="176"/>
      <c r="B40" s="177" t="s">
        <v>295</v>
      </c>
      <c r="C40" s="178"/>
      <c r="D40" s="178"/>
      <c r="E40" s="178"/>
      <c r="F40" s="178"/>
      <c r="G40" s="178"/>
      <c r="H40" s="178"/>
      <c r="I40" s="179" t="s">
        <v>448</v>
      </c>
      <c r="J40" s="179" t="s">
        <v>448</v>
      </c>
    </row>
    <row r="41" spans="1:10" ht="12.75">
      <c r="A41" s="180">
        <v>1</v>
      </c>
      <c r="B41" s="336" t="s">
        <v>296</v>
      </c>
      <c r="C41" s="336"/>
      <c r="D41" s="336"/>
      <c r="E41" s="336"/>
      <c r="F41" s="336"/>
      <c r="G41" s="175"/>
      <c r="H41" s="175">
        <v>14000</v>
      </c>
      <c r="I41" s="166">
        <v>20</v>
      </c>
      <c r="J41" s="166">
        <v>20</v>
      </c>
    </row>
    <row r="42" spans="1:10" ht="12.75">
      <c r="A42" s="180">
        <v>2</v>
      </c>
      <c r="B42" s="336" t="s">
        <v>297</v>
      </c>
      <c r="C42" s="336"/>
      <c r="D42" s="336"/>
      <c r="E42" s="336"/>
      <c r="F42" s="336"/>
      <c r="G42" s="175"/>
      <c r="H42" s="175">
        <v>15000</v>
      </c>
      <c r="I42" s="166"/>
      <c r="J42" s="166"/>
    </row>
    <row r="43" spans="1:10" ht="12.75">
      <c r="A43" s="181" t="s">
        <v>216</v>
      </c>
      <c r="B43" s="332" t="s">
        <v>298</v>
      </c>
      <c r="C43" s="332"/>
      <c r="D43" s="332"/>
      <c r="E43" s="332"/>
      <c r="F43" s="332"/>
      <c r="G43" s="175"/>
      <c r="H43" s="172">
        <v>15001</v>
      </c>
      <c r="I43" s="166"/>
      <c r="J43" s="166"/>
    </row>
    <row r="44" spans="1:10" ht="12.75">
      <c r="A44" s="181"/>
      <c r="B44" s="334" t="s">
        <v>299</v>
      </c>
      <c r="C44" s="334"/>
      <c r="D44" s="334"/>
      <c r="E44" s="334"/>
      <c r="F44" s="334"/>
      <c r="G44" s="175"/>
      <c r="H44" s="172">
        <v>150011</v>
      </c>
      <c r="I44" s="166"/>
      <c r="J44" s="166"/>
    </row>
    <row r="45" spans="1:10" ht="12.75">
      <c r="A45" s="182" t="s">
        <v>225</v>
      </c>
      <c r="B45" s="332" t="s">
        <v>300</v>
      </c>
      <c r="C45" s="332"/>
      <c r="D45" s="332"/>
      <c r="E45" s="332"/>
      <c r="F45" s="332"/>
      <c r="G45" s="175"/>
      <c r="H45" s="172">
        <v>15002</v>
      </c>
      <c r="I45" s="166"/>
      <c r="J45" s="166"/>
    </row>
    <row r="46" spans="1:10" ht="13.5" thickBot="1">
      <c r="A46" s="183"/>
      <c r="B46" s="335" t="s">
        <v>301</v>
      </c>
      <c r="C46" s="335"/>
      <c r="D46" s="335"/>
      <c r="E46" s="335"/>
      <c r="F46" s="335"/>
      <c r="G46" s="184"/>
      <c r="H46" s="185">
        <v>150021</v>
      </c>
      <c r="I46" s="186"/>
      <c r="J46" s="186"/>
    </row>
    <row r="47" spans="1:10" ht="12.75">
      <c r="A47" s="100"/>
      <c r="B47" s="100"/>
      <c r="C47" s="100"/>
      <c r="D47" s="100"/>
      <c r="E47" s="100"/>
      <c r="F47" s="100"/>
      <c r="G47" s="100"/>
      <c r="H47" s="100"/>
      <c r="I47" s="187" t="s">
        <v>206</v>
      </c>
      <c r="J47" s="187"/>
    </row>
    <row r="48" spans="1:10" ht="15.75">
      <c r="A48" s="88"/>
      <c r="B48" s="88"/>
      <c r="C48" s="88"/>
      <c r="D48" s="88"/>
      <c r="E48" s="88"/>
      <c r="F48" s="88"/>
      <c r="G48" s="88"/>
      <c r="H48" s="88"/>
      <c r="I48" s="188"/>
      <c r="J48" s="188"/>
    </row>
    <row r="49" spans="1:10" ht="15.75">
      <c r="A49" s="88"/>
      <c r="B49" s="88"/>
      <c r="C49" s="88"/>
      <c r="D49" s="88"/>
      <c r="E49" s="88"/>
      <c r="F49" s="88"/>
      <c r="G49" s="88"/>
      <c r="H49" s="88"/>
      <c r="I49" s="120" t="s">
        <v>462</v>
      </c>
      <c r="J49" s="188"/>
    </row>
  </sheetData>
  <sheetProtection/>
  <mergeCells count="40">
    <mergeCell ref="B43:F43"/>
    <mergeCell ref="B44:F44"/>
    <mergeCell ref="B45:F45"/>
    <mergeCell ref="B46:F46"/>
    <mergeCell ref="B36:F36"/>
    <mergeCell ref="B37:F37"/>
    <mergeCell ref="B38:F38"/>
    <mergeCell ref="B39:F39"/>
    <mergeCell ref="B41:F41"/>
    <mergeCell ref="B42:F42"/>
    <mergeCell ref="B30:F30"/>
    <mergeCell ref="B31:F31"/>
    <mergeCell ref="B32:F32"/>
    <mergeCell ref="B33:F33"/>
    <mergeCell ref="B34:F34"/>
    <mergeCell ref="B35:F35"/>
    <mergeCell ref="B24:F24"/>
    <mergeCell ref="B25:F25"/>
    <mergeCell ref="B26:F26"/>
    <mergeCell ref="B27:F27"/>
    <mergeCell ref="B28:F28"/>
    <mergeCell ref="B29:F29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75" right="0.29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H51" sqref="H51"/>
    </sheetView>
  </sheetViews>
  <sheetFormatPr defaultColWidth="9.140625" defaultRowHeight="12.75"/>
  <cols>
    <col min="1" max="1" width="6.421875" style="0" customWidth="1"/>
    <col min="2" max="2" width="12.28125" style="0" customWidth="1"/>
    <col min="3" max="3" width="32.57421875" style="0" customWidth="1"/>
    <col min="4" max="4" width="17.8515625" style="0" customWidth="1"/>
  </cols>
  <sheetData>
    <row r="1" ht="12.75">
      <c r="B1" s="97" t="s">
        <v>302</v>
      </c>
    </row>
    <row r="2" spans="2:4" ht="12.75">
      <c r="B2" s="97" t="s">
        <v>303</v>
      </c>
      <c r="D2" s="119" t="s">
        <v>451</v>
      </c>
    </row>
    <row r="3" spans="2:4" ht="12.75">
      <c r="B3" s="97"/>
      <c r="D3" s="119" t="s">
        <v>304</v>
      </c>
    </row>
    <row r="4" ht="12.75">
      <c r="D4" t="s">
        <v>305</v>
      </c>
    </row>
    <row r="5" spans="1:4" ht="12.75">
      <c r="A5" s="42"/>
      <c r="B5" s="42"/>
      <c r="C5" s="145" t="s">
        <v>103</v>
      </c>
      <c r="D5" s="145" t="s">
        <v>306</v>
      </c>
    </row>
    <row r="6" spans="1:4" ht="12.75">
      <c r="A6" s="42">
        <v>1</v>
      </c>
      <c r="B6" s="145" t="s">
        <v>307</v>
      </c>
      <c r="C6" s="189" t="s">
        <v>308</v>
      </c>
      <c r="D6" s="189"/>
    </row>
    <row r="7" spans="1:4" ht="12.75">
      <c r="A7" s="42">
        <v>2</v>
      </c>
      <c r="B7" s="145" t="s">
        <v>307</v>
      </c>
      <c r="C7" s="189" t="s">
        <v>309</v>
      </c>
      <c r="D7" s="42"/>
    </row>
    <row r="8" spans="1:4" ht="12.75">
      <c r="A8" s="42">
        <v>3</v>
      </c>
      <c r="B8" s="145" t="s">
        <v>307</v>
      </c>
      <c r="C8" s="189" t="s">
        <v>310</v>
      </c>
      <c r="D8" s="42"/>
    </row>
    <row r="9" spans="1:4" ht="12.75">
      <c r="A9" s="42">
        <v>4</v>
      </c>
      <c r="B9" s="145" t="s">
        <v>307</v>
      </c>
      <c r="C9" s="189" t="s">
        <v>311</v>
      </c>
      <c r="D9" s="42"/>
    </row>
    <row r="10" spans="1:4" ht="12.75">
      <c r="A10" s="42">
        <v>5</v>
      </c>
      <c r="B10" s="145" t="s">
        <v>307</v>
      </c>
      <c r="C10" s="189" t="s">
        <v>312</v>
      </c>
      <c r="D10" s="42"/>
    </row>
    <row r="11" spans="1:4" ht="12.75">
      <c r="A11" s="42">
        <v>6</v>
      </c>
      <c r="B11" s="145" t="s">
        <v>307</v>
      </c>
      <c r="C11" s="189" t="s">
        <v>313</v>
      </c>
      <c r="D11" s="42"/>
    </row>
    <row r="12" spans="1:4" ht="12.75">
      <c r="A12" s="42">
        <v>7</v>
      </c>
      <c r="B12" s="145" t="s">
        <v>307</v>
      </c>
      <c r="C12" s="189" t="s">
        <v>314</v>
      </c>
      <c r="D12" s="42"/>
    </row>
    <row r="13" spans="1:4" ht="12.75">
      <c r="A13" s="42">
        <v>8</v>
      </c>
      <c r="B13" s="145" t="s">
        <v>307</v>
      </c>
      <c r="C13" s="189" t="s">
        <v>315</v>
      </c>
      <c r="D13" s="42"/>
    </row>
    <row r="14" spans="1:4" ht="12.75">
      <c r="A14" s="145" t="s">
        <v>11</v>
      </c>
      <c r="B14" s="145"/>
      <c r="C14" s="145" t="s">
        <v>316</v>
      </c>
      <c r="D14" s="145"/>
    </row>
    <row r="15" spans="1:4" ht="12.75">
      <c r="A15" s="42">
        <v>9</v>
      </c>
      <c r="B15" s="145" t="s">
        <v>317</v>
      </c>
      <c r="C15" s="189" t="s">
        <v>318</v>
      </c>
      <c r="D15" s="42"/>
    </row>
    <row r="16" spans="1:4" ht="12.75">
      <c r="A16" s="42">
        <v>10</v>
      </c>
      <c r="B16" s="145" t="s">
        <v>317</v>
      </c>
      <c r="C16" s="189" t="s">
        <v>319</v>
      </c>
      <c r="D16" s="189"/>
    </row>
    <row r="17" spans="1:4" ht="12.75">
      <c r="A17" s="42">
        <v>11</v>
      </c>
      <c r="B17" s="145" t="s">
        <v>317</v>
      </c>
      <c r="C17" s="189" t="s">
        <v>320</v>
      </c>
      <c r="D17" s="42"/>
    </row>
    <row r="18" spans="1:4" ht="12.75">
      <c r="A18" s="145" t="s">
        <v>27</v>
      </c>
      <c r="B18" s="145"/>
      <c r="C18" s="145" t="s">
        <v>321</v>
      </c>
      <c r="D18" s="145"/>
    </row>
    <row r="19" spans="1:4" ht="12.75">
      <c r="A19" s="42">
        <v>12</v>
      </c>
      <c r="B19" s="145" t="s">
        <v>322</v>
      </c>
      <c r="C19" s="189" t="s">
        <v>323</v>
      </c>
      <c r="D19" s="42"/>
    </row>
    <row r="20" spans="1:4" ht="12.75">
      <c r="A20" s="42">
        <v>13</v>
      </c>
      <c r="B20" s="145" t="s">
        <v>322</v>
      </c>
      <c r="C20" s="145" t="s">
        <v>324</v>
      </c>
      <c r="D20" s="42"/>
    </row>
    <row r="21" spans="1:4" ht="12.75">
      <c r="A21" s="42">
        <v>14</v>
      </c>
      <c r="B21" s="145" t="s">
        <v>322</v>
      </c>
      <c r="C21" s="189" t="s">
        <v>325</v>
      </c>
      <c r="D21" s="42"/>
    </row>
    <row r="22" spans="1:4" ht="12.75">
      <c r="A22" s="42">
        <v>15</v>
      </c>
      <c r="B22" s="145" t="s">
        <v>322</v>
      </c>
      <c r="C22" s="189" t="s">
        <v>326</v>
      </c>
      <c r="D22" s="42"/>
    </row>
    <row r="23" spans="1:4" ht="12.75">
      <c r="A23" s="42">
        <v>16</v>
      </c>
      <c r="B23" s="145" t="s">
        <v>322</v>
      </c>
      <c r="C23" s="189" t="s">
        <v>327</v>
      </c>
      <c r="D23" s="42"/>
    </row>
    <row r="24" spans="1:4" ht="12.75">
      <c r="A24" s="42">
        <v>17</v>
      </c>
      <c r="B24" s="145" t="s">
        <v>322</v>
      </c>
      <c r="C24" s="189" t="s">
        <v>328</v>
      </c>
      <c r="D24" s="42"/>
    </row>
    <row r="25" spans="1:4" ht="12.75">
      <c r="A25" s="42">
        <v>18</v>
      </c>
      <c r="B25" s="145" t="s">
        <v>322</v>
      </c>
      <c r="C25" s="189" t="s">
        <v>329</v>
      </c>
      <c r="D25" s="42"/>
    </row>
    <row r="26" spans="1:4" ht="12.75">
      <c r="A26" s="42">
        <v>19</v>
      </c>
      <c r="B26" s="145" t="s">
        <v>322</v>
      </c>
      <c r="C26" s="189" t="s">
        <v>330</v>
      </c>
      <c r="D26" s="42"/>
    </row>
    <row r="27" spans="1:4" ht="12.75">
      <c r="A27" s="145" t="s">
        <v>57</v>
      </c>
      <c r="B27" s="145"/>
      <c r="C27" s="145" t="s">
        <v>331</v>
      </c>
      <c r="D27" s="42"/>
    </row>
    <row r="28" spans="1:4" ht="12.75">
      <c r="A28" s="42">
        <v>20</v>
      </c>
      <c r="B28" s="145" t="s">
        <v>332</v>
      </c>
      <c r="C28" s="189" t="s">
        <v>333</v>
      </c>
      <c r="D28" s="42"/>
    </row>
    <row r="29" spans="1:4" ht="12.75">
      <c r="A29" s="42">
        <v>21</v>
      </c>
      <c r="B29" s="145" t="s">
        <v>332</v>
      </c>
      <c r="C29" s="189" t="s">
        <v>334</v>
      </c>
      <c r="D29" s="189"/>
    </row>
    <row r="30" spans="1:4" ht="12.75">
      <c r="A30" s="42">
        <v>22</v>
      </c>
      <c r="B30" s="145" t="s">
        <v>332</v>
      </c>
      <c r="C30" s="189" t="s">
        <v>335</v>
      </c>
      <c r="D30" s="189"/>
    </row>
    <row r="31" spans="1:4" ht="12.75">
      <c r="A31" s="42">
        <v>23</v>
      </c>
      <c r="B31" s="145" t="s">
        <v>332</v>
      </c>
      <c r="C31" s="189" t="s">
        <v>336</v>
      </c>
      <c r="D31" s="42"/>
    </row>
    <row r="32" spans="1:4" ht="12.75">
      <c r="A32" s="145" t="s">
        <v>337</v>
      </c>
      <c r="B32" s="145"/>
      <c r="C32" s="145" t="s">
        <v>338</v>
      </c>
      <c r="D32" s="42"/>
    </row>
    <row r="33" spans="1:4" ht="12.75">
      <c r="A33" s="42">
        <v>24</v>
      </c>
      <c r="B33" s="145" t="s">
        <v>339</v>
      </c>
      <c r="C33" s="189" t="s">
        <v>340</v>
      </c>
      <c r="D33" s="42"/>
    </row>
    <row r="34" spans="1:4" ht="12.75">
      <c r="A34" s="42">
        <v>25</v>
      </c>
      <c r="B34" s="145" t="s">
        <v>339</v>
      </c>
      <c r="C34" s="189" t="s">
        <v>341</v>
      </c>
      <c r="D34" s="42"/>
    </row>
    <row r="35" spans="1:4" ht="12.75">
      <c r="A35" s="42">
        <v>26</v>
      </c>
      <c r="B35" s="145" t="s">
        <v>339</v>
      </c>
      <c r="C35" s="189" t="s">
        <v>342</v>
      </c>
      <c r="D35" s="42"/>
    </row>
    <row r="36" spans="1:4" ht="12.75">
      <c r="A36" s="42">
        <v>27</v>
      </c>
      <c r="B36" s="145" t="s">
        <v>339</v>
      </c>
      <c r="C36" s="189" t="s">
        <v>343</v>
      </c>
      <c r="D36" s="42"/>
    </row>
    <row r="37" spans="1:4" ht="12.75">
      <c r="A37" s="42">
        <v>28</v>
      </c>
      <c r="B37" s="145" t="s">
        <v>339</v>
      </c>
      <c r="C37" s="189" t="s">
        <v>344</v>
      </c>
      <c r="D37" s="189"/>
    </row>
    <row r="38" spans="1:4" ht="12.75">
      <c r="A38" s="42">
        <v>29</v>
      </c>
      <c r="B38" s="145" t="s">
        <v>339</v>
      </c>
      <c r="C38" s="190" t="s">
        <v>345</v>
      </c>
      <c r="D38" s="42"/>
    </row>
    <row r="39" spans="1:4" ht="12.75">
      <c r="A39" s="42">
        <v>30</v>
      </c>
      <c r="B39" s="145" t="s">
        <v>339</v>
      </c>
      <c r="C39" s="189" t="s">
        <v>346</v>
      </c>
      <c r="D39" s="42"/>
    </row>
    <row r="40" spans="1:4" ht="12.75">
      <c r="A40" s="42">
        <v>31</v>
      </c>
      <c r="B40" s="145" t="s">
        <v>339</v>
      </c>
      <c r="C40" s="189" t="s">
        <v>347</v>
      </c>
      <c r="D40" s="42"/>
    </row>
    <row r="41" spans="1:4" ht="12.75">
      <c r="A41" s="42">
        <v>32</v>
      </c>
      <c r="B41" s="145" t="s">
        <v>339</v>
      </c>
      <c r="C41" s="189" t="s">
        <v>348</v>
      </c>
      <c r="D41" s="42"/>
    </row>
    <row r="42" spans="1:4" ht="12.75">
      <c r="A42" s="42">
        <v>33</v>
      </c>
      <c r="B42" s="145" t="s">
        <v>339</v>
      </c>
      <c r="C42" s="189" t="s">
        <v>349</v>
      </c>
      <c r="D42" s="42"/>
    </row>
    <row r="43" spans="1:4" ht="12.75">
      <c r="A43" s="191">
        <v>34</v>
      </c>
      <c r="B43" s="145" t="s">
        <v>339</v>
      </c>
      <c r="C43" s="189" t="s">
        <v>350</v>
      </c>
      <c r="D43" s="192">
        <v>7209</v>
      </c>
    </row>
    <row r="44" spans="1:4" ht="12.75">
      <c r="A44" s="145" t="s">
        <v>351</v>
      </c>
      <c r="B44" s="42"/>
      <c r="C44" s="145" t="s">
        <v>352</v>
      </c>
      <c r="D44" s="193">
        <f>D43</f>
        <v>7209</v>
      </c>
    </row>
    <row r="45" spans="1:4" ht="12.75">
      <c r="A45" s="42"/>
      <c r="B45" s="42"/>
      <c r="C45" s="145" t="s">
        <v>353</v>
      </c>
      <c r="D45" s="194">
        <f>D14+D18+D27+D32+D44</f>
        <v>7209</v>
      </c>
    </row>
    <row r="48" spans="2:4" ht="12.75">
      <c r="B48" s="195" t="s">
        <v>465</v>
      </c>
      <c r="C48" s="104"/>
      <c r="D48" s="145" t="s">
        <v>354</v>
      </c>
    </row>
    <row r="49" spans="2:4" ht="12.75">
      <c r="B49" s="196"/>
      <c r="C49" s="197"/>
      <c r="D49" s="197"/>
    </row>
    <row r="50" spans="2:4" ht="12.75">
      <c r="B50" s="282" t="s">
        <v>464</v>
      </c>
      <c r="C50" s="198"/>
      <c r="D50" s="42"/>
    </row>
    <row r="51" spans="2:4" ht="12.75">
      <c r="B51" s="42" t="s">
        <v>355</v>
      </c>
      <c r="C51" s="42"/>
      <c r="D51" s="42">
        <v>18</v>
      </c>
    </row>
    <row r="52" spans="2:4" ht="12.75">
      <c r="B52" s="42" t="s">
        <v>356</v>
      </c>
      <c r="C52" s="42"/>
      <c r="D52" s="42">
        <v>1</v>
      </c>
    </row>
    <row r="53" spans="2:4" ht="12.75">
      <c r="B53" s="42" t="s">
        <v>357</v>
      </c>
      <c r="C53" s="42"/>
      <c r="D53" s="42"/>
    </row>
    <row r="54" spans="2:4" ht="12.75">
      <c r="B54" s="199" t="s">
        <v>358</v>
      </c>
      <c r="C54" s="104"/>
      <c r="D54" s="42"/>
    </row>
    <row r="55" spans="2:4" ht="12.75">
      <c r="B55" s="200"/>
      <c r="C55" s="201" t="s">
        <v>359</v>
      </c>
      <c r="D55" s="201">
        <f>SUM(D49:D54)</f>
        <v>19</v>
      </c>
    </row>
    <row r="57" ht="12.75">
      <c r="D57" s="119" t="s">
        <v>206</v>
      </c>
    </row>
    <row r="59" spans="2:4" ht="12.75">
      <c r="B59" s="119" t="s">
        <v>360</v>
      </c>
      <c r="D59" s="119" t="s">
        <v>462</v>
      </c>
    </row>
  </sheetData>
  <sheetProtection/>
  <printOptions/>
  <pageMargins left="0.75" right="0.75" top="0.42" bottom="0.42" header="0.22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J49" sqref="J49"/>
    </sheetView>
  </sheetViews>
  <sheetFormatPr defaultColWidth="9.140625" defaultRowHeight="12.75"/>
  <cols>
    <col min="1" max="1" width="5.00390625" style="0" customWidth="1"/>
  </cols>
  <sheetData>
    <row r="1" spans="1:10" ht="10.5" customHeight="1">
      <c r="A1" s="202" t="s">
        <v>361</v>
      </c>
      <c r="B1" s="203"/>
      <c r="C1" s="203"/>
      <c r="D1" s="203"/>
      <c r="E1" s="204"/>
      <c r="F1" s="205"/>
      <c r="G1" s="206" t="s">
        <v>362</v>
      </c>
      <c r="H1" s="206"/>
      <c r="I1" s="207"/>
      <c r="J1" s="208"/>
    </row>
    <row r="2" spans="1:10" ht="10.5" customHeight="1">
      <c r="A2" s="202" t="s">
        <v>363</v>
      </c>
      <c r="B2" s="203"/>
      <c r="C2" s="203"/>
      <c r="D2" s="203"/>
      <c r="E2" s="204"/>
      <c r="F2" s="205"/>
      <c r="G2" s="204" t="s">
        <v>364</v>
      </c>
      <c r="H2" s="204" t="s">
        <v>365</v>
      </c>
      <c r="I2" s="209"/>
      <c r="J2" s="205"/>
    </row>
    <row r="3" spans="1:10" ht="10.5" customHeight="1">
      <c r="A3" s="203"/>
      <c r="B3" s="203"/>
      <c r="C3" s="203"/>
      <c r="D3" s="203"/>
      <c r="E3" s="204"/>
      <c r="F3" s="205"/>
      <c r="G3" s="210"/>
      <c r="H3" s="210"/>
      <c r="I3" s="211"/>
      <c r="J3" s="212"/>
    </row>
    <row r="4" spans="1:10" ht="10.5" customHeight="1">
      <c r="A4" s="210"/>
      <c r="B4" s="203"/>
      <c r="C4" s="203"/>
      <c r="D4" s="203"/>
      <c r="E4" s="204"/>
      <c r="F4" s="204"/>
      <c r="G4" s="203"/>
      <c r="H4" s="203"/>
      <c r="I4" s="213"/>
      <c r="J4" s="203"/>
    </row>
    <row r="5" spans="1:10" ht="10.5" customHeight="1">
      <c r="A5" s="214" t="s">
        <v>116</v>
      </c>
      <c r="B5" s="215" t="s">
        <v>366</v>
      </c>
      <c r="C5" s="216"/>
      <c r="D5" s="216"/>
      <c r="E5" s="208"/>
      <c r="F5" s="204"/>
      <c r="G5" s="217"/>
      <c r="H5" s="207" t="s">
        <v>367</v>
      </c>
      <c r="I5" s="218"/>
      <c r="J5" s="203"/>
    </row>
    <row r="6" spans="1:10" ht="10.5" customHeight="1">
      <c r="A6" s="219" t="s">
        <v>368</v>
      </c>
      <c r="B6" s="215"/>
      <c r="C6" s="216" t="s">
        <v>369</v>
      </c>
      <c r="D6" s="216"/>
      <c r="E6" s="205"/>
      <c r="F6" s="204"/>
      <c r="G6" s="219"/>
      <c r="H6" s="220">
        <v>2013</v>
      </c>
      <c r="I6" s="221"/>
      <c r="J6" s="203"/>
    </row>
    <row r="7" spans="1:10" ht="10.5" customHeight="1">
      <c r="A7" s="219" t="s">
        <v>370</v>
      </c>
      <c r="B7" s="215" t="s">
        <v>371</v>
      </c>
      <c r="C7" s="216"/>
      <c r="D7" s="216"/>
      <c r="E7" s="205"/>
      <c r="F7" s="204"/>
      <c r="G7" s="222"/>
      <c r="H7" s="210"/>
      <c r="I7" s="223"/>
      <c r="J7" s="203"/>
    </row>
    <row r="8" spans="1:10" ht="10.5" customHeight="1">
      <c r="A8" s="222"/>
      <c r="B8" s="210"/>
      <c r="C8" s="210"/>
      <c r="D8" s="210"/>
      <c r="E8" s="212"/>
      <c r="F8" s="204"/>
      <c r="G8" s="222"/>
      <c r="H8" s="210"/>
      <c r="I8" s="209"/>
      <c r="J8" s="203"/>
    </row>
    <row r="9" spans="1:10" ht="10.5" customHeight="1">
      <c r="A9" s="206"/>
      <c r="B9" s="204"/>
      <c r="C9" s="204"/>
      <c r="D9" s="204"/>
      <c r="E9" s="204"/>
      <c r="F9" s="204"/>
      <c r="G9" s="203"/>
      <c r="H9" s="203"/>
      <c r="I9" s="213"/>
      <c r="J9" s="203"/>
    </row>
    <row r="10" spans="1:10" ht="10.5" customHeight="1">
      <c r="A10" s="224"/>
      <c r="B10" s="225" t="s">
        <v>372</v>
      </c>
      <c r="C10" s="224"/>
      <c r="D10" s="224"/>
      <c r="E10" s="224"/>
      <c r="F10" s="224"/>
      <c r="G10" s="226" t="s">
        <v>373</v>
      </c>
      <c r="H10" s="227"/>
      <c r="I10" s="228"/>
      <c r="J10" s="229" t="s">
        <v>374</v>
      </c>
    </row>
    <row r="11" spans="1:10" ht="10.5" customHeight="1">
      <c r="A11" s="225" t="s">
        <v>375</v>
      </c>
      <c r="B11" s="224"/>
      <c r="C11" s="224"/>
      <c r="D11" s="224"/>
      <c r="E11" s="224"/>
      <c r="F11" s="224"/>
      <c r="G11" s="230">
        <v>1</v>
      </c>
      <c r="H11" s="231">
        <v>7209400</v>
      </c>
      <c r="I11" s="232">
        <v>2</v>
      </c>
      <c r="J11" s="233">
        <v>7209400</v>
      </c>
    </row>
    <row r="12" spans="1:10" ht="10.5" customHeight="1">
      <c r="A12" s="203" t="s">
        <v>376</v>
      </c>
      <c r="B12" s="203"/>
      <c r="C12" s="203"/>
      <c r="D12" s="203"/>
      <c r="E12" s="203"/>
      <c r="F12" s="203"/>
      <c r="G12" s="234">
        <v>3</v>
      </c>
      <c r="H12" s="235">
        <v>6421319</v>
      </c>
      <c r="I12" s="236">
        <v>4</v>
      </c>
      <c r="J12" s="237">
        <v>6421319</v>
      </c>
    </row>
    <row r="13" spans="1:10" ht="10.5" customHeight="1">
      <c r="A13" s="238" t="s">
        <v>377</v>
      </c>
      <c r="B13" s="203"/>
      <c r="C13" s="203"/>
      <c r="D13" s="203"/>
      <c r="E13" s="203"/>
      <c r="F13" s="203"/>
      <c r="G13" s="239"/>
      <c r="H13" s="240"/>
      <c r="I13" s="236">
        <v>5</v>
      </c>
      <c r="J13" s="237">
        <v>146374</v>
      </c>
    </row>
    <row r="14" spans="1:10" ht="10.5" customHeight="1">
      <c r="A14" s="238" t="s">
        <v>378</v>
      </c>
      <c r="B14" s="203"/>
      <c r="C14" s="203"/>
      <c r="D14" s="203"/>
      <c r="E14" s="203"/>
      <c r="F14" s="203"/>
      <c r="G14" s="239"/>
      <c r="H14" s="240"/>
      <c r="I14" s="236">
        <v>6</v>
      </c>
      <c r="J14" s="237"/>
    </row>
    <row r="15" spans="1:10" ht="10.5" customHeight="1">
      <c r="A15" s="238" t="s">
        <v>379</v>
      </c>
      <c r="B15" s="203"/>
      <c r="C15" s="203"/>
      <c r="D15" s="203"/>
      <c r="E15" s="203"/>
      <c r="F15" s="203"/>
      <c r="G15" s="239"/>
      <c r="H15" s="240"/>
      <c r="I15" s="236">
        <v>7</v>
      </c>
      <c r="J15" s="237"/>
    </row>
    <row r="16" spans="1:10" ht="10.5" customHeight="1">
      <c r="A16" s="238" t="s">
        <v>380</v>
      </c>
      <c r="B16" s="203"/>
      <c r="C16" s="203"/>
      <c r="D16" s="203"/>
      <c r="E16" s="203"/>
      <c r="F16" s="203"/>
      <c r="G16" s="241"/>
      <c r="H16" s="242"/>
      <c r="I16" s="243">
        <v>8</v>
      </c>
      <c r="J16" s="244"/>
    </row>
    <row r="17" spans="1:10" ht="10.5" customHeight="1">
      <c r="A17" s="238" t="s">
        <v>381</v>
      </c>
      <c r="B17" s="203"/>
      <c r="C17" s="203"/>
      <c r="D17" s="203"/>
      <c r="E17" s="203"/>
      <c r="F17" s="203"/>
      <c r="G17" s="245"/>
      <c r="H17" s="246"/>
      <c r="I17" s="247"/>
      <c r="J17" s="248"/>
    </row>
    <row r="18" spans="1:10" ht="10.5" customHeight="1">
      <c r="A18" s="238" t="s">
        <v>382</v>
      </c>
      <c r="B18" s="203"/>
      <c r="C18" s="203"/>
      <c r="D18" s="203"/>
      <c r="E18" s="203"/>
      <c r="F18" s="203"/>
      <c r="G18" s="239"/>
      <c r="H18" s="240"/>
      <c r="I18" s="236">
        <v>9</v>
      </c>
      <c r="J18" s="237"/>
    </row>
    <row r="19" spans="1:10" ht="10.5" customHeight="1">
      <c r="A19" s="238" t="s">
        <v>383</v>
      </c>
      <c r="B19" s="203"/>
      <c r="C19" s="203"/>
      <c r="D19" s="203"/>
      <c r="E19" s="203"/>
      <c r="F19" s="203"/>
      <c r="G19" s="239"/>
      <c r="H19" s="240"/>
      <c r="I19" s="236">
        <v>10</v>
      </c>
      <c r="J19" s="237"/>
    </row>
    <row r="20" spans="1:10" ht="10.5" customHeight="1">
      <c r="A20" s="238" t="s">
        <v>384</v>
      </c>
      <c r="B20" s="203"/>
      <c r="C20" s="203"/>
      <c r="D20" s="203"/>
      <c r="E20" s="203"/>
      <c r="F20" s="203"/>
      <c r="G20" s="239"/>
      <c r="H20" s="240"/>
      <c r="I20" s="236">
        <v>11</v>
      </c>
      <c r="J20" s="237"/>
    </row>
    <row r="21" spans="1:10" ht="10.5" customHeight="1">
      <c r="A21" s="238" t="s">
        <v>385</v>
      </c>
      <c r="B21" s="203"/>
      <c r="C21" s="203"/>
      <c r="D21" s="203"/>
      <c r="E21" s="203"/>
      <c r="F21" s="203"/>
      <c r="G21" s="241"/>
      <c r="H21" s="242"/>
      <c r="I21" s="243">
        <v>12</v>
      </c>
      <c r="J21" s="244"/>
    </row>
    <row r="22" spans="1:10" ht="10.5" customHeight="1">
      <c r="A22" s="238" t="s">
        <v>386</v>
      </c>
      <c r="B22" s="203"/>
      <c r="C22" s="203"/>
      <c r="D22" s="203"/>
      <c r="E22" s="203"/>
      <c r="F22" s="203"/>
      <c r="G22" s="245"/>
      <c r="H22" s="246"/>
      <c r="I22" s="247"/>
      <c r="J22" s="248"/>
    </row>
    <row r="23" spans="1:10" ht="10.5" customHeight="1">
      <c r="A23" s="238" t="s">
        <v>387</v>
      </c>
      <c r="B23" s="203"/>
      <c r="C23" s="203"/>
      <c r="D23" s="203"/>
      <c r="E23" s="203"/>
      <c r="F23" s="203"/>
      <c r="G23" s="249"/>
      <c r="H23" s="250"/>
      <c r="I23" s="251">
        <v>13</v>
      </c>
      <c r="J23" s="252"/>
    </row>
    <row r="24" spans="1:10" ht="10.5" customHeight="1">
      <c r="A24" s="238" t="s">
        <v>388</v>
      </c>
      <c r="B24" s="203"/>
      <c r="C24" s="203"/>
      <c r="D24" s="203"/>
      <c r="E24" s="203"/>
      <c r="F24" s="203"/>
      <c r="G24" s="239"/>
      <c r="H24" s="240"/>
      <c r="I24" s="236">
        <v>14</v>
      </c>
      <c r="J24" s="237"/>
    </row>
    <row r="25" spans="1:10" ht="10.5" customHeight="1">
      <c r="A25" s="238" t="s">
        <v>389</v>
      </c>
      <c r="B25" s="203"/>
      <c r="C25" s="203"/>
      <c r="D25" s="203"/>
      <c r="E25" s="203"/>
      <c r="F25" s="203"/>
      <c r="G25" s="241"/>
      <c r="H25" s="242"/>
      <c r="I25" s="243">
        <v>15</v>
      </c>
      <c r="J25" s="244"/>
    </row>
    <row r="26" spans="1:10" ht="10.5" customHeight="1">
      <c r="A26" s="238" t="s">
        <v>390</v>
      </c>
      <c r="B26" s="203"/>
      <c r="C26" s="203"/>
      <c r="D26" s="203"/>
      <c r="E26" s="203"/>
      <c r="F26" s="203"/>
      <c r="G26" s="245"/>
      <c r="H26" s="246"/>
      <c r="I26" s="247"/>
      <c r="J26" s="248"/>
    </row>
    <row r="27" spans="1:10" ht="10.5" customHeight="1">
      <c r="A27" s="238" t="s">
        <v>391</v>
      </c>
      <c r="B27" s="203"/>
      <c r="C27" s="203"/>
      <c r="D27" s="203"/>
      <c r="E27" s="203"/>
      <c r="F27" s="203"/>
      <c r="G27" s="239"/>
      <c r="H27" s="240"/>
      <c r="I27" s="236">
        <v>16</v>
      </c>
      <c r="J27" s="237"/>
    </row>
    <row r="28" spans="1:10" ht="10.5" customHeight="1">
      <c r="A28" s="238" t="s">
        <v>392</v>
      </c>
      <c r="B28" s="203"/>
      <c r="C28" s="203"/>
      <c r="D28" s="203"/>
      <c r="E28" s="203"/>
      <c r="F28" s="203"/>
      <c r="G28" s="245"/>
      <c r="H28" s="246"/>
      <c r="I28" s="247">
        <v>17</v>
      </c>
      <c r="J28" s="248"/>
    </row>
    <row r="29" spans="1:10" ht="10.5" customHeight="1">
      <c r="A29" s="238" t="s">
        <v>393</v>
      </c>
      <c r="B29" s="203"/>
      <c r="C29" s="203"/>
      <c r="D29" s="203"/>
      <c r="E29" s="203"/>
      <c r="F29" s="203"/>
      <c r="G29" s="249"/>
      <c r="H29" s="250"/>
      <c r="I29" s="251">
        <v>18</v>
      </c>
      <c r="J29" s="248"/>
    </row>
    <row r="30" spans="1:10" ht="10.5" customHeight="1">
      <c r="A30" s="238" t="s">
        <v>394</v>
      </c>
      <c r="B30" s="203"/>
      <c r="C30" s="203"/>
      <c r="D30" s="203"/>
      <c r="E30" s="203"/>
      <c r="F30" s="203"/>
      <c r="G30" s="239"/>
      <c r="H30" s="240"/>
      <c r="I30" s="247">
        <v>19</v>
      </c>
      <c r="J30" s="248"/>
    </row>
    <row r="31" spans="1:10" ht="10.5" customHeight="1">
      <c r="A31" s="238" t="s">
        <v>395</v>
      </c>
      <c r="B31" s="203"/>
      <c r="C31" s="203"/>
      <c r="D31" s="203"/>
      <c r="E31" s="203"/>
      <c r="F31" s="203"/>
      <c r="G31" s="249"/>
      <c r="H31" s="250"/>
      <c r="I31" s="251">
        <v>20</v>
      </c>
      <c r="J31" s="248"/>
    </row>
    <row r="32" spans="1:10" ht="10.5" customHeight="1">
      <c r="A32" s="238" t="s">
        <v>396</v>
      </c>
      <c r="B32" s="203"/>
      <c r="C32" s="203"/>
      <c r="D32" s="203"/>
      <c r="E32" s="203"/>
      <c r="F32" s="203"/>
      <c r="G32" s="241"/>
      <c r="H32" s="242"/>
      <c r="I32" s="243">
        <v>21</v>
      </c>
      <c r="J32" s="244"/>
    </row>
    <row r="33" spans="1:10" ht="10.5" customHeight="1">
      <c r="A33" s="238" t="s">
        <v>397</v>
      </c>
      <c r="B33" s="203"/>
      <c r="C33" s="203"/>
      <c r="D33" s="203"/>
      <c r="E33" s="203"/>
      <c r="F33" s="203"/>
      <c r="G33" s="249"/>
      <c r="H33" s="250"/>
      <c r="I33" s="251"/>
      <c r="J33" s="252"/>
    </row>
    <row r="34" spans="1:10" ht="10.5" customHeight="1">
      <c r="A34" s="238" t="s">
        <v>398</v>
      </c>
      <c r="B34" s="203"/>
      <c r="C34" s="203"/>
      <c r="D34" s="203"/>
      <c r="E34" s="203"/>
      <c r="F34" s="203"/>
      <c r="G34" s="239"/>
      <c r="H34" s="240"/>
      <c r="I34" s="236">
        <v>22</v>
      </c>
      <c r="J34" s="237"/>
    </row>
    <row r="35" spans="1:10" ht="10.5" customHeight="1">
      <c r="A35" s="238" t="s">
        <v>399</v>
      </c>
      <c r="B35" s="203"/>
      <c r="C35" s="203"/>
      <c r="D35" s="203"/>
      <c r="E35" s="203"/>
      <c r="F35" s="203"/>
      <c r="G35" s="241"/>
      <c r="H35" s="242"/>
      <c r="I35" s="243">
        <v>23</v>
      </c>
      <c r="J35" s="244"/>
    </row>
    <row r="36" spans="1:10" ht="10.5" customHeight="1">
      <c r="A36" s="238" t="s">
        <v>400</v>
      </c>
      <c r="B36" s="203"/>
      <c r="C36" s="203"/>
      <c r="D36" s="203"/>
      <c r="E36" s="203"/>
      <c r="F36" s="203"/>
      <c r="G36" s="245"/>
      <c r="H36" s="246"/>
      <c r="I36" s="247"/>
      <c r="J36" s="248"/>
    </row>
    <row r="37" spans="1:10" ht="10.5" customHeight="1">
      <c r="A37" s="238" t="s">
        <v>401</v>
      </c>
      <c r="B37" s="203"/>
      <c r="C37" s="203"/>
      <c r="D37" s="203"/>
      <c r="E37" s="203"/>
      <c r="F37" s="203"/>
      <c r="G37" s="239"/>
      <c r="H37" s="240"/>
      <c r="I37" s="236">
        <v>24</v>
      </c>
      <c r="J37" s="237"/>
    </row>
    <row r="38" spans="1:10" ht="10.5" customHeight="1">
      <c r="A38" s="225" t="s">
        <v>402</v>
      </c>
      <c r="B38" s="224"/>
      <c r="C38" s="224"/>
      <c r="D38" s="224"/>
      <c r="E38" s="224"/>
      <c r="F38" s="224"/>
      <c r="G38" s="253"/>
      <c r="H38" s="254"/>
      <c r="I38" s="255"/>
      <c r="J38" s="254"/>
    </row>
    <row r="39" spans="1:10" ht="10.5" customHeight="1">
      <c r="A39" s="202" t="s">
        <v>403</v>
      </c>
      <c r="B39" s="203"/>
      <c r="C39" s="203"/>
      <c r="D39" s="203"/>
      <c r="E39" s="203"/>
      <c r="F39" s="203"/>
      <c r="G39" s="234">
        <v>25</v>
      </c>
      <c r="H39" s="237"/>
      <c r="I39" s="236">
        <v>26</v>
      </c>
      <c r="J39" s="237"/>
    </row>
    <row r="40" spans="1:10" ht="10.5" customHeight="1">
      <c r="A40" s="202" t="s">
        <v>404</v>
      </c>
      <c r="B40" s="203"/>
      <c r="C40" s="203"/>
      <c r="D40" s="203"/>
      <c r="E40" s="203"/>
      <c r="F40" s="203"/>
      <c r="G40" s="234">
        <v>27</v>
      </c>
      <c r="H40" s="235">
        <f>H11-H12</f>
        <v>788081</v>
      </c>
      <c r="I40" s="236">
        <v>28</v>
      </c>
      <c r="J40" s="237">
        <f>J11+J13-J12</f>
        <v>934455</v>
      </c>
    </row>
    <row r="41" spans="1:10" ht="10.5" customHeight="1">
      <c r="A41" s="238" t="s">
        <v>405</v>
      </c>
      <c r="B41" s="203"/>
      <c r="C41" s="203"/>
      <c r="D41" s="203"/>
      <c r="E41" s="203"/>
      <c r="F41" s="203"/>
      <c r="G41" s="249"/>
      <c r="H41" s="250"/>
      <c r="I41" s="251">
        <v>29</v>
      </c>
      <c r="J41" s="237"/>
    </row>
    <row r="42" spans="1:10" ht="10.5" customHeight="1">
      <c r="A42" s="238" t="s">
        <v>406</v>
      </c>
      <c r="B42" s="203"/>
      <c r="C42" s="203"/>
      <c r="D42" s="203"/>
      <c r="E42" s="203"/>
      <c r="F42" s="205"/>
      <c r="G42" s="239"/>
      <c r="H42" s="240"/>
      <c r="I42" s="236">
        <v>30</v>
      </c>
      <c r="J42" s="237"/>
    </row>
    <row r="43" spans="1:10" ht="10.5" customHeight="1">
      <c r="A43" s="238" t="s">
        <v>407</v>
      </c>
      <c r="B43" s="203"/>
      <c r="C43" s="203"/>
      <c r="D43" s="203"/>
      <c r="E43" s="203"/>
      <c r="F43" s="205"/>
      <c r="G43" s="256"/>
      <c r="H43" s="257"/>
      <c r="I43" s="251">
        <v>31</v>
      </c>
      <c r="J43" s="237"/>
    </row>
    <row r="44" spans="1:10" ht="10.5" customHeight="1">
      <c r="A44" s="202" t="s">
        <v>408</v>
      </c>
      <c r="B44" s="203"/>
      <c r="C44" s="203"/>
      <c r="D44" s="203"/>
      <c r="E44" s="203"/>
      <c r="F44" s="205"/>
      <c r="G44" s="234">
        <v>32</v>
      </c>
      <c r="H44" s="235">
        <f>J41</f>
        <v>0</v>
      </c>
      <c r="I44" s="236">
        <v>33</v>
      </c>
      <c r="J44" s="237">
        <f>J41+J42+J43</f>
        <v>0</v>
      </c>
    </row>
    <row r="45" spans="1:10" ht="10.5" customHeight="1">
      <c r="A45" s="202" t="s">
        <v>409</v>
      </c>
      <c r="B45" s="203"/>
      <c r="C45" s="203"/>
      <c r="D45" s="203"/>
      <c r="E45" s="203"/>
      <c r="F45" s="205"/>
      <c r="G45" s="239"/>
      <c r="H45" s="240"/>
      <c r="I45" s="236">
        <v>34</v>
      </c>
      <c r="J45" s="237"/>
    </row>
    <row r="46" spans="1:10" ht="10.5" customHeight="1">
      <c r="A46" s="202" t="s">
        <v>410</v>
      </c>
      <c r="B46" s="203"/>
      <c r="C46" s="203"/>
      <c r="D46" s="203"/>
      <c r="E46" s="203"/>
      <c r="F46" s="205"/>
      <c r="G46" s="256"/>
      <c r="H46" s="257"/>
      <c r="I46" s="251">
        <v>35</v>
      </c>
      <c r="J46" s="252">
        <f>J40+J44</f>
        <v>934455</v>
      </c>
    </row>
    <row r="47" spans="1:10" ht="10.5" customHeight="1">
      <c r="A47" s="202" t="s">
        <v>411</v>
      </c>
      <c r="B47" s="203"/>
      <c r="C47" s="203"/>
      <c r="D47" s="203"/>
      <c r="E47" s="203"/>
      <c r="F47" s="205"/>
      <c r="G47" s="239"/>
      <c r="H47" s="240"/>
      <c r="I47" s="236">
        <v>36</v>
      </c>
      <c r="J47" s="237">
        <f>J46*10%</f>
        <v>93445.5</v>
      </c>
    </row>
    <row r="48" spans="1:10" ht="10.5" customHeight="1">
      <c r="A48" s="202" t="s">
        <v>412</v>
      </c>
      <c r="B48" s="203"/>
      <c r="C48" s="203"/>
      <c r="D48" s="203"/>
      <c r="E48" s="203"/>
      <c r="F48" s="205"/>
      <c r="G48" s="258">
        <v>37</v>
      </c>
      <c r="H48" s="259"/>
      <c r="I48" s="251">
        <v>38</v>
      </c>
      <c r="J48" s="237"/>
    </row>
    <row r="49" spans="1:10" ht="10.5" customHeight="1">
      <c r="A49" s="202" t="s">
        <v>413</v>
      </c>
      <c r="B49" s="203"/>
      <c r="C49" s="203"/>
      <c r="D49" s="203"/>
      <c r="E49" s="203"/>
      <c r="F49" s="205"/>
      <c r="G49" s="239"/>
      <c r="H49" s="240"/>
      <c r="I49" s="236">
        <v>39</v>
      </c>
      <c r="J49" s="237">
        <f>J46-J47</f>
        <v>841009.5</v>
      </c>
    </row>
    <row r="50" spans="1:10" ht="10.5" customHeight="1">
      <c r="A50" s="202" t="s">
        <v>414</v>
      </c>
      <c r="B50" s="203"/>
      <c r="C50" s="203"/>
      <c r="D50" s="203"/>
      <c r="E50" s="203"/>
      <c r="F50" s="205"/>
      <c r="G50" s="239"/>
      <c r="H50" s="240"/>
      <c r="I50" s="236">
        <v>40</v>
      </c>
      <c r="J50" s="237"/>
    </row>
    <row r="51" spans="1:10" ht="10.5" customHeight="1">
      <c r="A51" s="202" t="s">
        <v>415</v>
      </c>
      <c r="B51" s="203"/>
      <c r="C51" s="203"/>
      <c r="D51" s="203"/>
      <c r="E51" s="203"/>
      <c r="F51" s="205"/>
      <c r="G51" s="239"/>
      <c r="H51" s="240"/>
      <c r="I51" s="236">
        <v>41</v>
      </c>
      <c r="J51" s="237"/>
    </row>
    <row r="52" spans="1:10" ht="10.5" customHeight="1">
      <c r="A52" s="202" t="s">
        <v>416</v>
      </c>
      <c r="B52" s="203"/>
      <c r="C52" s="203"/>
      <c r="D52" s="203"/>
      <c r="E52" s="203"/>
      <c r="F52" s="205"/>
      <c r="G52" s="245"/>
      <c r="H52" s="246"/>
      <c r="I52" s="247">
        <v>42</v>
      </c>
      <c r="J52" s="237"/>
    </row>
    <row r="53" spans="1:10" ht="10.5" customHeight="1">
      <c r="A53" s="202" t="s">
        <v>417</v>
      </c>
      <c r="B53" s="203"/>
      <c r="C53" s="203"/>
      <c r="D53" s="203"/>
      <c r="E53" s="203"/>
      <c r="F53" s="205"/>
      <c r="G53" s="245"/>
      <c r="H53" s="246"/>
      <c r="I53" s="247">
        <v>43</v>
      </c>
      <c r="J53" s="237"/>
    </row>
    <row r="54" spans="1:10" ht="10.5" customHeight="1">
      <c r="A54" s="225" t="s">
        <v>418</v>
      </c>
      <c r="B54" s="224"/>
      <c r="C54" s="224"/>
      <c r="D54" s="224"/>
      <c r="E54" s="224"/>
      <c r="F54" s="260"/>
      <c r="G54" s="253"/>
      <c r="H54" s="254"/>
      <c r="I54" s="255"/>
      <c r="J54" s="254"/>
    </row>
    <row r="55" spans="1:10" ht="10.5" customHeight="1">
      <c r="A55" s="202" t="s">
        <v>419</v>
      </c>
      <c r="B55" s="203"/>
      <c r="C55" s="203"/>
      <c r="D55" s="203"/>
      <c r="E55" s="203"/>
      <c r="F55" s="205"/>
      <c r="G55" s="234">
        <v>44</v>
      </c>
      <c r="H55" s="237">
        <f>H56+H57+H58+H59</f>
        <v>1309</v>
      </c>
      <c r="I55" s="236">
        <v>45</v>
      </c>
      <c r="J55" s="237">
        <f>J56+J57+J58+J59</f>
        <v>1309</v>
      </c>
    </row>
    <row r="56" spans="1:10" ht="10.5" customHeight="1">
      <c r="A56" s="238" t="s">
        <v>420</v>
      </c>
      <c r="B56" s="203"/>
      <c r="C56" s="203"/>
      <c r="D56" s="203"/>
      <c r="E56" s="203"/>
      <c r="F56" s="205"/>
      <c r="G56" s="234">
        <v>46</v>
      </c>
      <c r="H56" s="235"/>
      <c r="I56" s="236">
        <v>47</v>
      </c>
      <c r="J56" s="237"/>
    </row>
    <row r="57" spans="1:10" ht="10.5" customHeight="1">
      <c r="A57" s="238" t="s">
        <v>421</v>
      </c>
      <c r="B57" s="203"/>
      <c r="C57" s="203"/>
      <c r="D57" s="203"/>
      <c r="E57" s="203"/>
      <c r="F57" s="205"/>
      <c r="G57" s="234">
        <v>48</v>
      </c>
      <c r="H57" s="235"/>
      <c r="I57" s="236">
        <v>49</v>
      </c>
      <c r="J57" s="237"/>
    </row>
    <row r="58" spans="1:10" ht="10.5" customHeight="1">
      <c r="A58" s="238" t="s">
        <v>422</v>
      </c>
      <c r="B58" s="203"/>
      <c r="C58" s="203"/>
      <c r="D58" s="203"/>
      <c r="E58" s="203"/>
      <c r="F58" s="205"/>
      <c r="G58" s="261">
        <v>50</v>
      </c>
      <c r="H58" s="262">
        <v>1309</v>
      </c>
      <c r="I58" s="247">
        <v>51</v>
      </c>
      <c r="J58" s="248">
        <v>1309</v>
      </c>
    </row>
    <row r="59" spans="1:10" ht="10.5" customHeight="1">
      <c r="A59" s="238" t="s">
        <v>423</v>
      </c>
      <c r="B59" s="203"/>
      <c r="C59" s="203"/>
      <c r="D59" s="203"/>
      <c r="E59" s="203"/>
      <c r="F59" s="205"/>
      <c r="G59" s="234">
        <v>52</v>
      </c>
      <c r="H59" s="235"/>
      <c r="I59" s="236">
        <v>53</v>
      </c>
      <c r="J59" s="237"/>
    </row>
    <row r="60" spans="1:10" ht="10.5" customHeight="1">
      <c r="A60" s="202" t="s">
        <v>424</v>
      </c>
      <c r="B60" s="203"/>
      <c r="C60" s="203"/>
      <c r="D60" s="203"/>
      <c r="E60" s="203"/>
      <c r="F60" s="205"/>
      <c r="G60" s="245"/>
      <c r="H60" s="246"/>
      <c r="I60" s="247">
        <v>54</v>
      </c>
      <c r="J60" s="248"/>
    </row>
    <row r="61" spans="1:10" ht="10.5" customHeight="1">
      <c r="A61" s="202"/>
      <c r="B61" s="203"/>
      <c r="C61" s="203"/>
      <c r="D61" s="203"/>
      <c r="E61" s="203"/>
      <c r="F61" s="204"/>
      <c r="G61" s="263"/>
      <c r="H61" s="264"/>
      <c r="I61" s="263"/>
      <c r="J61" s="204"/>
    </row>
    <row r="62" spans="1:10" ht="10.5" customHeight="1">
      <c r="A62" s="202" t="s">
        <v>425</v>
      </c>
      <c r="B62" s="203"/>
      <c r="C62" s="203"/>
      <c r="D62" s="203"/>
      <c r="E62" s="203"/>
      <c r="F62" s="204"/>
      <c r="G62" s="204"/>
      <c r="H62" s="204"/>
      <c r="I62" s="209"/>
      <c r="J62" s="204"/>
    </row>
    <row r="63" spans="1:10" ht="10.5" customHeight="1">
      <c r="A63" s="202"/>
      <c r="B63" s="203"/>
      <c r="C63" s="203"/>
      <c r="D63" s="203"/>
      <c r="E63" s="203"/>
      <c r="F63" s="204"/>
      <c r="G63" s="204"/>
      <c r="H63" s="204"/>
      <c r="I63" s="209"/>
      <c r="J63" s="204"/>
    </row>
    <row r="64" spans="1:10" ht="10.5" customHeight="1">
      <c r="A64" s="202"/>
      <c r="B64" s="203"/>
      <c r="C64" s="203"/>
      <c r="D64" s="203"/>
      <c r="E64" s="203"/>
      <c r="F64" s="204"/>
      <c r="G64" s="265"/>
      <c r="H64" s="266" t="s">
        <v>426</v>
      </c>
      <c r="I64" s="267"/>
      <c r="J64" s="204"/>
    </row>
    <row r="65" spans="7:9" ht="10.5" customHeight="1">
      <c r="G65" s="29" t="s">
        <v>427</v>
      </c>
      <c r="H65" s="29"/>
      <c r="I65" s="29"/>
    </row>
    <row r="66" spans="7:9" ht="10.5" customHeight="1">
      <c r="G66" s="29" t="s">
        <v>428</v>
      </c>
      <c r="H66" s="29"/>
      <c r="I66" s="29"/>
    </row>
  </sheetData>
  <sheetProtection/>
  <printOptions/>
  <pageMargins left="0.75" right="0.75" top="0.38" bottom="0.26" header="0.16" footer="0.14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23"/>
  <sheetViews>
    <sheetView zoomScalePageLayoutView="0" workbookViewId="0" topLeftCell="A4">
      <selection activeCell="C18" sqref="C18"/>
    </sheetView>
  </sheetViews>
  <sheetFormatPr defaultColWidth="9.140625" defaultRowHeight="12.75"/>
  <cols>
    <col min="1" max="1" width="100.57421875" style="0" customWidth="1"/>
  </cols>
  <sheetData>
    <row r="2" ht="15.75">
      <c r="A2" s="277" t="s">
        <v>466</v>
      </c>
    </row>
    <row r="3" ht="15.75">
      <c r="A3" s="277" t="s">
        <v>442</v>
      </c>
    </row>
    <row r="4" ht="15.75">
      <c r="A4" s="278"/>
    </row>
    <row r="5" ht="15.75">
      <c r="A5" s="279" t="s">
        <v>436</v>
      </c>
    </row>
    <row r="6" ht="15.75">
      <c r="A6" s="277"/>
    </row>
    <row r="7" ht="31.5">
      <c r="A7" s="280" t="s">
        <v>443</v>
      </c>
    </row>
    <row r="9" ht="15.75">
      <c r="A9" s="280" t="s">
        <v>444</v>
      </c>
    </row>
    <row r="11" ht="15.75">
      <c r="A11" s="280" t="s">
        <v>445</v>
      </c>
    </row>
    <row r="12" ht="15.75">
      <c r="A12" s="280" t="s">
        <v>469</v>
      </c>
    </row>
    <row r="13" ht="15.75">
      <c r="A13" s="280"/>
    </row>
    <row r="14" ht="15.75">
      <c r="A14" s="280" t="s">
        <v>437</v>
      </c>
    </row>
    <row r="15" ht="15.75">
      <c r="A15" s="280" t="s">
        <v>467</v>
      </c>
    </row>
    <row r="16" ht="15.75">
      <c r="A16" s="280" t="s">
        <v>438</v>
      </c>
    </row>
    <row r="17" ht="15.75">
      <c r="A17" s="280" t="s">
        <v>439</v>
      </c>
    </row>
    <row r="18" ht="15.75">
      <c r="A18" s="280"/>
    </row>
    <row r="19" ht="15.75">
      <c r="A19" s="278"/>
    </row>
    <row r="21" ht="15.75">
      <c r="A21" s="277" t="s">
        <v>440</v>
      </c>
    </row>
    <row r="22" ht="15.75">
      <c r="A22" s="277" t="s">
        <v>441</v>
      </c>
    </row>
    <row r="23" ht="12.75">
      <c r="A23" s="281" t="s">
        <v>468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D30"/>
    </sheetView>
  </sheetViews>
  <sheetFormatPr defaultColWidth="9.140625" defaultRowHeight="12.75"/>
  <cols>
    <col min="1" max="1" width="6.140625" style="0" customWidth="1"/>
    <col min="2" max="2" width="39.140625" style="0" customWidth="1"/>
    <col min="3" max="3" width="14.00390625" style="0" customWidth="1"/>
    <col min="4" max="4" width="13.140625" style="0" customWidth="1"/>
  </cols>
  <sheetData>
    <row r="1" spans="1:4" ht="15">
      <c r="A1" s="119" t="s">
        <v>429</v>
      </c>
      <c r="B1" s="119"/>
      <c r="D1" s="1" t="s">
        <v>452</v>
      </c>
    </row>
    <row r="2" spans="2:3" ht="12.75">
      <c r="B2" s="119" t="s">
        <v>430</v>
      </c>
      <c r="C2" s="2"/>
    </row>
    <row r="3" ht="13.5" thickBot="1">
      <c r="C3" s="2"/>
    </row>
    <row r="4" spans="1:4" ht="31.5">
      <c r="A4" s="11" t="s">
        <v>7</v>
      </c>
      <c r="B4" s="12" t="s">
        <v>36</v>
      </c>
      <c r="C4" s="13" t="s">
        <v>9</v>
      </c>
      <c r="D4" s="14" t="s">
        <v>10</v>
      </c>
    </row>
    <row r="5" spans="1:4" ht="15">
      <c r="A5" s="3" t="s">
        <v>11</v>
      </c>
      <c r="B5" s="15" t="s">
        <v>37</v>
      </c>
      <c r="C5" s="5">
        <f>C6+C9</f>
        <v>712508</v>
      </c>
      <c r="D5" s="5">
        <f>D6+D9</f>
        <v>789450.12</v>
      </c>
    </row>
    <row r="6" spans="1:4" ht="15">
      <c r="A6" s="6"/>
      <c r="B6" s="15" t="s">
        <v>38</v>
      </c>
      <c r="C6" s="5">
        <v>0</v>
      </c>
      <c r="D6" s="5">
        <v>0</v>
      </c>
    </row>
    <row r="7" spans="1:4" ht="12.75">
      <c r="A7" s="6"/>
      <c r="B7" s="16" t="s">
        <v>39</v>
      </c>
      <c r="C7" s="8"/>
      <c r="D7" s="8"/>
    </row>
    <row r="8" spans="1:4" ht="12.75">
      <c r="A8" s="6"/>
      <c r="B8" s="16" t="s">
        <v>40</v>
      </c>
      <c r="C8" s="8"/>
      <c r="D8" s="8"/>
    </row>
    <row r="9" spans="1:4" ht="15">
      <c r="A9" s="6"/>
      <c r="B9" s="15" t="s">
        <v>41</v>
      </c>
      <c r="C9" s="17">
        <f>C10+C11+C12+C13+C14+C15+C16+C17+C18+C19+C20</f>
        <v>712508</v>
      </c>
      <c r="D9" s="17">
        <f>D10+D11+D12+D13+D14+D15+D16+D17+D18+D19+D20</f>
        <v>789450.12</v>
      </c>
    </row>
    <row r="10" spans="1:4" ht="12.75">
      <c r="A10" s="6"/>
      <c r="B10" s="16" t="s">
        <v>42</v>
      </c>
      <c r="C10" s="8">
        <v>249469</v>
      </c>
      <c r="D10" s="8">
        <v>196075</v>
      </c>
    </row>
    <row r="11" spans="1:4" ht="12.75">
      <c r="A11" s="6"/>
      <c r="B11" s="16" t="s">
        <v>43</v>
      </c>
      <c r="C11" s="8"/>
      <c r="D11" s="8"/>
    </row>
    <row r="12" spans="1:4" ht="12.75">
      <c r="A12" s="6"/>
      <c r="B12" s="16" t="s">
        <v>44</v>
      </c>
      <c r="C12" s="8">
        <v>340938</v>
      </c>
      <c r="D12" s="8">
        <v>391716</v>
      </c>
    </row>
    <row r="13" spans="1:4" ht="12.75">
      <c r="A13" s="6"/>
      <c r="B13" s="16" t="s">
        <v>45</v>
      </c>
      <c r="C13" s="8">
        <v>10000</v>
      </c>
      <c r="D13" s="8">
        <v>83400</v>
      </c>
    </row>
    <row r="14" spans="1:4" ht="12.75">
      <c r="A14" s="18"/>
      <c r="B14" s="19" t="s">
        <v>46</v>
      </c>
      <c r="C14" s="8"/>
      <c r="D14" s="8"/>
    </row>
    <row r="15" spans="1:4" ht="12.75">
      <c r="A15" s="6"/>
      <c r="B15" s="16" t="s">
        <v>47</v>
      </c>
      <c r="C15" s="8">
        <v>112101</v>
      </c>
      <c r="D15" s="8">
        <v>118259.12</v>
      </c>
    </row>
    <row r="16" spans="1:4" ht="12.75">
      <c r="A16" s="6"/>
      <c r="B16" s="16" t="s">
        <v>48</v>
      </c>
      <c r="C16" s="8"/>
      <c r="D16" s="8"/>
    </row>
    <row r="17" spans="1:4" ht="12.75">
      <c r="A17" s="6"/>
      <c r="B17" s="16" t="s">
        <v>49</v>
      </c>
      <c r="C17" s="8"/>
      <c r="D17" s="8"/>
    </row>
    <row r="18" spans="1:4" ht="12.75">
      <c r="A18" s="18"/>
      <c r="B18" s="16" t="s">
        <v>50</v>
      </c>
      <c r="C18" s="8"/>
      <c r="D18" s="8"/>
    </row>
    <row r="19" spans="1:4" ht="12.75">
      <c r="A19" s="6"/>
      <c r="B19" s="16" t="s">
        <v>51</v>
      </c>
      <c r="C19" s="8"/>
      <c r="D19" s="8"/>
    </row>
    <row r="20" spans="1:4" ht="12.75">
      <c r="A20" s="6"/>
      <c r="B20" s="16" t="s">
        <v>52</v>
      </c>
      <c r="C20" s="8"/>
      <c r="D20" s="8"/>
    </row>
    <row r="21" spans="1:4" ht="15">
      <c r="A21" s="3" t="s">
        <v>27</v>
      </c>
      <c r="B21" s="15" t="s">
        <v>53</v>
      </c>
      <c r="C21" s="5"/>
      <c r="D21" s="5"/>
    </row>
    <row r="22" spans="1:4" ht="15">
      <c r="A22" s="6"/>
      <c r="B22" s="15" t="s">
        <v>54</v>
      </c>
      <c r="C22" s="5"/>
      <c r="D22" s="5"/>
    </row>
    <row r="23" spans="1:4" ht="12.75">
      <c r="A23" s="6"/>
      <c r="B23" s="16" t="s">
        <v>55</v>
      </c>
      <c r="C23" s="8"/>
      <c r="D23" s="8"/>
    </row>
    <row r="24" spans="1:4" ht="15">
      <c r="A24" s="6"/>
      <c r="B24" s="15" t="s">
        <v>56</v>
      </c>
      <c r="C24" s="9"/>
      <c r="D24" s="9"/>
    </row>
    <row r="25" spans="1:4" ht="12.75">
      <c r="A25" s="6"/>
      <c r="B25" s="16" t="s">
        <v>55</v>
      </c>
      <c r="C25" s="8"/>
      <c r="D25" s="8"/>
    </row>
    <row r="26" spans="1:4" ht="15">
      <c r="A26" s="3" t="s">
        <v>57</v>
      </c>
      <c r="B26" s="15" t="s">
        <v>58</v>
      </c>
      <c r="C26" s="5">
        <f>C27+C28+C29</f>
        <v>5757787</v>
      </c>
      <c r="D26" s="5">
        <f>D27+D28+D29</f>
        <v>5063152.0200000005</v>
      </c>
    </row>
    <row r="27" spans="1:4" ht="12.75">
      <c r="A27" s="18"/>
      <c r="B27" s="19" t="s">
        <v>59</v>
      </c>
      <c r="C27" s="8">
        <v>4000000</v>
      </c>
      <c r="D27" s="8">
        <v>4000000</v>
      </c>
    </row>
    <row r="28" spans="1:4" ht="12.75">
      <c r="A28" s="18"/>
      <c r="B28" s="16" t="s">
        <v>60</v>
      </c>
      <c r="C28" s="8">
        <v>1063152</v>
      </c>
      <c r="D28" s="8">
        <v>566193.41</v>
      </c>
    </row>
    <row r="29" spans="1:4" ht="12.75">
      <c r="A29" s="18"/>
      <c r="B29" s="16" t="s">
        <v>61</v>
      </c>
      <c r="C29" s="8">
        <v>694635</v>
      </c>
      <c r="D29" s="8">
        <v>496958.61</v>
      </c>
    </row>
    <row r="30" spans="1:4" ht="15">
      <c r="A30" s="6"/>
      <c r="B30" s="15" t="s">
        <v>62</v>
      </c>
      <c r="C30" s="5">
        <f>C5+C21+C26</f>
        <v>6470295</v>
      </c>
      <c r="D30" s="5">
        <f>D5+D21+D26</f>
        <v>5852602.140000001</v>
      </c>
    </row>
    <row r="34" ht="12.75">
      <c r="F34" t="s">
        <v>364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2">
      <selection activeCell="A1" sqref="A1:D37"/>
    </sheetView>
  </sheetViews>
  <sheetFormatPr defaultColWidth="9.140625" defaultRowHeight="12.75"/>
  <cols>
    <col min="1" max="1" width="6.421875" style="0" customWidth="1"/>
    <col min="2" max="2" width="46.8515625" style="0" customWidth="1"/>
    <col min="3" max="3" width="13.8515625" style="0" customWidth="1"/>
    <col min="4" max="4" width="16.57421875" style="0" customWidth="1"/>
  </cols>
  <sheetData>
    <row r="1" spans="1:4" ht="15">
      <c r="A1" s="119" t="s">
        <v>433</v>
      </c>
      <c r="B1" s="119"/>
      <c r="D1" s="1" t="s">
        <v>452</v>
      </c>
    </row>
    <row r="2" ht="18.75">
      <c r="B2" s="20" t="s">
        <v>432</v>
      </c>
    </row>
    <row r="3" ht="13.5" thickBot="1">
      <c r="C3" s="2"/>
    </row>
    <row r="4" spans="1:4" ht="31.5">
      <c r="A4" s="11" t="s">
        <v>7</v>
      </c>
      <c r="B4" s="21" t="s">
        <v>63</v>
      </c>
      <c r="C4" s="22" t="s">
        <v>9</v>
      </c>
      <c r="D4" s="14" t="s">
        <v>10</v>
      </c>
    </row>
    <row r="5" spans="1:4" ht="15">
      <c r="A5" s="3" t="s">
        <v>11</v>
      </c>
      <c r="B5" s="4" t="s">
        <v>64</v>
      </c>
      <c r="C5" s="5">
        <f>C6+C7+C8+C9</f>
        <v>7209400</v>
      </c>
      <c r="D5" s="5">
        <f>D6+D7+D8+D9</f>
        <v>7092558</v>
      </c>
    </row>
    <row r="6" spans="1:4" ht="12.75">
      <c r="A6" s="6"/>
      <c r="B6" s="7" t="s">
        <v>65</v>
      </c>
      <c r="C6" s="8">
        <v>7170000</v>
      </c>
      <c r="D6" s="8">
        <v>7092308</v>
      </c>
    </row>
    <row r="7" spans="1:4" ht="12.75">
      <c r="A7" s="6"/>
      <c r="B7" s="7" t="s">
        <v>66</v>
      </c>
      <c r="C7" s="8">
        <v>39400</v>
      </c>
      <c r="D7" s="8">
        <v>250</v>
      </c>
    </row>
    <row r="8" spans="1:4" ht="12.75">
      <c r="A8" s="6"/>
      <c r="B8" s="7" t="s">
        <v>67</v>
      </c>
      <c r="C8" s="8"/>
      <c r="D8" s="8"/>
    </row>
    <row r="9" spans="1:4" ht="12.75">
      <c r="A9" s="6"/>
      <c r="B9" s="7" t="s">
        <v>68</v>
      </c>
      <c r="C9" s="8"/>
      <c r="D9" s="8"/>
    </row>
    <row r="10" spans="1:4" ht="15">
      <c r="A10" s="6" t="s">
        <v>27</v>
      </c>
      <c r="B10" s="4" t="s">
        <v>69</v>
      </c>
      <c r="C10" s="5">
        <f>C11+C15+C18+C19+C30</f>
        <v>6421319</v>
      </c>
      <c r="D10" s="5">
        <f>D11+D15+D18+D19+D30</f>
        <v>6540381.390000001</v>
      </c>
    </row>
    <row r="11" spans="1:4" ht="15">
      <c r="A11" s="3">
        <v>1</v>
      </c>
      <c r="B11" s="4" t="s">
        <v>70</v>
      </c>
      <c r="C11" s="8"/>
      <c r="D11" s="8"/>
    </row>
    <row r="12" spans="1:4" ht="12.75">
      <c r="A12" s="6"/>
      <c r="B12" s="7" t="s">
        <v>71</v>
      </c>
      <c r="C12" s="8"/>
      <c r="D12" s="8"/>
    </row>
    <row r="13" spans="1:4" ht="12.75">
      <c r="A13" s="6"/>
      <c r="B13" s="7" t="s">
        <v>72</v>
      </c>
      <c r="C13" s="8"/>
      <c r="D13" s="8"/>
    </row>
    <row r="14" spans="1:4" ht="12.75">
      <c r="A14" s="6"/>
      <c r="B14" s="7" t="s">
        <v>73</v>
      </c>
      <c r="C14" s="8"/>
      <c r="D14" s="8"/>
    </row>
    <row r="15" spans="1:4" ht="15">
      <c r="A15" s="3">
        <v>2</v>
      </c>
      <c r="B15" s="4" t="s">
        <v>74</v>
      </c>
      <c r="C15" s="5">
        <f>C16+C17</f>
        <v>6095241</v>
      </c>
      <c r="D15" s="5">
        <f>D16+D17</f>
        <v>6354315</v>
      </c>
    </row>
    <row r="16" spans="1:4" ht="12.75">
      <c r="A16" s="6"/>
      <c r="B16" s="7" t="s">
        <v>75</v>
      </c>
      <c r="C16" s="8">
        <v>5223000</v>
      </c>
      <c r="D16" s="8">
        <v>5445000</v>
      </c>
    </row>
    <row r="17" spans="1:4" ht="12.75">
      <c r="A17" s="6"/>
      <c r="B17" s="7" t="s">
        <v>76</v>
      </c>
      <c r="C17" s="8">
        <v>872241</v>
      </c>
      <c r="D17" s="8">
        <v>909315</v>
      </c>
    </row>
    <row r="18" spans="1:4" ht="15">
      <c r="A18" s="3">
        <v>3</v>
      </c>
      <c r="B18" s="4" t="s">
        <v>77</v>
      </c>
      <c r="C18" s="17">
        <v>1309</v>
      </c>
      <c r="D18" s="17">
        <v>1745</v>
      </c>
    </row>
    <row r="19" spans="1:4" ht="15">
      <c r="A19" s="3">
        <v>4</v>
      </c>
      <c r="B19" s="4" t="s">
        <v>78</v>
      </c>
      <c r="C19" s="5">
        <f>C20+C21+C22+C23+C24+C25+C26+C27+C28+C29</f>
        <v>315413</v>
      </c>
      <c r="D19" s="5">
        <f>D20+D21+D22+D23+D24+D25+D26+D27+D28+D29</f>
        <v>181383.15</v>
      </c>
    </row>
    <row r="20" spans="1:4" ht="12.75">
      <c r="A20" s="6"/>
      <c r="B20" s="7" t="s">
        <v>79</v>
      </c>
      <c r="C20" s="8"/>
      <c r="D20" s="8"/>
    </row>
    <row r="21" spans="1:4" ht="12.75">
      <c r="A21" s="18"/>
      <c r="B21" s="7" t="s">
        <v>80</v>
      </c>
      <c r="C21" s="8">
        <v>42000</v>
      </c>
      <c r="D21" s="8">
        <v>42000</v>
      </c>
    </row>
    <row r="22" spans="1:4" ht="12.75">
      <c r="A22" s="6"/>
      <c r="B22" s="7" t="s">
        <v>81</v>
      </c>
      <c r="C22" s="8"/>
      <c r="D22" s="8"/>
    </row>
    <row r="23" spans="1:4" ht="12.75">
      <c r="A23" s="6"/>
      <c r="B23" s="7" t="s">
        <v>82</v>
      </c>
      <c r="C23" s="8"/>
      <c r="D23" s="8">
        <v>17000</v>
      </c>
    </row>
    <row r="24" spans="1:4" ht="12.75">
      <c r="A24" s="6"/>
      <c r="B24" s="7" t="s">
        <v>83</v>
      </c>
      <c r="C24" s="8">
        <v>11620</v>
      </c>
      <c r="D24" s="8">
        <v>11620</v>
      </c>
    </row>
    <row r="25" spans="1:4" ht="12.75">
      <c r="A25" s="6"/>
      <c r="B25" s="7" t="s">
        <v>84</v>
      </c>
      <c r="C25" s="8">
        <v>115419</v>
      </c>
      <c r="D25" s="8">
        <v>110763.15</v>
      </c>
    </row>
    <row r="26" spans="1:4" ht="12.75">
      <c r="A26" s="18"/>
      <c r="B26" s="7" t="s">
        <v>85</v>
      </c>
      <c r="C26" s="8"/>
      <c r="D26" s="8"/>
    </row>
    <row r="27" spans="1:4" ht="12.75">
      <c r="A27" s="18"/>
      <c r="B27" s="7" t="s">
        <v>86</v>
      </c>
      <c r="C27" s="8"/>
      <c r="D27" s="8"/>
    </row>
    <row r="28" spans="1:4" ht="12.75">
      <c r="A28" s="18"/>
      <c r="B28" s="7" t="s">
        <v>87</v>
      </c>
      <c r="C28" s="8">
        <v>146374</v>
      </c>
      <c r="D28" s="8"/>
    </row>
    <row r="29" spans="1:4" ht="12.75">
      <c r="A29" s="18"/>
      <c r="B29" s="23" t="s">
        <v>68</v>
      </c>
      <c r="C29" s="8"/>
      <c r="D29" s="8"/>
    </row>
    <row r="30" spans="1:4" ht="15">
      <c r="A30" s="3">
        <v>5</v>
      </c>
      <c r="B30" s="4" t="s">
        <v>88</v>
      </c>
      <c r="C30" s="5">
        <f>C31</f>
        <v>9356</v>
      </c>
      <c r="D30" s="5">
        <f>D31</f>
        <v>2938.24</v>
      </c>
    </row>
    <row r="31" spans="1:4" ht="12.75">
      <c r="A31" s="18"/>
      <c r="B31" s="7" t="s">
        <v>89</v>
      </c>
      <c r="C31" s="8">
        <v>9356</v>
      </c>
      <c r="D31" s="8">
        <v>2938.24</v>
      </c>
    </row>
    <row r="32" spans="1:4" ht="12.75">
      <c r="A32" s="18"/>
      <c r="B32" s="7" t="s">
        <v>90</v>
      </c>
      <c r="C32" s="8"/>
      <c r="D32" s="8"/>
    </row>
    <row r="33" spans="1:4" ht="15">
      <c r="A33" s="3" t="s">
        <v>91</v>
      </c>
      <c r="B33" s="4" t="s">
        <v>92</v>
      </c>
      <c r="C33" s="17">
        <f>C5-C10</f>
        <v>788081</v>
      </c>
      <c r="D33" s="17">
        <f>D5-D10</f>
        <v>552176.6099999994</v>
      </c>
    </row>
    <row r="34" spans="1:4" ht="12.75">
      <c r="A34" s="18"/>
      <c r="B34" s="23" t="s">
        <v>93</v>
      </c>
      <c r="C34" s="8"/>
      <c r="D34" s="8"/>
    </row>
    <row r="35" spans="1:4" ht="15">
      <c r="A35" s="24">
        <v>6</v>
      </c>
      <c r="B35" s="25" t="s">
        <v>94</v>
      </c>
      <c r="C35" s="17"/>
      <c r="D35" s="17"/>
    </row>
    <row r="36" spans="1:4" ht="15">
      <c r="A36" s="24">
        <v>7</v>
      </c>
      <c r="B36" s="25" t="s">
        <v>95</v>
      </c>
      <c r="C36" s="17">
        <v>93446</v>
      </c>
      <c r="D36" s="17">
        <v>55218</v>
      </c>
    </row>
    <row r="37" spans="1:4" ht="15">
      <c r="A37" s="3" t="s">
        <v>96</v>
      </c>
      <c r="B37" s="4" t="s">
        <v>97</v>
      </c>
      <c r="C37" s="5">
        <f>C33-C36</f>
        <v>694635</v>
      </c>
      <c r="D37" s="5">
        <f>D33-D36</f>
        <v>496958.6099999994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5">
      <selection activeCell="A2" sqref="A2:F32"/>
    </sheetView>
  </sheetViews>
  <sheetFormatPr defaultColWidth="9.140625" defaultRowHeight="12.75"/>
  <cols>
    <col min="1" max="1" width="12.7109375" style="0" customWidth="1"/>
    <col min="2" max="2" width="27.7109375" style="0" customWidth="1"/>
    <col min="5" max="5" width="12.421875" style="0" customWidth="1"/>
  </cols>
  <sheetData>
    <row r="2" spans="2:4" ht="21">
      <c r="B2" s="26" t="s">
        <v>98</v>
      </c>
      <c r="C2" s="27"/>
      <c r="D2" s="1"/>
    </row>
    <row r="3" spans="3:5" ht="15">
      <c r="C3" s="10"/>
      <c r="E3" s="28">
        <v>41639</v>
      </c>
    </row>
    <row r="4" ht="12.75">
      <c r="C4" s="10"/>
    </row>
    <row r="5" spans="1:3" ht="15">
      <c r="A5" s="29" t="s">
        <v>99</v>
      </c>
      <c r="B5" s="29" t="s">
        <v>100</v>
      </c>
      <c r="C5" s="30"/>
    </row>
    <row r="6" spans="1:3" ht="15">
      <c r="A6" s="29" t="s">
        <v>101</v>
      </c>
      <c r="B6" s="30" t="s">
        <v>102</v>
      </c>
      <c r="C6" s="30"/>
    </row>
    <row r="7" spans="1:3" ht="15">
      <c r="A7" s="29" t="s">
        <v>103</v>
      </c>
      <c r="B7" s="29" t="s">
        <v>104</v>
      </c>
      <c r="C7" s="30"/>
    </row>
    <row r="8" spans="1:3" ht="15">
      <c r="A8" s="29" t="s">
        <v>105</v>
      </c>
      <c r="B8" s="29" t="s">
        <v>106</v>
      </c>
      <c r="C8" s="30"/>
    </row>
    <row r="9" spans="1:4" ht="15">
      <c r="A9" s="29" t="s">
        <v>107</v>
      </c>
      <c r="D9" s="10"/>
    </row>
    <row r="10" ht="12.75">
      <c r="C10" s="10"/>
    </row>
    <row r="11" spans="1:6" ht="15">
      <c r="A11" s="3" t="s">
        <v>7</v>
      </c>
      <c r="B11" s="3" t="s">
        <v>108</v>
      </c>
      <c r="C11" s="3" t="s">
        <v>109</v>
      </c>
      <c r="D11" s="3" t="s">
        <v>110</v>
      </c>
      <c r="E11" s="3" t="s">
        <v>111</v>
      </c>
      <c r="F11" s="3" t="s">
        <v>112</v>
      </c>
    </row>
    <row r="12" spans="1:6" ht="15">
      <c r="A12" s="18">
        <v>1</v>
      </c>
      <c r="B12" s="4"/>
      <c r="C12" s="3"/>
      <c r="D12" s="31"/>
      <c r="E12" s="31"/>
      <c r="F12" s="31"/>
    </row>
    <row r="13" spans="1:6" ht="15">
      <c r="A13" s="18">
        <v>2</v>
      </c>
      <c r="B13" s="4"/>
      <c r="C13" s="3"/>
      <c r="D13" s="31"/>
      <c r="E13" s="31"/>
      <c r="F13" s="31"/>
    </row>
    <row r="14" spans="1:6" ht="15">
      <c r="A14" s="18">
        <v>3</v>
      </c>
      <c r="B14" s="4"/>
      <c r="C14" s="3"/>
      <c r="D14" s="31"/>
      <c r="E14" s="31"/>
      <c r="F14" s="31"/>
    </row>
    <row r="15" spans="1:6" ht="15">
      <c r="A15" s="18">
        <v>4</v>
      </c>
      <c r="B15" s="4"/>
      <c r="C15" s="3"/>
      <c r="D15" s="31"/>
      <c r="E15" s="31"/>
      <c r="F15" s="31"/>
    </row>
    <row r="16" spans="1:6" ht="15">
      <c r="A16" s="18">
        <v>5</v>
      </c>
      <c r="B16" s="4"/>
      <c r="C16" s="3"/>
      <c r="D16" s="31"/>
      <c r="E16" s="31"/>
      <c r="F16" s="31"/>
    </row>
    <row r="17" spans="1:6" ht="15">
      <c r="A17" s="18">
        <v>6</v>
      </c>
      <c r="B17" s="4"/>
      <c r="C17" s="3"/>
      <c r="D17" s="31"/>
      <c r="E17" s="31"/>
      <c r="F17" s="31"/>
    </row>
    <row r="18" spans="1:6" ht="15">
      <c r="A18" s="18">
        <v>7</v>
      </c>
      <c r="B18" s="4"/>
      <c r="C18" s="3"/>
      <c r="D18" s="31"/>
      <c r="E18" s="31"/>
      <c r="F18" s="31"/>
    </row>
    <row r="19" spans="1:6" ht="15">
      <c r="A19" s="18">
        <v>8</v>
      </c>
      <c r="B19" s="4"/>
      <c r="C19" s="3"/>
      <c r="D19" s="31"/>
      <c r="E19" s="31"/>
      <c r="F19" s="31"/>
    </row>
    <row r="20" spans="1:6" ht="15">
      <c r="A20" s="18">
        <v>9</v>
      </c>
      <c r="B20" s="4"/>
      <c r="C20" s="3"/>
      <c r="D20" s="31"/>
      <c r="E20" s="31"/>
      <c r="F20" s="31"/>
    </row>
    <row r="21" spans="1:6" ht="15">
      <c r="A21" s="18">
        <v>10</v>
      </c>
      <c r="B21" s="4"/>
      <c r="C21" s="3"/>
      <c r="D21" s="31"/>
      <c r="E21" s="31"/>
      <c r="F21" s="31"/>
    </row>
    <row r="22" spans="1:6" ht="15">
      <c r="A22" s="18">
        <v>11</v>
      </c>
      <c r="B22" s="4"/>
      <c r="C22" s="3"/>
      <c r="D22" s="31"/>
      <c r="E22" s="31"/>
      <c r="F22" s="31"/>
    </row>
    <row r="23" spans="1:6" ht="15">
      <c r="A23" s="18">
        <v>12</v>
      </c>
      <c r="B23" s="4"/>
      <c r="C23" s="3"/>
      <c r="D23" s="31"/>
      <c r="E23" s="31"/>
      <c r="F23" s="31"/>
    </row>
    <row r="24" spans="1:6" ht="15">
      <c r="A24" s="18">
        <v>13</v>
      </c>
      <c r="B24" s="4"/>
      <c r="C24" s="3"/>
      <c r="D24" s="31"/>
      <c r="E24" s="31"/>
      <c r="F24" s="31"/>
    </row>
    <row r="25" spans="1:6" ht="15">
      <c r="A25" s="18">
        <v>14</v>
      </c>
      <c r="B25" s="4"/>
      <c r="C25" s="3"/>
      <c r="D25" s="31"/>
      <c r="E25" s="31"/>
      <c r="F25" s="31"/>
    </row>
    <row r="26" spans="1:6" ht="15">
      <c r="A26" s="18">
        <v>15</v>
      </c>
      <c r="B26" s="4"/>
      <c r="C26" s="3"/>
      <c r="D26" s="31"/>
      <c r="E26" s="31"/>
      <c r="F26" s="31"/>
    </row>
    <row r="27" spans="1:6" ht="15">
      <c r="A27" s="18">
        <v>16</v>
      </c>
      <c r="B27" s="4"/>
      <c r="C27" s="3"/>
      <c r="D27" s="31"/>
      <c r="E27" s="31"/>
      <c r="F27" s="31"/>
    </row>
    <row r="28" spans="1:6" ht="15">
      <c r="A28" s="18">
        <v>17</v>
      </c>
      <c r="B28" s="4"/>
      <c r="C28" s="3"/>
      <c r="D28" s="31"/>
      <c r="E28" s="31"/>
      <c r="F28" s="31"/>
    </row>
    <row r="29" spans="1:6" ht="15">
      <c r="A29" s="18">
        <v>18</v>
      </c>
      <c r="B29" s="4"/>
      <c r="C29" s="3"/>
      <c r="D29" s="31"/>
      <c r="E29" s="31"/>
      <c r="F29" s="31"/>
    </row>
    <row r="30" spans="1:6" ht="15">
      <c r="A30" s="18">
        <v>19</v>
      </c>
      <c r="B30" s="4"/>
      <c r="C30" s="3"/>
      <c r="D30" s="31"/>
      <c r="E30" s="31"/>
      <c r="F30" s="31"/>
    </row>
    <row r="31" spans="1:6" ht="15">
      <c r="A31" s="18">
        <v>20</v>
      </c>
      <c r="B31" s="4"/>
      <c r="C31" s="3"/>
      <c r="D31" s="31"/>
      <c r="E31" s="31"/>
      <c r="F31" s="31"/>
    </row>
    <row r="32" spans="1:6" ht="15">
      <c r="A32" s="18"/>
      <c r="B32" s="3" t="s">
        <v>113</v>
      </c>
      <c r="C32" s="3"/>
      <c r="D32" s="31"/>
      <c r="E32" s="31"/>
      <c r="F32" s="31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3">
      <selection activeCell="A1" sqref="A1:E34"/>
    </sheetView>
  </sheetViews>
  <sheetFormatPr defaultColWidth="9.140625" defaultRowHeight="12.75"/>
  <cols>
    <col min="1" max="1" width="14.00390625" style="0" customWidth="1"/>
    <col min="2" max="2" width="25.7109375" style="0" customWidth="1"/>
    <col min="3" max="3" width="15.140625" style="0" customWidth="1"/>
    <col min="4" max="4" width="10.7109375" style="0" customWidth="1"/>
    <col min="5" max="5" width="12.421875" style="0" customWidth="1"/>
  </cols>
  <sheetData>
    <row r="2" spans="1:5" ht="15">
      <c r="A2" s="1" t="s">
        <v>114</v>
      </c>
      <c r="B2" s="1"/>
      <c r="C2" s="1" t="s">
        <v>115</v>
      </c>
      <c r="D2" s="1"/>
      <c r="E2" s="1"/>
    </row>
    <row r="3" spans="1:5" ht="15">
      <c r="A3" s="1" t="s">
        <v>116</v>
      </c>
      <c r="B3" s="1"/>
      <c r="C3" s="1" t="s">
        <v>117</v>
      </c>
      <c r="D3" s="1"/>
      <c r="E3" s="1"/>
    </row>
    <row r="4" spans="1:5" ht="15">
      <c r="A4" s="1" t="s">
        <v>118</v>
      </c>
      <c r="B4" s="1"/>
      <c r="C4" s="1"/>
      <c r="D4" s="1"/>
      <c r="E4" s="32">
        <v>41639</v>
      </c>
    </row>
    <row r="5" spans="1:5" ht="15">
      <c r="A5" s="1"/>
      <c r="B5" s="1" t="s">
        <v>119</v>
      </c>
      <c r="C5" s="1"/>
      <c r="D5" s="1"/>
      <c r="E5" s="1"/>
    </row>
    <row r="7" spans="1:5" ht="45">
      <c r="A7" s="24" t="s">
        <v>7</v>
      </c>
      <c r="B7" s="24" t="s">
        <v>120</v>
      </c>
      <c r="C7" s="24" t="s">
        <v>121</v>
      </c>
      <c r="D7" s="33" t="s">
        <v>122</v>
      </c>
      <c r="E7" s="33" t="s">
        <v>123</v>
      </c>
    </row>
    <row r="8" spans="1:5" ht="15">
      <c r="A8" s="6">
        <v>1</v>
      </c>
      <c r="B8" s="7" t="s">
        <v>124</v>
      </c>
      <c r="C8" s="6">
        <v>5500182499</v>
      </c>
      <c r="D8" s="34"/>
      <c r="E8" s="268">
        <v>581035</v>
      </c>
    </row>
    <row r="9" spans="1:5" ht="15">
      <c r="A9" s="6">
        <v>2</v>
      </c>
      <c r="B9" s="7"/>
      <c r="C9" s="6"/>
      <c r="D9" s="34"/>
      <c r="E9" s="35"/>
    </row>
    <row r="10" spans="1:5" ht="15">
      <c r="A10" s="6">
        <v>3</v>
      </c>
      <c r="B10" s="7"/>
      <c r="C10" s="6"/>
      <c r="D10" s="34"/>
      <c r="E10" s="35"/>
    </row>
    <row r="11" spans="1:5" ht="15">
      <c r="A11" s="6">
        <v>4</v>
      </c>
      <c r="B11" s="7"/>
      <c r="C11" s="6"/>
      <c r="D11" s="34"/>
      <c r="E11" s="35"/>
    </row>
    <row r="12" spans="1:5" ht="15">
      <c r="A12" s="6">
        <v>5</v>
      </c>
      <c r="B12" s="7"/>
      <c r="C12" s="6"/>
      <c r="D12" s="34"/>
      <c r="E12" s="35"/>
    </row>
    <row r="13" spans="1:5" ht="15">
      <c r="A13" s="6">
        <v>6</v>
      </c>
      <c r="B13" s="7"/>
      <c r="C13" s="6"/>
      <c r="D13" s="34"/>
      <c r="E13" s="35"/>
    </row>
    <row r="14" spans="1:5" ht="15">
      <c r="A14" s="6">
        <v>7</v>
      </c>
      <c r="B14" s="7"/>
      <c r="C14" s="6"/>
      <c r="D14" s="34"/>
      <c r="E14" s="35"/>
    </row>
    <row r="15" spans="1:5" ht="15">
      <c r="A15" s="6">
        <v>8</v>
      </c>
      <c r="B15" s="7"/>
      <c r="C15" s="6"/>
      <c r="D15" s="34"/>
      <c r="E15" s="35"/>
    </row>
    <row r="16" spans="1:5" ht="15">
      <c r="A16" s="6">
        <v>9</v>
      </c>
      <c r="B16" s="7"/>
      <c r="C16" s="6"/>
      <c r="D16" s="34"/>
      <c r="E16" s="35"/>
    </row>
    <row r="17" spans="1:5" ht="15">
      <c r="A17" s="6">
        <v>10</v>
      </c>
      <c r="B17" s="7"/>
      <c r="C17" s="6"/>
      <c r="D17" s="34"/>
      <c r="E17" s="35"/>
    </row>
    <row r="18" spans="1:5" ht="15">
      <c r="A18" s="6">
        <v>11</v>
      </c>
      <c r="B18" s="7"/>
      <c r="C18" s="6"/>
      <c r="D18" s="34"/>
      <c r="E18" s="35"/>
    </row>
    <row r="19" spans="1:5" ht="15">
      <c r="A19" s="6">
        <v>12</v>
      </c>
      <c r="B19" s="7"/>
      <c r="C19" s="6"/>
      <c r="D19" s="34"/>
      <c r="E19" s="35"/>
    </row>
    <row r="20" spans="1:5" ht="15">
      <c r="A20" s="6">
        <v>13</v>
      </c>
      <c r="B20" s="7"/>
      <c r="C20" s="6"/>
      <c r="D20" s="34"/>
      <c r="E20" s="35"/>
    </row>
    <row r="21" spans="1:5" ht="15">
      <c r="A21" s="6">
        <v>14</v>
      </c>
      <c r="B21" s="7"/>
      <c r="C21" s="6"/>
      <c r="D21" s="34"/>
      <c r="E21" s="35"/>
    </row>
    <row r="22" spans="1:5" ht="15">
      <c r="A22" s="6">
        <v>15</v>
      </c>
      <c r="B22" s="7"/>
      <c r="C22" s="6"/>
      <c r="D22" s="34"/>
      <c r="E22" s="35"/>
    </row>
    <row r="23" spans="1:5" ht="15">
      <c r="A23" s="6">
        <v>16</v>
      </c>
      <c r="B23" s="7"/>
      <c r="C23" s="6"/>
      <c r="D23" s="34"/>
      <c r="E23" s="35"/>
    </row>
    <row r="24" spans="1:5" ht="15">
      <c r="A24" s="6">
        <v>17</v>
      </c>
      <c r="B24" s="7"/>
      <c r="C24" s="6"/>
      <c r="D24" s="34"/>
      <c r="E24" s="35"/>
    </row>
    <row r="25" spans="1:5" ht="15">
      <c r="A25" s="6">
        <v>18</v>
      </c>
      <c r="B25" s="7"/>
      <c r="C25" s="6"/>
      <c r="D25" s="34"/>
      <c r="E25" s="35"/>
    </row>
    <row r="26" spans="1:5" ht="15">
      <c r="A26" s="6">
        <v>19</v>
      </c>
      <c r="B26" s="7"/>
      <c r="C26" s="6"/>
      <c r="D26" s="34"/>
      <c r="E26" s="35"/>
    </row>
    <row r="27" spans="1:5" ht="15">
      <c r="A27" s="6">
        <v>20</v>
      </c>
      <c r="B27" s="7"/>
      <c r="C27" s="6"/>
      <c r="D27" s="34"/>
      <c r="E27" s="35"/>
    </row>
    <row r="28" spans="1:5" ht="15">
      <c r="A28" s="15" t="s">
        <v>125</v>
      </c>
      <c r="B28" s="36"/>
      <c r="C28" s="37"/>
      <c r="D28" s="38"/>
      <c r="E28" s="269">
        <f>SUM(E8:E27)</f>
        <v>581035</v>
      </c>
    </row>
    <row r="30" spans="3:4" ht="15">
      <c r="C30" s="29" t="s">
        <v>126</v>
      </c>
      <c r="D30" s="29"/>
    </row>
    <row r="31" spans="3:4" ht="15">
      <c r="C31" s="29"/>
      <c r="D31" s="29"/>
    </row>
    <row r="32" spans="3:4" ht="15">
      <c r="C32" s="29" t="s">
        <v>462</v>
      </c>
      <c r="D32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2" sqref="A2:J17"/>
    </sheetView>
  </sheetViews>
  <sheetFormatPr defaultColWidth="9.140625" defaultRowHeight="12.75"/>
  <cols>
    <col min="2" max="2" width="23.8515625" style="0" customWidth="1"/>
    <col min="7" max="7" width="10.00390625" style="0" customWidth="1"/>
  </cols>
  <sheetData>
    <row r="2" spans="1:5" ht="21">
      <c r="A2" s="39" t="s">
        <v>127</v>
      </c>
      <c r="B2" s="39"/>
      <c r="C2" s="39"/>
      <c r="D2" s="29"/>
      <c r="E2" s="29"/>
    </row>
    <row r="3" spans="1:3" ht="15">
      <c r="A3" s="1" t="s">
        <v>116</v>
      </c>
      <c r="B3" s="1"/>
      <c r="C3" s="1" t="s">
        <v>117</v>
      </c>
    </row>
    <row r="4" spans="2:7" ht="15">
      <c r="B4" s="29" t="s">
        <v>128</v>
      </c>
      <c r="C4" s="29"/>
      <c r="D4" s="29"/>
      <c r="E4" s="29"/>
      <c r="F4" s="29"/>
      <c r="G4" s="29"/>
    </row>
    <row r="5" spans="2:7" ht="15">
      <c r="B5" s="29"/>
      <c r="C5" s="29"/>
      <c r="D5" s="29"/>
      <c r="E5" s="29"/>
      <c r="F5" s="29"/>
      <c r="G5" s="29"/>
    </row>
    <row r="6" spans="2:7" ht="15">
      <c r="B6" s="29"/>
      <c r="C6" s="29"/>
      <c r="D6" s="29"/>
      <c r="E6" s="29"/>
      <c r="F6" s="29"/>
      <c r="G6" s="29" t="s">
        <v>453</v>
      </c>
    </row>
    <row r="7" spans="2:7" ht="15">
      <c r="B7" s="29"/>
      <c r="C7" s="29"/>
      <c r="D7" s="29"/>
      <c r="E7" s="29"/>
      <c r="F7" s="29"/>
      <c r="G7" s="29"/>
    </row>
    <row r="8" spans="1:10" ht="30">
      <c r="A8" s="40" t="s">
        <v>7</v>
      </c>
      <c r="B8" s="40" t="s">
        <v>129</v>
      </c>
      <c r="C8" s="41" t="s">
        <v>130</v>
      </c>
      <c r="D8" s="41" t="s">
        <v>131</v>
      </c>
      <c r="E8" s="41" t="s">
        <v>132</v>
      </c>
      <c r="F8" s="41" t="s">
        <v>133</v>
      </c>
      <c r="G8" s="41" t="s">
        <v>134</v>
      </c>
      <c r="H8" s="41" t="s">
        <v>135</v>
      </c>
      <c r="I8" s="41" t="s">
        <v>136</v>
      </c>
      <c r="J8" s="41" t="s">
        <v>137</v>
      </c>
    </row>
    <row r="9" spans="1:10" ht="12.75">
      <c r="A9" s="42">
        <v>1</v>
      </c>
      <c r="B9" s="42" t="s">
        <v>138</v>
      </c>
      <c r="C9" s="42"/>
      <c r="D9" s="42"/>
      <c r="E9" s="42"/>
      <c r="F9" s="42">
        <f>C9+D9-E9</f>
        <v>0</v>
      </c>
      <c r="G9" s="42"/>
      <c r="H9" s="42"/>
      <c r="I9" s="42">
        <f>G9+H9</f>
        <v>0</v>
      </c>
      <c r="J9" s="42">
        <f>F9-I9</f>
        <v>0</v>
      </c>
    </row>
    <row r="10" spans="1:10" ht="12.75">
      <c r="A10" s="42">
        <v>2</v>
      </c>
      <c r="B10" s="42" t="s">
        <v>139</v>
      </c>
      <c r="C10" s="42"/>
      <c r="D10" s="42"/>
      <c r="E10" s="42"/>
      <c r="F10" s="42">
        <f>C10+D10-E10</f>
        <v>0</v>
      </c>
      <c r="G10" s="42"/>
      <c r="H10" s="42"/>
      <c r="I10" s="42">
        <f>G10+H10</f>
        <v>0</v>
      </c>
      <c r="J10" s="42">
        <f>F10-I10</f>
        <v>0</v>
      </c>
    </row>
    <row r="11" spans="1:10" ht="12.75">
      <c r="A11" s="42">
        <v>3</v>
      </c>
      <c r="B11" s="42" t="s">
        <v>140</v>
      </c>
      <c r="C11" s="42"/>
      <c r="D11" s="42"/>
      <c r="E11" s="42"/>
      <c r="F11" s="42">
        <f>C11+D11-E11</f>
        <v>0</v>
      </c>
      <c r="G11" s="42"/>
      <c r="H11" s="42"/>
      <c r="I11" s="42">
        <f>G11+H11</f>
        <v>0</v>
      </c>
      <c r="J11" s="42">
        <f>F11-I11</f>
        <v>0</v>
      </c>
    </row>
    <row r="12" spans="1:10" ht="12.75">
      <c r="A12" s="42">
        <v>4</v>
      </c>
      <c r="B12" s="42" t="s">
        <v>141</v>
      </c>
      <c r="C12" s="42">
        <v>15198</v>
      </c>
      <c r="D12" s="42">
        <v>0</v>
      </c>
      <c r="E12" s="42"/>
      <c r="F12" s="42">
        <f>C12+D12-E12</f>
        <v>15198</v>
      </c>
      <c r="G12" s="42">
        <v>9961</v>
      </c>
      <c r="H12" s="42">
        <v>1309</v>
      </c>
      <c r="I12" s="42">
        <f>G12+H12</f>
        <v>11270</v>
      </c>
      <c r="J12" s="42">
        <f>F12-I12</f>
        <v>3928</v>
      </c>
    </row>
    <row r="13" spans="1:10" ht="12.75">
      <c r="A13" s="42">
        <v>5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2.75">
      <c r="A14" s="42">
        <v>6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40"/>
      <c r="B15" s="40" t="s">
        <v>142</v>
      </c>
      <c r="C15" s="40">
        <f>SUM(C9:C14)</f>
        <v>15198</v>
      </c>
      <c r="D15" s="40">
        <f>SUM(D9:D14)</f>
        <v>0</v>
      </c>
      <c r="E15" s="40"/>
      <c r="F15" s="40">
        <f>SUM(F9:F14)</f>
        <v>15198</v>
      </c>
      <c r="G15" s="40">
        <f>SUM(G9:G14)</f>
        <v>9961</v>
      </c>
      <c r="H15" s="40">
        <f>SUM(H9:H14)</f>
        <v>1309</v>
      </c>
      <c r="I15" s="40">
        <f>SUM(I9:I14)</f>
        <v>11270</v>
      </c>
      <c r="J15" s="40">
        <f>SUM(J9:J14)</f>
        <v>3928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3">
      <selection activeCell="A2" sqref="A2:E28"/>
    </sheetView>
  </sheetViews>
  <sheetFormatPr defaultColWidth="9.140625" defaultRowHeight="12.75"/>
  <cols>
    <col min="1" max="1" width="10.57421875" style="0" customWidth="1"/>
    <col min="2" max="2" width="25.8515625" style="0" customWidth="1"/>
    <col min="3" max="3" width="12.00390625" style="0" customWidth="1"/>
    <col min="4" max="4" width="10.00390625" style="0" customWidth="1"/>
    <col min="5" max="5" width="11.00390625" style="0" customWidth="1"/>
  </cols>
  <sheetData>
    <row r="2" spans="1:5" ht="21">
      <c r="A2" s="39" t="s">
        <v>127</v>
      </c>
      <c r="B2" s="39"/>
      <c r="C2" s="39"/>
      <c r="D2" s="29"/>
      <c r="E2" s="29"/>
    </row>
    <row r="3" spans="1:3" ht="15">
      <c r="A3" s="1" t="s">
        <v>116</v>
      </c>
      <c r="B3" s="1"/>
      <c r="C3" s="1" t="s">
        <v>117</v>
      </c>
    </row>
    <row r="4" spans="1:4" ht="15">
      <c r="A4" s="29" t="s">
        <v>454</v>
      </c>
      <c r="B4" s="29"/>
      <c r="C4" s="29"/>
      <c r="D4" s="29"/>
    </row>
    <row r="7" spans="1:5" ht="15">
      <c r="A7" s="3" t="s">
        <v>7</v>
      </c>
      <c r="B7" s="3" t="s">
        <v>143</v>
      </c>
      <c r="C7" s="31" t="s">
        <v>144</v>
      </c>
      <c r="D7" s="3" t="s">
        <v>145</v>
      </c>
      <c r="E7" s="3" t="s">
        <v>112</v>
      </c>
    </row>
    <row r="8" spans="1:5" ht="12.75">
      <c r="A8" s="6">
        <v>1</v>
      </c>
      <c r="B8" s="7"/>
      <c r="C8" s="6"/>
      <c r="D8" s="6"/>
      <c r="E8" s="34"/>
    </row>
    <row r="9" spans="1:5" ht="12.75">
      <c r="A9" s="6">
        <v>2</v>
      </c>
      <c r="B9" s="7"/>
      <c r="C9" s="6"/>
      <c r="D9" s="6"/>
      <c r="E9" s="34"/>
    </row>
    <row r="10" spans="1:5" ht="12.75">
      <c r="A10" s="6">
        <v>3</v>
      </c>
      <c r="B10" s="7"/>
      <c r="C10" s="6"/>
      <c r="D10" s="6"/>
      <c r="E10" s="34"/>
    </row>
    <row r="11" spans="1:5" ht="12.75">
      <c r="A11" s="6">
        <v>4</v>
      </c>
      <c r="B11" s="7"/>
      <c r="C11" s="6"/>
      <c r="D11" s="6"/>
      <c r="E11" s="34"/>
    </row>
    <row r="12" spans="1:5" ht="12.75">
      <c r="A12" s="6">
        <v>5</v>
      </c>
      <c r="B12" s="7"/>
      <c r="C12" s="6"/>
      <c r="D12" s="6"/>
      <c r="E12" s="34"/>
    </row>
    <row r="13" spans="1:5" ht="12.75">
      <c r="A13" s="6">
        <v>6</v>
      </c>
      <c r="B13" s="7"/>
      <c r="C13" s="6"/>
      <c r="D13" s="6"/>
      <c r="E13" s="34"/>
    </row>
    <row r="14" spans="1:5" ht="12.75">
      <c r="A14" s="6">
        <v>7</v>
      </c>
      <c r="B14" s="7"/>
      <c r="C14" s="6"/>
      <c r="D14" s="6"/>
      <c r="E14" s="34"/>
    </row>
    <row r="15" spans="1:5" ht="12.75">
      <c r="A15" s="6">
        <v>8</v>
      </c>
      <c r="B15" s="7"/>
      <c r="C15" s="6"/>
      <c r="D15" s="6"/>
      <c r="E15" s="34"/>
    </row>
    <row r="16" spans="1:5" ht="12.75">
      <c r="A16" s="6">
        <v>9</v>
      </c>
      <c r="B16" s="7"/>
      <c r="C16" s="6"/>
      <c r="D16" s="6"/>
      <c r="E16" s="34"/>
    </row>
    <row r="17" spans="1:5" ht="12.75">
      <c r="A17" s="6">
        <v>10</v>
      </c>
      <c r="B17" s="7"/>
      <c r="C17" s="6"/>
      <c r="D17" s="6"/>
      <c r="E17" s="34"/>
    </row>
    <row r="18" spans="1:5" ht="12.75">
      <c r="A18" s="6">
        <v>11</v>
      </c>
      <c r="B18" s="7"/>
      <c r="C18" s="6"/>
      <c r="D18" s="6"/>
      <c r="E18" s="34"/>
    </row>
    <row r="19" spans="1:5" ht="12.75">
      <c r="A19" s="6">
        <v>12</v>
      </c>
      <c r="B19" s="7"/>
      <c r="C19" s="6"/>
      <c r="D19" s="6"/>
      <c r="E19" s="34"/>
    </row>
    <row r="20" spans="1:5" ht="12.75">
      <c r="A20" s="6">
        <v>13</v>
      </c>
      <c r="B20" s="7"/>
      <c r="C20" s="6"/>
      <c r="D20" s="6"/>
      <c r="E20" s="34"/>
    </row>
    <row r="21" spans="1:5" ht="12.75">
      <c r="A21" s="6">
        <v>14</v>
      </c>
      <c r="B21" s="7"/>
      <c r="C21" s="6"/>
      <c r="D21" s="6"/>
      <c r="E21" s="34"/>
    </row>
    <row r="22" spans="1:5" ht="12.75">
      <c r="A22" s="6">
        <v>15</v>
      </c>
      <c r="B22" s="7"/>
      <c r="C22" s="6"/>
      <c r="D22" s="6"/>
      <c r="E22" s="34"/>
    </row>
    <row r="23" spans="1:5" ht="12.75">
      <c r="A23" s="6">
        <v>16</v>
      </c>
      <c r="B23" s="7"/>
      <c r="C23" s="6"/>
      <c r="D23" s="6"/>
      <c r="E23" s="34"/>
    </row>
    <row r="24" spans="1:5" ht="12.75">
      <c r="A24" s="6">
        <v>17</v>
      </c>
      <c r="B24" s="7"/>
      <c r="C24" s="6"/>
      <c r="D24" s="6"/>
      <c r="E24" s="34"/>
    </row>
    <row r="25" spans="1:5" ht="12.75">
      <c r="A25" s="6">
        <v>18</v>
      </c>
      <c r="B25" s="7"/>
      <c r="C25" s="6"/>
      <c r="D25" s="6"/>
      <c r="E25" s="34"/>
    </row>
    <row r="26" spans="1:5" ht="12.75">
      <c r="A26" s="6">
        <v>19</v>
      </c>
      <c r="B26" s="7"/>
      <c r="C26" s="6"/>
      <c r="D26" s="6"/>
      <c r="E26" s="34"/>
    </row>
    <row r="27" spans="1:5" ht="12.75">
      <c r="A27" s="6">
        <v>20</v>
      </c>
      <c r="B27" s="7"/>
      <c r="C27" s="6"/>
      <c r="D27" s="6"/>
      <c r="E27" s="34"/>
    </row>
    <row r="28" spans="1:5" ht="15">
      <c r="A28" s="3"/>
      <c r="B28" s="40" t="s">
        <v>146</v>
      </c>
      <c r="C28" s="3"/>
      <c r="D28" s="3"/>
      <c r="E28" s="43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5"/>
  <sheetViews>
    <sheetView tabSelected="1" zoomScalePageLayoutView="0" workbookViewId="0" topLeftCell="A124">
      <selection activeCell="A131" sqref="A131"/>
    </sheetView>
  </sheetViews>
  <sheetFormatPr defaultColWidth="9.140625" defaultRowHeight="12.75"/>
  <cols>
    <col min="1" max="1" width="117.00390625" style="0" customWidth="1"/>
    <col min="2" max="2" width="0.13671875" style="0" customWidth="1"/>
  </cols>
  <sheetData>
    <row r="1" ht="21" customHeight="1">
      <c r="A1" s="44" t="s">
        <v>455</v>
      </c>
    </row>
    <row r="2" ht="12.75" customHeight="1">
      <c r="A2" t="s">
        <v>2</v>
      </c>
    </row>
    <row r="3" ht="16.5" customHeight="1">
      <c r="A3" s="45" t="s">
        <v>147</v>
      </c>
    </row>
    <row r="4" ht="16.5" customHeight="1">
      <c r="A4" s="46" t="s">
        <v>148</v>
      </c>
    </row>
    <row r="5" ht="16.5" customHeight="1">
      <c r="A5" s="47" t="s">
        <v>3</v>
      </c>
    </row>
    <row r="6" ht="16.5" customHeight="1">
      <c r="A6" s="47"/>
    </row>
    <row r="7" ht="16.5" customHeight="1">
      <c r="A7" s="48" t="s">
        <v>149</v>
      </c>
    </row>
    <row r="8" ht="16.5" customHeight="1">
      <c r="A8" s="46" t="s">
        <v>150</v>
      </c>
    </row>
    <row r="9" ht="16.5" customHeight="1">
      <c r="A9" s="49" t="s">
        <v>524</v>
      </c>
    </row>
    <row r="10" ht="16.5" customHeight="1">
      <c r="A10" s="50"/>
    </row>
    <row r="11" ht="16.5" customHeight="1">
      <c r="A11" s="51" t="s">
        <v>151</v>
      </c>
    </row>
    <row r="12" ht="16.5" customHeight="1">
      <c r="A12" s="50"/>
    </row>
    <row r="14" ht="16.5" customHeight="1">
      <c r="A14" s="47" t="s">
        <v>152</v>
      </c>
    </row>
    <row r="15" ht="16.5" customHeight="1">
      <c r="A15" s="276" t="s">
        <v>4</v>
      </c>
    </row>
    <row r="16" ht="16.5" customHeight="1">
      <c r="A16" s="46"/>
    </row>
    <row r="17" ht="16.5" customHeight="1">
      <c r="A17" s="47" t="s">
        <v>153</v>
      </c>
    </row>
    <row r="18" ht="11.25" customHeight="1">
      <c r="A18" s="47"/>
    </row>
    <row r="19" ht="36.75" customHeight="1">
      <c r="A19" s="46" t="s">
        <v>523</v>
      </c>
    </row>
    <row r="20" ht="16.5" customHeight="1">
      <c r="A20" s="47"/>
    </row>
    <row r="21" ht="16.5" customHeight="1">
      <c r="A21" s="47" t="s">
        <v>154</v>
      </c>
    </row>
    <row r="22" ht="16.5" customHeight="1">
      <c r="A22" s="46"/>
    </row>
    <row r="23" ht="39.75" customHeight="1">
      <c r="A23" s="46" t="s">
        <v>6</v>
      </c>
    </row>
    <row r="24" ht="16.5" customHeight="1">
      <c r="A24" s="52"/>
    </row>
    <row r="25" ht="16.5" customHeight="1">
      <c r="A25" s="53" t="s">
        <v>155</v>
      </c>
    </row>
    <row r="26" ht="16.5" customHeight="1">
      <c r="A26" s="46" t="s">
        <v>5</v>
      </c>
    </row>
    <row r="28" ht="16.5" customHeight="1">
      <c r="A28" s="47" t="s">
        <v>156</v>
      </c>
    </row>
    <row r="29" ht="16.5" customHeight="1">
      <c r="A29" s="47"/>
    </row>
    <row r="30" ht="16.5" customHeight="1">
      <c r="A30" s="46" t="s">
        <v>521</v>
      </c>
    </row>
    <row r="31" ht="16.5" customHeight="1">
      <c r="A31" s="47" t="s">
        <v>520</v>
      </c>
    </row>
    <row r="32" ht="16.5" customHeight="1">
      <c r="A32" s="47" t="s">
        <v>157</v>
      </c>
    </row>
    <row r="33" ht="16.5" customHeight="1">
      <c r="A33" s="46" t="s">
        <v>158</v>
      </c>
    </row>
    <row r="37" ht="16.5" customHeight="1">
      <c r="A37" s="47" t="s">
        <v>159</v>
      </c>
    </row>
    <row r="38" ht="16.5" customHeight="1">
      <c r="A38" s="47"/>
    </row>
    <row r="39" ht="16.5" customHeight="1">
      <c r="A39" s="46" t="s">
        <v>470</v>
      </c>
    </row>
    <row r="40" ht="16.5" customHeight="1">
      <c r="A40" s="284" t="s">
        <v>473</v>
      </c>
    </row>
    <row r="42" ht="15" customHeight="1">
      <c r="A42" s="285" t="s">
        <v>491</v>
      </c>
    </row>
    <row r="43" ht="12.75" customHeight="1">
      <c r="A43" s="286" t="s">
        <v>474</v>
      </c>
    </row>
    <row r="44" ht="12.75" customHeight="1">
      <c r="A44" s="286" t="s">
        <v>475</v>
      </c>
    </row>
    <row r="45" ht="12.75" customHeight="1">
      <c r="A45" s="288" t="s">
        <v>518</v>
      </c>
    </row>
    <row r="46" ht="12.75" customHeight="1">
      <c r="A46" s="6" t="s">
        <v>471</v>
      </c>
    </row>
    <row r="47" ht="12.75" customHeight="1">
      <c r="A47" s="289" t="s">
        <v>519</v>
      </c>
    </row>
    <row r="48" ht="16.5" customHeight="1">
      <c r="A48" s="287" t="s">
        <v>472</v>
      </c>
    </row>
    <row r="49" ht="35.25" customHeight="1">
      <c r="A49" s="46" t="s">
        <v>522</v>
      </c>
    </row>
    <row r="50" ht="196.5" customHeight="1">
      <c r="A50" s="46" t="s">
        <v>476</v>
      </c>
    </row>
    <row r="51" ht="16.5" customHeight="1">
      <c r="A51" s="284" t="s">
        <v>477</v>
      </c>
    </row>
    <row r="52" ht="21" customHeight="1">
      <c r="A52" s="47"/>
    </row>
    <row r="53" ht="25.5" customHeight="1">
      <c r="A53" s="24" t="s">
        <v>478</v>
      </c>
    </row>
    <row r="55" ht="16.5" customHeight="1">
      <c r="A55" s="46" t="s">
        <v>479</v>
      </c>
    </row>
    <row r="56" ht="12.75" customHeight="1">
      <c r="A56" s="54"/>
    </row>
    <row r="57" ht="15" customHeight="1">
      <c r="A57" s="15" t="s">
        <v>525</v>
      </c>
    </row>
    <row r="58" ht="15" customHeight="1">
      <c r="A58" s="15" t="s">
        <v>480</v>
      </c>
    </row>
    <row r="59" ht="12.75" customHeight="1">
      <c r="A59" s="16" t="s">
        <v>481</v>
      </c>
    </row>
    <row r="60" ht="12.75" customHeight="1">
      <c r="A60" s="16" t="s">
        <v>160</v>
      </c>
    </row>
    <row r="61" ht="12.75" customHeight="1">
      <c r="A61" s="16" t="s">
        <v>482</v>
      </c>
    </row>
    <row r="62" ht="12.75" customHeight="1">
      <c r="A62" s="16" t="s">
        <v>483</v>
      </c>
    </row>
    <row r="63" ht="12.75" customHeight="1">
      <c r="A63" s="19" t="s">
        <v>46</v>
      </c>
    </row>
    <row r="64" ht="12.75" customHeight="1">
      <c r="A64" s="16" t="s">
        <v>484</v>
      </c>
    </row>
    <row r="65" ht="12.75" customHeight="1">
      <c r="A65" s="16" t="s">
        <v>48</v>
      </c>
    </row>
    <row r="66" ht="12.75" customHeight="1">
      <c r="A66" s="16" t="s">
        <v>434</v>
      </c>
    </row>
    <row r="67" ht="12.75" customHeight="1">
      <c r="A67" s="16" t="s">
        <v>50</v>
      </c>
    </row>
    <row r="68" ht="12.75" customHeight="1">
      <c r="A68" s="55" t="s">
        <v>446</v>
      </c>
    </row>
    <row r="69" ht="16.5" customHeight="1">
      <c r="A69" s="46" t="s">
        <v>485</v>
      </c>
    </row>
    <row r="70" ht="12.75" customHeight="1">
      <c r="A70" s="56" t="s">
        <v>486</v>
      </c>
    </row>
    <row r="71" ht="12.75" customHeight="1">
      <c r="A71" s="56" t="s">
        <v>487</v>
      </c>
    </row>
    <row r="72" ht="16.5" customHeight="1">
      <c r="A72" s="57" t="s">
        <v>161</v>
      </c>
    </row>
    <row r="73" s="290" customFormat="1" ht="43.5" customHeight="1">
      <c r="A73" s="46" t="s">
        <v>162</v>
      </c>
    </row>
    <row r="74" ht="16.5" customHeight="1">
      <c r="A74" s="57" t="s">
        <v>163</v>
      </c>
    </row>
    <row r="75" ht="16.5" customHeight="1">
      <c r="A75" s="46" t="s">
        <v>164</v>
      </c>
    </row>
    <row r="76" ht="16.5" customHeight="1">
      <c r="A76" s="46" t="s">
        <v>488</v>
      </c>
    </row>
    <row r="77" ht="16.5" customHeight="1">
      <c r="A77" s="46" t="s">
        <v>489</v>
      </c>
    </row>
    <row r="78" ht="15" customHeight="1">
      <c r="A78" s="15" t="s">
        <v>490</v>
      </c>
    </row>
    <row r="79" ht="12.75" customHeight="1">
      <c r="A79" s="16" t="s">
        <v>447</v>
      </c>
    </row>
    <row r="80" ht="12.75" customHeight="1">
      <c r="A80" s="16" t="s">
        <v>0</v>
      </c>
    </row>
    <row r="81" ht="12.75" customHeight="1">
      <c r="A81" s="16" t="s">
        <v>435</v>
      </c>
    </row>
    <row r="82" ht="12.75" customHeight="1">
      <c r="A82" s="16" t="s">
        <v>492</v>
      </c>
    </row>
    <row r="83" ht="12.75" customHeight="1">
      <c r="A83" s="16" t="s">
        <v>1</v>
      </c>
    </row>
    <row r="84" ht="12.75" customHeight="1">
      <c r="A84" s="16" t="s">
        <v>493</v>
      </c>
    </row>
    <row r="85" ht="12.75" customHeight="1">
      <c r="A85" s="283" t="s">
        <v>496</v>
      </c>
    </row>
    <row r="86" ht="12.75" customHeight="1">
      <c r="A86" s="16" t="s">
        <v>494</v>
      </c>
    </row>
    <row r="87" ht="15" customHeight="1">
      <c r="A87" s="58" t="s">
        <v>495</v>
      </c>
    </row>
    <row r="88" ht="15" customHeight="1">
      <c r="A88" s="59" t="s">
        <v>497</v>
      </c>
    </row>
    <row r="89" spans="1:2" ht="12.75" customHeight="1">
      <c r="A89" s="291" t="s">
        <v>503</v>
      </c>
      <c r="B89" s="292"/>
    </row>
    <row r="90" spans="1:2" ht="12.75" customHeight="1">
      <c r="A90" s="293" t="s">
        <v>526</v>
      </c>
      <c r="B90" s="292"/>
    </row>
    <row r="91" spans="1:2" ht="12.75" customHeight="1">
      <c r="A91" s="293" t="s">
        <v>504</v>
      </c>
      <c r="B91" s="292"/>
    </row>
    <row r="92" spans="1:2" ht="12.75" customHeight="1">
      <c r="A92" s="293" t="s">
        <v>505</v>
      </c>
      <c r="B92" s="292"/>
    </row>
    <row r="93" spans="1:2" ht="12.75" customHeight="1">
      <c r="A93" s="293" t="s">
        <v>507</v>
      </c>
      <c r="B93" s="292"/>
    </row>
    <row r="94" spans="1:2" ht="12.75" customHeight="1">
      <c r="A94" s="293" t="s">
        <v>508</v>
      </c>
      <c r="B94" s="292"/>
    </row>
    <row r="95" spans="1:2" ht="12.75" customHeight="1">
      <c r="A95" s="293" t="s">
        <v>506</v>
      </c>
      <c r="B95" s="292"/>
    </row>
    <row r="96" spans="1:2" ht="12.75" customHeight="1">
      <c r="A96" s="293" t="s">
        <v>527</v>
      </c>
      <c r="B96" s="292"/>
    </row>
    <row r="97" spans="1:2" ht="12.75" customHeight="1">
      <c r="A97" s="293" t="s">
        <v>528</v>
      </c>
      <c r="B97" s="292"/>
    </row>
    <row r="98" spans="1:2" ht="12.75" customHeight="1">
      <c r="A98" s="293" t="s">
        <v>529</v>
      </c>
      <c r="B98" s="292"/>
    </row>
    <row r="99" spans="1:2" ht="12.75" customHeight="1">
      <c r="A99" s="293" t="s">
        <v>509</v>
      </c>
      <c r="B99" s="292"/>
    </row>
    <row r="100" ht="16.5" customHeight="1">
      <c r="A100" s="60" t="s">
        <v>498</v>
      </c>
    </row>
    <row r="101" ht="16.5" customHeight="1">
      <c r="A101" s="47" t="s">
        <v>499</v>
      </c>
    </row>
    <row r="102" ht="15.75" customHeight="1">
      <c r="A102" s="61" t="s">
        <v>165</v>
      </c>
    </row>
    <row r="103" ht="15.75" customHeight="1">
      <c r="A103" s="62" t="s">
        <v>500</v>
      </c>
    </row>
    <row r="104" ht="16.5" customHeight="1">
      <c r="A104" s="46" t="s">
        <v>501</v>
      </c>
    </row>
    <row r="105" ht="16.5" customHeight="1">
      <c r="A105" s="46"/>
    </row>
    <row r="106" ht="16.5" customHeight="1">
      <c r="A106" s="46" t="s">
        <v>166</v>
      </c>
    </row>
    <row r="108" ht="16.5" customHeight="1">
      <c r="A108" s="47" t="s">
        <v>512</v>
      </c>
    </row>
    <row r="110" ht="12.75" customHeight="1">
      <c r="A110" s="146" t="s">
        <v>513</v>
      </c>
    </row>
    <row r="111" ht="12.75" customHeight="1">
      <c r="A111" t="s">
        <v>502</v>
      </c>
    </row>
    <row r="112" s="119" customFormat="1" ht="12.75" customHeight="1">
      <c r="A112" s="119" t="s">
        <v>514</v>
      </c>
    </row>
    <row r="113" ht="12.75" customHeight="1">
      <c r="A113" s="88" t="s">
        <v>515</v>
      </c>
    </row>
    <row r="114" s="119" customFormat="1" ht="12.75" customHeight="1">
      <c r="A114" s="119" t="s">
        <v>516</v>
      </c>
    </row>
    <row r="115" ht="12.75" customHeight="1">
      <c r="A115" s="88" t="s">
        <v>510</v>
      </c>
    </row>
    <row r="116" ht="12.75" customHeight="1">
      <c r="A116" s="119" t="s">
        <v>517</v>
      </c>
    </row>
    <row r="118" ht="12.75" customHeight="1">
      <c r="A118" s="119"/>
    </row>
    <row r="119" ht="15" customHeight="1">
      <c r="A119" s="1" t="s">
        <v>167</v>
      </c>
    </row>
    <row r="120" ht="12.75" customHeight="1">
      <c r="A120" t="s">
        <v>168</v>
      </c>
    </row>
    <row r="122" ht="15" customHeight="1">
      <c r="A122" s="1" t="s">
        <v>169</v>
      </c>
    </row>
    <row r="123" ht="15" customHeight="1">
      <c r="A123" s="29" t="s">
        <v>511</v>
      </c>
    </row>
    <row r="125" ht="15" customHeight="1">
      <c r="A125" s="29" t="s">
        <v>531</v>
      </c>
    </row>
  </sheetData>
  <sheetProtection/>
  <printOptions/>
  <pageMargins left="0.6" right="0.18" top="0.45" bottom="0.42" header="0.43" footer="0.17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0">
      <selection activeCell="L43" sqref="L43"/>
    </sheetView>
  </sheetViews>
  <sheetFormatPr defaultColWidth="9.140625" defaultRowHeight="12.75"/>
  <cols>
    <col min="1" max="1" width="13.8515625" style="0" customWidth="1"/>
    <col min="3" max="3" width="4.57421875" style="0" customWidth="1"/>
    <col min="9" max="9" width="20.8515625" style="0" customWidth="1"/>
    <col min="10" max="10" width="23.28125" style="0" hidden="1" customWidth="1"/>
  </cols>
  <sheetData>
    <row r="1" spans="1:10" ht="12.75">
      <c r="A1" s="63"/>
      <c r="B1" s="64"/>
      <c r="C1" s="64"/>
      <c r="D1" s="64"/>
      <c r="E1" s="64"/>
      <c r="F1" s="64"/>
      <c r="G1" s="64"/>
      <c r="H1" s="64"/>
      <c r="I1" s="64"/>
      <c r="J1" s="65"/>
    </row>
    <row r="2" spans="1:10" ht="12.75">
      <c r="A2" s="66"/>
      <c r="J2" s="73"/>
    </row>
    <row r="3" spans="1:10" ht="12.75">
      <c r="A3" s="66"/>
      <c r="J3" s="73"/>
    </row>
    <row r="4" spans="1:10" ht="12.75">
      <c r="A4" s="66"/>
      <c r="J4" s="73"/>
    </row>
    <row r="5" spans="1:10" ht="20.25">
      <c r="A5" s="66"/>
      <c r="B5" s="67" t="s">
        <v>170</v>
      </c>
      <c r="C5" s="67"/>
      <c r="D5" s="67"/>
      <c r="E5" s="68" t="s">
        <v>171</v>
      </c>
      <c r="F5" s="69"/>
      <c r="G5" s="70"/>
      <c r="H5" s="71"/>
      <c r="I5" s="72"/>
      <c r="J5" s="73"/>
    </row>
    <row r="6" spans="1:10" ht="12.75">
      <c r="A6" s="66"/>
      <c r="B6" s="72" t="s">
        <v>172</v>
      </c>
      <c r="C6" s="72"/>
      <c r="D6" s="72"/>
      <c r="E6" s="74" t="s">
        <v>117</v>
      </c>
      <c r="F6" s="75"/>
      <c r="G6" s="76"/>
      <c r="H6" s="77"/>
      <c r="I6" s="77"/>
      <c r="J6" s="73"/>
    </row>
    <row r="7" spans="1:10" ht="12.75">
      <c r="A7" s="66"/>
      <c r="B7" s="72" t="s">
        <v>173</v>
      </c>
      <c r="C7" s="72"/>
      <c r="D7" s="72"/>
      <c r="E7" s="78" t="s">
        <v>174</v>
      </c>
      <c r="F7" s="71"/>
      <c r="G7" s="71"/>
      <c r="H7" s="71"/>
      <c r="I7" s="71"/>
      <c r="J7" s="73"/>
    </row>
    <row r="8" spans="1:10" ht="12.75">
      <c r="A8" s="66"/>
      <c r="B8" s="72"/>
      <c r="C8" s="72"/>
      <c r="D8" s="72"/>
      <c r="E8" s="72"/>
      <c r="F8" s="72"/>
      <c r="G8" s="79" t="s">
        <v>175</v>
      </c>
      <c r="H8" s="80"/>
      <c r="I8" s="77"/>
      <c r="J8" s="73"/>
    </row>
    <row r="9" spans="1:10" ht="12.75">
      <c r="A9" s="66"/>
      <c r="B9" s="72" t="s">
        <v>176</v>
      </c>
      <c r="C9" s="72"/>
      <c r="D9" s="72"/>
      <c r="E9" s="81"/>
      <c r="F9" s="82"/>
      <c r="G9" s="72"/>
      <c r="H9" s="72"/>
      <c r="I9" s="72"/>
      <c r="J9" s="84"/>
    </row>
    <row r="10" spans="1:10" ht="12.75">
      <c r="A10" s="66"/>
      <c r="B10" s="72" t="s">
        <v>177</v>
      </c>
      <c r="C10" s="72"/>
      <c r="D10" s="72"/>
      <c r="E10" s="78"/>
      <c r="F10" s="83"/>
      <c r="G10" s="72"/>
      <c r="H10" s="72"/>
      <c r="I10" s="72"/>
      <c r="J10" s="84"/>
    </row>
    <row r="11" spans="1:10" ht="12.75">
      <c r="A11" s="66"/>
      <c r="B11" s="72"/>
      <c r="C11" s="72"/>
      <c r="D11" s="72"/>
      <c r="E11" s="72"/>
      <c r="F11" s="72"/>
      <c r="G11" s="72"/>
      <c r="H11" s="72"/>
      <c r="I11" s="72"/>
      <c r="J11" s="73"/>
    </row>
    <row r="12" spans="1:10" ht="12.75">
      <c r="A12" s="85"/>
      <c r="B12" s="67" t="s">
        <v>178</v>
      </c>
      <c r="C12" s="67"/>
      <c r="D12" s="67"/>
      <c r="E12" s="74" t="s">
        <v>179</v>
      </c>
      <c r="F12" s="74"/>
      <c r="G12" s="74"/>
      <c r="H12" s="74"/>
      <c r="I12" s="74"/>
      <c r="J12" s="87"/>
    </row>
    <row r="13" spans="1:10" ht="12.75">
      <c r="A13" s="85"/>
      <c r="B13" s="86"/>
      <c r="C13" s="86"/>
      <c r="D13" s="86"/>
      <c r="E13" s="86"/>
      <c r="F13" s="86"/>
      <c r="G13" s="86"/>
      <c r="H13" s="86"/>
      <c r="I13" s="86"/>
      <c r="J13" s="87"/>
    </row>
    <row r="14" spans="1:10" ht="12.75">
      <c r="A14" s="85"/>
      <c r="B14" s="86"/>
      <c r="C14" s="86"/>
      <c r="D14" s="86"/>
      <c r="E14" s="86"/>
      <c r="F14" s="86"/>
      <c r="G14" s="86"/>
      <c r="H14" s="86"/>
      <c r="I14" s="86"/>
      <c r="J14" s="87"/>
    </row>
    <row r="15" spans="1:10" ht="12.75">
      <c r="A15" s="85"/>
      <c r="B15" s="86"/>
      <c r="C15" s="86"/>
      <c r="D15" s="86"/>
      <c r="E15" s="86"/>
      <c r="F15" s="86"/>
      <c r="G15" s="86"/>
      <c r="H15" s="86"/>
      <c r="I15" s="86"/>
      <c r="J15" s="87"/>
    </row>
    <row r="16" spans="1:10" ht="12.75">
      <c r="A16" s="85"/>
      <c r="B16" s="86"/>
      <c r="C16" s="86"/>
      <c r="D16" s="86"/>
      <c r="E16" s="86"/>
      <c r="F16" s="86"/>
      <c r="G16" s="86"/>
      <c r="H16" s="86"/>
      <c r="I16" s="86"/>
      <c r="J16" s="87"/>
    </row>
    <row r="17" spans="1:10" ht="12.75">
      <c r="A17" s="85"/>
      <c r="B17" s="86"/>
      <c r="C17" s="86"/>
      <c r="D17" s="86"/>
      <c r="E17" s="86"/>
      <c r="F17" s="86"/>
      <c r="G17" s="86"/>
      <c r="H17" s="86"/>
      <c r="I17" s="86"/>
      <c r="J17" s="87"/>
    </row>
    <row r="18" spans="1:10" ht="12.75">
      <c r="A18" s="85"/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12.75">
      <c r="A19" s="85"/>
      <c r="B19" s="86"/>
      <c r="C19" s="86"/>
      <c r="D19" s="86"/>
      <c r="E19" s="86"/>
      <c r="F19" s="86"/>
      <c r="G19" s="86"/>
      <c r="H19" s="86"/>
      <c r="I19" s="86"/>
      <c r="J19" s="87"/>
    </row>
    <row r="20" spans="1:10" ht="12.75">
      <c r="A20" s="85"/>
      <c r="B20" s="88"/>
      <c r="C20" s="86"/>
      <c r="D20" s="86"/>
      <c r="E20" s="86"/>
      <c r="F20" s="86"/>
      <c r="G20" s="86"/>
      <c r="H20" s="86"/>
      <c r="I20" s="86"/>
      <c r="J20" s="87"/>
    </row>
    <row r="21" spans="1:10" ht="12.75">
      <c r="A21" s="85"/>
      <c r="B21" s="86"/>
      <c r="C21" s="86"/>
      <c r="D21" s="86"/>
      <c r="E21" s="86"/>
      <c r="F21" s="86"/>
      <c r="G21" s="86"/>
      <c r="H21" s="86"/>
      <c r="I21" s="86"/>
      <c r="J21" s="87"/>
    </row>
    <row r="22" spans="1:10" ht="12.75">
      <c r="A22" s="85"/>
      <c r="B22" s="86"/>
      <c r="C22" s="86"/>
      <c r="D22" s="86"/>
      <c r="E22" s="86"/>
      <c r="F22" s="86"/>
      <c r="G22" s="86"/>
      <c r="H22" s="86"/>
      <c r="I22" s="86"/>
      <c r="J22" s="87"/>
    </row>
    <row r="23" spans="1:10" ht="12.75">
      <c r="A23" s="85"/>
      <c r="B23" s="86"/>
      <c r="C23" s="86"/>
      <c r="D23" s="86"/>
      <c r="E23" s="86"/>
      <c r="F23" s="86"/>
      <c r="G23" s="86"/>
      <c r="H23" s="86"/>
      <c r="I23" s="86"/>
      <c r="J23" s="87"/>
    </row>
    <row r="24" spans="1:10" ht="33.75">
      <c r="A24" s="294" t="s">
        <v>180</v>
      </c>
      <c r="B24" s="295"/>
      <c r="C24" s="295"/>
      <c r="D24" s="295"/>
      <c r="E24" s="295"/>
      <c r="F24" s="295"/>
      <c r="G24" s="295"/>
      <c r="H24" s="295"/>
      <c r="I24" s="295"/>
      <c r="J24" s="296"/>
    </row>
    <row r="25" spans="1:10" ht="12.75">
      <c r="A25" s="85"/>
      <c r="B25" s="297" t="s">
        <v>181</v>
      </c>
      <c r="C25" s="297"/>
      <c r="D25" s="297"/>
      <c r="E25" s="297"/>
      <c r="F25" s="297"/>
      <c r="G25" s="297"/>
      <c r="H25" s="297"/>
      <c r="I25" s="297"/>
      <c r="J25" s="87"/>
    </row>
    <row r="26" spans="1:10" ht="12.75">
      <c r="A26" s="85"/>
      <c r="B26" s="297" t="s">
        <v>182</v>
      </c>
      <c r="C26" s="297"/>
      <c r="D26" s="297"/>
      <c r="E26" s="297"/>
      <c r="F26" s="297"/>
      <c r="G26" s="297"/>
      <c r="H26" s="297"/>
      <c r="I26" s="297"/>
      <c r="J26" s="87"/>
    </row>
    <row r="27" spans="1:10" ht="12.75">
      <c r="A27" s="85"/>
      <c r="B27" s="86"/>
      <c r="C27" s="86"/>
      <c r="D27" s="86"/>
      <c r="E27" s="86"/>
      <c r="F27" s="86"/>
      <c r="G27" s="86"/>
      <c r="H27" s="86"/>
      <c r="I27" s="86"/>
      <c r="J27" s="87"/>
    </row>
    <row r="28" spans="1:10" ht="12.75">
      <c r="A28" s="85"/>
      <c r="B28" s="86"/>
      <c r="C28" s="86"/>
      <c r="D28" s="298" t="s">
        <v>456</v>
      </c>
      <c r="E28" s="298"/>
      <c r="F28" s="298"/>
      <c r="G28" s="86"/>
      <c r="H28" s="86"/>
      <c r="I28" s="86"/>
      <c r="J28" s="87"/>
    </row>
    <row r="29" spans="1:10" ht="12.75">
      <c r="A29" s="85"/>
      <c r="B29" s="86"/>
      <c r="C29" s="86"/>
      <c r="D29" s="298"/>
      <c r="E29" s="298"/>
      <c r="F29" s="298"/>
      <c r="G29" s="86"/>
      <c r="H29" s="86"/>
      <c r="I29" s="86"/>
      <c r="J29" s="87"/>
    </row>
    <row r="30" spans="1:10" ht="12.75">
      <c r="A30" s="85"/>
      <c r="B30" s="86"/>
      <c r="C30" s="86"/>
      <c r="D30" s="86"/>
      <c r="E30" s="86"/>
      <c r="F30" s="86"/>
      <c r="G30" s="86"/>
      <c r="H30" s="86"/>
      <c r="I30" s="86"/>
      <c r="J30" s="87"/>
    </row>
    <row r="31" spans="1:10" ht="12.75">
      <c r="A31" s="85"/>
      <c r="B31" s="86"/>
      <c r="C31" s="86"/>
      <c r="D31" s="86"/>
      <c r="E31" s="86"/>
      <c r="F31" s="86"/>
      <c r="G31" s="86"/>
      <c r="H31" s="86"/>
      <c r="I31" s="86"/>
      <c r="J31" s="87"/>
    </row>
    <row r="32" spans="1:10" ht="12.75">
      <c r="A32" s="85"/>
      <c r="B32" s="86"/>
      <c r="C32" s="86"/>
      <c r="D32" s="86"/>
      <c r="E32" s="86"/>
      <c r="F32" s="86"/>
      <c r="G32" s="86"/>
      <c r="H32" s="86"/>
      <c r="I32" s="86"/>
      <c r="J32" s="87"/>
    </row>
    <row r="33" spans="1:10" ht="12.75">
      <c r="A33" s="85"/>
      <c r="B33" s="86"/>
      <c r="C33" s="86"/>
      <c r="D33" s="86"/>
      <c r="E33" s="86"/>
      <c r="F33" s="86"/>
      <c r="G33" s="86"/>
      <c r="H33" s="86"/>
      <c r="I33" s="86"/>
      <c r="J33" s="87"/>
    </row>
    <row r="34" spans="1:10" ht="12.75">
      <c r="A34" s="85"/>
      <c r="B34" s="86"/>
      <c r="C34" s="86"/>
      <c r="D34" s="86"/>
      <c r="E34" s="86"/>
      <c r="F34" s="86"/>
      <c r="G34" s="86"/>
      <c r="H34" s="86"/>
      <c r="I34" s="86"/>
      <c r="J34" s="87"/>
    </row>
    <row r="35" spans="1:10" ht="12.75">
      <c r="A35" s="85"/>
      <c r="B35" s="86"/>
      <c r="C35" s="86"/>
      <c r="D35" s="86"/>
      <c r="E35" s="86"/>
      <c r="F35" s="86"/>
      <c r="G35" s="86"/>
      <c r="H35" s="86"/>
      <c r="I35" s="86"/>
      <c r="J35" s="87"/>
    </row>
    <row r="36" spans="1:10" ht="12.75">
      <c r="A36" s="85"/>
      <c r="B36" s="86"/>
      <c r="C36" s="86"/>
      <c r="D36" s="86"/>
      <c r="E36" s="86"/>
      <c r="F36" s="86"/>
      <c r="G36" s="86"/>
      <c r="H36" s="86"/>
      <c r="I36" s="86"/>
      <c r="J36" s="87"/>
    </row>
    <row r="37" spans="1:10" ht="12.75">
      <c r="A37" s="85"/>
      <c r="B37" s="86"/>
      <c r="C37" s="86"/>
      <c r="D37" s="86"/>
      <c r="E37" s="86"/>
      <c r="F37" s="86"/>
      <c r="G37" s="86"/>
      <c r="H37" s="86"/>
      <c r="I37" s="86"/>
      <c r="J37" s="87"/>
    </row>
    <row r="38" spans="1:10" ht="12.75">
      <c r="A38" s="85"/>
      <c r="B38" s="86"/>
      <c r="C38" s="86"/>
      <c r="D38" s="86"/>
      <c r="E38" s="86"/>
      <c r="F38" s="86"/>
      <c r="G38" s="86"/>
      <c r="H38" s="86"/>
      <c r="I38" s="86"/>
      <c r="J38" s="87"/>
    </row>
    <row r="39" spans="1:10" ht="12.75">
      <c r="A39" s="85"/>
      <c r="B39" s="86"/>
      <c r="C39" s="86"/>
      <c r="D39" s="86"/>
      <c r="E39" s="86"/>
      <c r="F39" s="86"/>
      <c r="G39" s="86"/>
      <c r="H39" s="86"/>
      <c r="I39" s="86"/>
      <c r="J39" s="87"/>
    </row>
    <row r="40" spans="1:10" ht="12.75">
      <c r="A40" s="85"/>
      <c r="B40" s="86"/>
      <c r="C40" s="86"/>
      <c r="D40" s="86"/>
      <c r="E40" s="86"/>
      <c r="F40" s="86"/>
      <c r="G40" s="86"/>
      <c r="H40" s="86"/>
      <c r="I40" s="86"/>
      <c r="J40" s="87"/>
    </row>
    <row r="41" spans="1:10" ht="12.75">
      <c r="A41" s="85"/>
      <c r="B41" s="72" t="s">
        <v>183</v>
      </c>
      <c r="C41" s="72"/>
      <c r="D41" s="72"/>
      <c r="E41" s="72"/>
      <c r="F41" s="72"/>
      <c r="G41" s="70"/>
      <c r="H41" s="70"/>
      <c r="I41" s="86"/>
      <c r="J41" s="87"/>
    </row>
    <row r="42" spans="1:10" ht="12.75">
      <c r="A42" s="85"/>
      <c r="B42" s="72" t="s">
        <v>184</v>
      </c>
      <c r="C42" s="72"/>
      <c r="D42" s="72"/>
      <c r="E42" s="72"/>
      <c r="F42" s="72"/>
      <c r="G42" s="80"/>
      <c r="H42" s="80"/>
      <c r="I42" s="86"/>
      <c r="J42" s="87"/>
    </row>
    <row r="43" spans="1:10" ht="12.75">
      <c r="A43" s="85"/>
      <c r="B43" s="72" t="s">
        <v>185</v>
      </c>
      <c r="C43" s="72"/>
      <c r="D43" s="72"/>
      <c r="E43" s="72"/>
      <c r="F43" s="72"/>
      <c r="G43" s="80" t="s">
        <v>186</v>
      </c>
      <c r="H43" s="80"/>
      <c r="I43" s="86"/>
      <c r="J43" s="87"/>
    </row>
    <row r="44" spans="1:10" ht="12.75">
      <c r="A44" s="85"/>
      <c r="B44" s="72" t="s">
        <v>187</v>
      </c>
      <c r="C44" s="72"/>
      <c r="D44" s="72"/>
      <c r="E44" s="72"/>
      <c r="F44" s="72"/>
      <c r="G44" s="80" t="s">
        <v>186</v>
      </c>
      <c r="H44" s="80"/>
      <c r="I44" s="86"/>
      <c r="J44" s="87"/>
    </row>
    <row r="45" spans="1:10" ht="12.75">
      <c r="A45" s="85"/>
      <c r="B45" s="86"/>
      <c r="C45" s="86"/>
      <c r="D45" s="86"/>
      <c r="E45" s="86"/>
      <c r="F45" s="86"/>
      <c r="G45" s="86"/>
      <c r="H45" s="86"/>
      <c r="I45" s="72"/>
      <c r="J45" s="87"/>
    </row>
    <row r="46" spans="1:10" ht="12.75">
      <c r="A46" s="85"/>
      <c r="B46" s="67" t="s">
        <v>188</v>
      </c>
      <c r="C46" s="67"/>
      <c r="D46" s="67"/>
      <c r="E46" s="67"/>
      <c r="F46" s="89" t="s">
        <v>189</v>
      </c>
      <c r="G46" s="270" t="s">
        <v>457</v>
      </c>
      <c r="H46" s="270"/>
      <c r="I46" s="72"/>
      <c r="J46" s="87"/>
    </row>
    <row r="47" spans="1:10" ht="12.75">
      <c r="A47" s="66"/>
      <c r="B47" s="67"/>
      <c r="C47" s="67"/>
      <c r="D47" s="67"/>
      <c r="E47" s="67"/>
      <c r="F47" s="89" t="s">
        <v>190</v>
      </c>
      <c r="G47" s="79" t="s">
        <v>458</v>
      </c>
      <c r="H47" s="79"/>
      <c r="I47" s="72"/>
      <c r="J47" s="73"/>
    </row>
    <row r="48" spans="1:10" ht="12.75">
      <c r="A48" s="66"/>
      <c r="B48" s="72"/>
      <c r="C48" s="72"/>
      <c r="D48" s="72"/>
      <c r="E48" s="72"/>
      <c r="F48" s="83"/>
      <c r="G48" s="89"/>
      <c r="H48" s="89"/>
      <c r="I48" s="72"/>
      <c r="J48" s="73"/>
    </row>
    <row r="49" spans="1:10" ht="12.75">
      <c r="A49" s="66"/>
      <c r="B49" s="72" t="s">
        <v>191</v>
      </c>
      <c r="C49" s="72"/>
      <c r="D49" s="72"/>
      <c r="E49" s="83"/>
      <c r="F49" s="72"/>
      <c r="G49" s="74" t="s">
        <v>530</v>
      </c>
      <c r="H49" s="74"/>
      <c r="I49" s="86"/>
      <c r="J49" s="73"/>
    </row>
    <row r="50" spans="1:10" ht="12.75">
      <c r="A50" s="66"/>
      <c r="J50" s="73"/>
    </row>
    <row r="51" spans="1:10" ht="12.75">
      <c r="A51" s="85"/>
      <c r="J51" s="87"/>
    </row>
    <row r="52" spans="1:10" ht="15">
      <c r="A52" s="90"/>
      <c r="I52" s="91"/>
      <c r="J52" s="92"/>
    </row>
    <row r="53" spans="1:10" ht="15">
      <c r="A53" s="90"/>
      <c r="I53" s="91"/>
      <c r="J53" s="92"/>
    </row>
    <row r="54" spans="1:10" ht="15">
      <c r="A54" s="90"/>
      <c r="I54" s="91"/>
      <c r="J54" s="92"/>
    </row>
    <row r="55" spans="1:10" ht="15">
      <c r="A55" s="90"/>
      <c r="I55" s="91"/>
      <c r="J55" s="92"/>
    </row>
    <row r="56" spans="1:10" ht="12.75">
      <c r="A56" s="93"/>
      <c r="B56" s="94"/>
      <c r="C56" s="94"/>
      <c r="D56" s="94"/>
      <c r="E56" s="94"/>
      <c r="F56" s="94"/>
      <c r="G56" s="94"/>
      <c r="H56" s="94"/>
      <c r="I56" s="94"/>
      <c r="J56" s="95"/>
    </row>
  </sheetData>
  <sheetProtection/>
  <mergeCells count="4">
    <mergeCell ref="A24:J24"/>
    <mergeCell ref="B25:I25"/>
    <mergeCell ref="B26:I26"/>
    <mergeCell ref="D28:F29"/>
  </mergeCells>
  <printOptions/>
  <pageMargins left="0.23" right="0.17" top="0.58" bottom="0.21" header="0.19" footer="0.1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Jeronim.Bektashi</cp:lastModifiedBy>
  <cp:lastPrinted>2014-03-31T08:13:32Z</cp:lastPrinted>
  <dcterms:created xsi:type="dcterms:W3CDTF">1996-10-14T23:33:28Z</dcterms:created>
  <dcterms:modified xsi:type="dcterms:W3CDTF">2014-03-31T08:13:49Z</dcterms:modified>
  <cp:category/>
  <cp:version/>
  <cp:contentType/>
  <cp:contentStatus/>
</cp:coreProperties>
</file>