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640" tabRatio="823" activeTab="13"/>
  </bookViews>
  <sheets>
    <sheet name="Kop." sheetId="1" r:id="rId1"/>
    <sheet name="Aktivet" sheetId="2" r:id="rId2"/>
    <sheet name="Pasivet" sheetId="3" r:id="rId3"/>
    <sheet name="PASH 1" sheetId="4" r:id="rId4"/>
    <sheet name="PASH 2" sheetId="5" r:id="rId5"/>
    <sheet name="Fluksi 1" sheetId="6" r:id="rId6"/>
    <sheet name="Kapitali 1" sheetId="7" r:id="rId7"/>
    <sheet name="pasq amort " sheetId="8" r:id="rId8"/>
    <sheet name="invent mjete " sheetId="9" r:id="rId9"/>
    <sheet name="AAM" sheetId="10" r:id="rId10"/>
    <sheet name="Pasq.1+2" sheetId="11" r:id="rId11"/>
    <sheet name="Pasq.nr.3" sheetId="12" r:id="rId12"/>
    <sheet name="Shenimet faqe 1" sheetId="13" r:id="rId13"/>
    <sheet name="Shenimet vazhdimi" sheetId="14" r:id="rId14"/>
  </sheets>
  <definedNames/>
  <calcPr fullCalcOnLoad="1"/>
</workbook>
</file>

<file path=xl/sharedStrings.xml><?xml version="1.0" encoding="utf-8"?>
<sst xmlns="http://schemas.openxmlformats.org/spreadsheetml/2006/main" count="973" uniqueCount="516">
  <si>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</si>
  <si>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</si>
  <si>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</si>
  <si>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</si>
  <si>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</si>
  <si>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</si>
  <si>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</si>
  <si>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</si>
  <si>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</si>
  <si>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</si>
  <si>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</si>
  <si>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</si>
  <si>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</si>
  <si>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</si>
  <si>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</si>
  <si>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</si>
  <si>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</si>
  <si>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</si>
  <si>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</si>
  <si>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</si>
  <si>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</si>
  <si>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</si>
  <si>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</si>
  <si>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</si>
  <si>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</si>
  <si>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</si>
  <si>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</si>
  <si>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</si>
  <si>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</si>
  <si>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</si>
  <si>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</si>
  <si>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</si>
  <si>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</si>
  <si>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</si>
  <si>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</si>
  <si>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</si>
  <si>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</si>
  <si>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</si>
  <si>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</si>
  <si>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</si>
  <si>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</si>
  <si>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</si>
  <si>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</si>
  <si>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</si>
  <si>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</si>
  <si>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</si>
  <si>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</si>
  <si>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</si>
  <si>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</si>
  <si>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</si>
  <si>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</si>
  <si>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</si>
  <si>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</si>
  <si>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</si>
  <si>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</si>
  <si>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</si>
  <si>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</si>
  <si>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</si>
  <si>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</si>
  <si>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</si>
  <si>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</si>
  <si>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</si>
  <si>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</si>
  <si>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</si>
  <si>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</si>
  <si>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</si>
  <si>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</si>
  <si>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</si>
  <si>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</si>
  <si>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</si>
  <si>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</si>
  <si>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</si>
  <si>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</si>
  <si>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</si>
  <si>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</si>
  <si>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</si>
  <si>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</si>
  <si>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</si>
  <si>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</si>
  <si>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</si>
  <si>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</si>
  <si>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</si>
  <si>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</si>
  <si>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</si>
  <si>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</si>
  <si>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</si>
  <si>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</si>
  <si>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</si>
  <si>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</si>
  <si>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</si>
  <si>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</si>
  <si>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</si>
  <si>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</si>
  <si>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</si>
  <si>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</si>
  <si>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</si>
  <si>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</si>
  <si>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</si>
  <si>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</si>
  <si>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</si>
  <si>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</si>
  <si>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</si>
  <si>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</si>
  <si>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</si>
  <si>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</si>
  <si>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</si>
  <si>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</si>
  <si>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</si>
  <si>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</si>
  <si>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</si>
  <si>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</si>
  <si>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</si>
  <si>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</si>
  <si>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</si>
  <si>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</si>
  <si>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</si>
  <si>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</si>
  <si>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</si>
  <si>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</si>
  <si>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</si>
  <si>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</si>
  <si>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</si>
  <si>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</si>
  <si>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</si>
  <si>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</si>
  <si>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</si>
  <si>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</si>
  <si>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</si>
  <si>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</si>
  <si>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</si>
  <si>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</si>
  <si>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</si>
  <si>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</si>
  <si>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</si>
  <si>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</si>
  <si>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</si>
  <si>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</si>
  <si>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</si>
  <si>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</si>
  <si>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</si>
  <si>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</si>
  <si>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</si>
  <si>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</si>
  <si>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</si>
  <si>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</si>
  <si>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</si>
  <si>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</si>
  <si>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</si>
  <si>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</si>
  <si>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</si>
  <si>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</si>
  <si>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</si>
  <si>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</si>
  <si>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</si>
  <si>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</si>
  <si>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</si>
  <si>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</si>
  <si>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</si>
  <si>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</si>
  <si>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</si>
  <si>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</si>
  <si>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</si>
  <si>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</si>
  <si>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Formati 2 – Shpenzimet e shfrytëzimit të klasifikuara sipas funksionit</t>
  </si>
  <si>
    <t>Fitimi/humbja bruto</t>
  </si>
  <si>
    <t xml:space="preserve">Të ardhura nga njësitë ekonomike ku ka interesa pjesëmarrëse </t>
  </si>
  <si>
    <t>(paraqitur veçmas të ardhurat   nga njësitë ekonomike brenda grupit)</t>
  </si>
  <si>
    <t>Interesa të arkëtueshëm dhe të ardhura të tjera të ngjashme</t>
  </si>
  <si>
    <t>aktive afatshkurtra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</si>
  <si>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</si>
  <si>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</si>
  <si>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</si>
  <si>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</si>
  <si>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</si>
  <si>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</si>
  <si>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</si>
  <si>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</si>
  <si>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</si>
  <si>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</si>
  <si>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</si>
  <si>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</si>
  <si>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</si>
  <si>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</si>
  <si>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</si>
  <si>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</si>
  <si>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</si>
  <si>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</si>
  <si>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</si>
  <si>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</si>
  <si>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</si>
  <si>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</si>
  <si>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</si>
  <si>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</si>
  <si>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</si>
  <si>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</si>
  <si>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</si>
  <si>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</si>
  <si>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</si>
  <si>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</si>
  <si>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</si>
  <si>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</si>
  <si>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</si>
  <si>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</si>
  <si>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</si>
  <si>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</si>
  <si>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</si>
  <si>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</si>
  <si>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</si>
  <si>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</si>
  <si>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</si>
  <si>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</si>
  <si>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</si>
  <si>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</si>
  <si>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Pozicioni financiar më 31 dhjetor 2XX2</t>
  </si>
  <si>
    <t>(X)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</si>
  <si>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</si>
  <si>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</si>
  <si>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</si>
  <si>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</si>
  <si>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</si>
  <si>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</si>
  <si>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</si>
  <si>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Pozicioni financiar i rideklaruar më 31 dhjetor 2XX1</t>
  </si>
  <si>
    <t>Pozicioni financiar i rideklaruar më 1 janar 2XX1</t>
  </si>
  <si>
    <t>Efekti i ndryshimeve në politikat kontabël</t>
  </si>
  <si>
    <t>Pozicioni financiar më 31 dhjetor 2XX0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</si>
  <si>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</si>
  <si>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</si>
  <si>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</si>
  <si>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</si>
  <si>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</si>
  <si>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</si>
  <si>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</si>
  <si>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</si>
  <si>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</si>
  <si>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</si>
  <si>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</si>
  <si>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</si>
  <si>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r>
      <t>Kosto të shitjeve</t>
    </r>
    <r>
      <rPr>
        <i/>
        <sz val="10"/>
        <rFont val="Arial"/>
        <family val="2"/>
      </rPr>
      <t xml:space="preserve"> (përfshirë shpenzime të amortizimit dhe zhvlerësimit)</t>
    </r>
  </si>
  <si>
    <r>
      <t>Shpenzime të shpërndarjes</t>
    </r>
    <r>
      <rPr>
        <i/>
        <sz val="10"/>
        <rFont val="Arial"/>
        <family val="2"/>
      </rPr>
      <t xml:space="preserve"> (përfshirë shpenzime të amortizimit dhe zhvlerësimit)</t>
    </r>
  </si>
  <si>
    <r>
      <t xml:space="preserve">Shpenzime administrative </t>
    </r>
    <r>
      <rPr>
        <i/>
        <sz val="10"/>
        <rFont val="Arial"/>
        <family val="2"/>
      </rPr>
      <t>(përfshirë shpenzime të amortizimit dhe zhvlerësimit)</t>
    </r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</si>
  <si>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</si>
  <si>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</si>
  <si>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</si>
  <si>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</si>
  <si>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Kuadri ligjor: Ligjit 9228 dt 29.04.2004 "Per Kontabilitetin dhe Pasqyrat Financiare"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</si>
  <si>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</si>
  <si>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</si>
  <si>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</si>
  <si>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</si>
  <si>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</si>
  <si>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</si>
  <si>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</si>
  <si>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</si>
  <si>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</si>
  <si>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</si>
  <si>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</si>
  <si>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</si>
  <si>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</si>
  <si>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</si>
  <si>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</si>
  <si>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</si>
  <si>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</si>
  <si>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</si>
  <si>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</si>
  <si>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</si>
  <si>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</si>
  <si>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</si>
  <si>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</si>
  <si>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</si>
  <si>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</si>
  <si>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</si>
  <si>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</si>
  <si>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</si>
  <si>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</si>
  <si>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</si>
  <si>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</si>
  <si>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</si>
  <si>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</si>
  <si>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</si>
  <si>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</si>
  <si>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>interesat) eshte metoda e kapitalizimit ne koston e aktivit per periudhen e investimit.(SKK 5)</t>
  </si>
  <si>
    <t>bilanc me kosto minus amortizimin e akumuluar. (SKK 5)</t>
  </si>
  <si>
    <t xml:space="preserve">     Per llogaritjen e amortizimit te AAM (SKK 5) njesia jone ekonomike  ka percaktuar</t>
  </si>
  <si>
    <t xml:space="preserve">     Per llogaritjen e amortizimit te AAJM (SKK 5) njesia ekonomike raportuese ka </t>
  </si>
  <si>
    <t>percaktuar si metode te amortizimit metoden lineare me normen e amortizimit me  15 % ne vit.</t>
  </si>
  <si>
    <t>Pasqyra Finanicare jane te konsoliduara</t>
  </si>
  <si>
    <t>leke</t>
  </si>
  <si>
    <t>Viti   2015</t>
  </si>
  <si>
    <t>01.01.2015</t>
  </si>
  <si>
    <t>31.12.2015</t>
  </si>
  <si>
    <t>31,03,2016</t>
  </si>
  <si>
    <t>dalje e pare.(SKK 4)</t>
  </si>
  <si>
    <t>KOPESHTI GJELBERT shpk</t>
  </si>
  <si>
    <t>L23206202O</t>
  </si>
  <si>
    <t>lagja Shen Kolle   Elbasan</t>
  </si>
  <si>
    <t xml:space="preserve">Akitvitete ne fushen Arsimore </t>
  </si>
  <si>
    <t>Po</t>
  </si>
  <si>
    <t>Jo</t>
  </si>
  <si>
    <t>Pozicioni financiar i rideklaruar më 1 jana 2015</t>
  </si>
  <si>
    <t>Periudha : 01 Janar-31 Dhjetor 2015</t>
  </si>
  <si>
    <t>Emertimi i Aktivit</t>
  </si>
  <si>
    <t>Vlera Fillestare e  aktivit</t>
  </si>
  <si>
    <t>Vlefta e mbetur aktivit fill.vitit</t>
  </si>
  <si>
    <t>Ndryshimet gjate vitit_________</t>
  </si>
  <si>
    <t>koeficenti Amortizimit ne %</t>
  </si>
  <si>
    <t>Amortizimi  Akumuluar        Deri ne  1 Janar</t>
  </si>
  <si>
    <t xml:space="preserve">Amortizimi   Llogaritur          31  dhjetor </t>
  </si>
  <si>
    <t xml:space="preserve">Gjithesej Amortizim    31  dhjetor </t>
  </si>
  <si>
    <t>Vlefta e mbetur fund vitit</t>
  </si>
  <si>
    <t>Hyrje Aktivesh</t>
  </si>
  <si>
    <t>Dalje aktivesh</t>
  </si>
  <si>
    <t>Totali 31 dhjetor</t>
  </si>
  <si>
    <t>a</t>
  </si>
  <si>
    <t>b</t>
  </si>
  <si>
    <t>c</t>
  </si>
  <si>
    <t>d =a+b+c</t>
  </si>
  <si>
    <t>e</t>
  </si>
  <si>
    <t>f</t>
  </si>
  <si>
    <t>g =d *e</t>
  </si>
  <si>
    <t>h =f+ g</t>
  </si>
  <si>
    <t>Gjithsej</t>
  </si>
  <si>
    <t>Aktivet konsiderohen ambjenti/aktivitetit , makineri dhe pajisjet dhe cdo mjet apo pasuri e paluajteshme  qe eshte regjistruar sipas ligjit te tatimit mbi te ardhurat</t>
  </si>
  <si>
    <t>EMER MBIEMER</t>
  </si>
  <si>
    <t>Bledar Lamçe</t>
  </si>
  <si>
    <t>NDERMARRJA: kopeshti Gjebert</t>
  </si>
  <si>
    <t xml:space="preserve">AUTOveture </t>
  </si>
  <si>
    <t>CITROEN</t>
  </si>
  <si>
    <t>INVENTARI AUTOMJETEVE PER VITIN 2015</t>
  </si>
  <si>
    <t>Nr.</t>
  </si>
  <si>
    <t>Lloji automjetit</t>
  </si>
  <si>
    <t>Kapaciteti</t>
  </si>
  <si>
    <t>Targa</t>
  </si>
  <si>
    <t>Vlera neto</t>
  </si>
  <si>
    <t>TR 4862J</t>
  </si>
  <si>
    <t xml:space="preserve">Autoveture   citroen 8+1 vende </t>
  </si>
  <si>
    <t>Aktivet Afatgjata Materiale  me vlere fillestare   2015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</si>
  <si>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</si>
  <si>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</si>
  <si>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</si>
  <si>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</si>
  <si>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</si>
  <si>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</si>
  <si>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</si>
  <si>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</si>
  <si>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</si>
  <si>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</si>
  <si>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</si>
  <si>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</si>
  <si>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2015</t>
  </si>
  <si>
    <t>Makineri,paisje,vegla</t>
  </si>
  <si>
    <t>Vlera Kontabel Neto e A.A.Materiale  2015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</si>
  <si>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</si>
  <si>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</si>
  <si>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</si>
  <si>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</si>
  <si>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</si>
  <si>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</si>
  <si>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2015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</si>
  <si>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</si>
  <si>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</si>
  <si>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</si>
  <si>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</si>
  <si>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</si>
  <si>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Kuota e nxernesve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</si>
  <si>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</si>
  <si>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</si>
  <si>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</si>
  <si>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</si>
  <si>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</si>
  <si>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</si>
  <si>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</si>
  <si>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</si>
  <si>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</si>
  <si>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</si>
  <si>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</si>
  <si>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</si>
  <si>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</si>
  <si>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</si>
  <si>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</si>
  <si>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</si>
  <si>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</si>
  <si>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</si>
  <si>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</si>
  <si>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 xml:space="preserve">B.Lamce 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</si>
  <si>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</si>
  <si>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</si>
  <si>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</si>
  <si>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</si>
  <si>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</si>
  <si>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</si>
  <si>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</si>
  <si>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</si>
  <si>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</si>
  <si>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</si>
  <si>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</si>
  <si>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9"/>
        <color indexed="12"/>
        <rFont val="Arial Narrow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</si>
  <si>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</si>
  <si>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</si>
  <si>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</si>
  <si>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</si>
  <si>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</si>
  <si>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9"/>
        <color indexed="12"/>
        <rFont val="Arial Narrow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</si>
  <si>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</si>
  <si>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</si>
  <si>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</si>
  <si>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</si>
  <si>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</si>
  <si>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</si>
  <si>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</si>
  <si>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</si>
  <si>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Energji uje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</si>
  <si>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</si>
  <si>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</si>
  <si>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</si>
  <si>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</si>
  <si>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</si>
  <si>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</si>
  <si>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</si>
  <si>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</si>
  <si>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</si>
  <si>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</si>
  <si>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</si>
  <si>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</si>
  <si>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</si>
  <si>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</si>
  <si>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</si>
  <si>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</si>
  <si>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</si>
  <si>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</si>
  <si>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</si>
  <si>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</si>
  <si>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</si>
  <si>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te tjera</t>
  </si>
  <si>
    <t>Penalitete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</si>
  <si>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</si>
  <si>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</si>
  <si>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</si>
  <si>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</si>
  <si>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</si>
  <si>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</si>
  <si>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Viti 2014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</si>
  <si>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</si>
  <si>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</si>
  <si>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</si>
  <si>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</si>
  <si>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</si>
  <si>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</si>
  <si>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</si>
  <si>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</si>
  <si>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</si>
  <si>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</si>
  <si>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</si>
  <si>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</si>
  <si>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</si>
  <si>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</si>
  <si>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</si>
  <si>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</si>
  <si>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</si>
  <si>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</si>
  <si>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</si>
  <si>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</si>
  <si>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</si>
  <si>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</si>
  <si>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</si>
  <si>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</si>
  <si>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</si>
  <si>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 xml:space="preserve">Tregti te tjera PJESE NDRIMI 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</si>
  <si>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</si>
  <si>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</si>
  <si>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</si>
  <si>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</si>
  <si>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</si>
  <si>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</si>
  <si>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</si>
  <si>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</si>
  <si>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</si>
  <si>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</si>
  <si>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</si>
  <si>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</si>
  <si>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</si>
  <si>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</si>
  <si>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</si>
  <si>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</si>
  <si>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</si>
  <si>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</si>
  <si>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</si>
  <si>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</si>
  <si>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</si>
  <si>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</si>
  <si>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</si>
  <si>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</si>
  <si>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</si>
  <si>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</si>
  <si>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</si>
  <si>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 Shkolle</t>
  </si>
  <si>
    <t xml:space="preserve">Bar restorante </t>
  </si>
  <si>
    <t>Hoteleri</t>
  </si>
  <si>
    <t>Shkolle private</t>
  </si>
  <si>
    <t>Veprimtari televizive</t>
  </si>
  <si>
    <t>V</t>
  </si>
  <si>
    <t>Totali i te ardhurave nga sherbimet</t>
  </si>
  <si>
    <t>Telekomunikacion</t>
  </si>
  <si>
    <t>TOALI (I+II+III+IV+V)</t>
  </si>
  <si>
    <t>Sherbime te tjera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</si>
  <si>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</si>
  <si>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</si>
  <si>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</si>
  <si>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</si>
  <si>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</si>
  <si>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</si>
  <si>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</si>
  <si>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NDERMARRJA:Kopeshti I gjelbert</t>
  </si>
  <si>
    <t>NDERMARRJA:Kopeshti Gjelbert</t>
  </si>
  <si>
    <t>NDERMARRJA:Kopeshti gjelbert</t>
  </si>
  <si>
    <t>NIPTI_L23206202O</t>
  </si>
</sst>
</file>

<file path=xl/styles.xml><?xml version="1.0" encoding="utf-8"?>
<styleSheet xmlns="http://schemas.openxmlformats.org/spreadsheetml/2006/main">
  <numFmts count="9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_(* #,##0_);_(* \(#,##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8"/>
      <name val="Arial Narrow"/>
      <family val="2"/>
    </font>
    <font>
      <sz val="10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 Narrow"/>
      <family val="2"/>
    </font>
    <font>
      <b/>
      <i/>
      <sz val="9"/>
      <color indexed="12"/>
      <name val="Arial Narrow"/>
      <family val="2"/>
    </font>
    <font>
      <b/>
      <sz val="9"/>
      <color indexed="12"/>
      <name val="Arial Narrow"/>
      <family val="2"/>
    </font>
    <font>
      <b/>
      <u val="single"/>
      <sz val="9"/>
      <color indexed="12"/>
      <name val="Arial Narrow"/>
      <family val="2"/>
    </font>
    <font>
      <i/>
      <sz val="9"/>
      <color indexed="12"/>
      <name val="Arial Narrow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3" fontId="0" fillId="0" borderId="27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50" fillId="0" borderId="0" xfId="0" applyFont="1" applyAlignment="1">
      <alignment vertical="center"/>
    </xf>
    <xf numFmtId="0" fontId="51" fillId="0" borderId="0" xfId="56" applyFont="1">
      <alignment/>
      <protection/>
    </xf>
    <xf numFmtId="0" fontId="51" fillId="0" borderId="0" xfId="56" applyFont="1" applyAlignment="1">
      <alignment vertical="center"/>
      <protection/>
    </xf>
    <xf numFmtId="0" fontId="51" fillId="0" borderId="27" xfId="56" applyFont="1" applyBorder="1">
      <alignment/>
      <protection/>
    </xf>
    <xf numFmtId="0" fontId="17" fillId="0" borderId="27" xfId="56" applyFont="1" applyBorder="1" applyAlignment="1">
      <alignment vertical="center" textRotation="90" wrapText="1"/>
      <protection/>
    </xf>
    <xf numFmtId="0" fontId="18" fillId="0" borderId="27" xfId="56" applyFont="1" applyBorder="1" applyAlignment="1">
      <alignment horizontal="center" vertical="center" textRotation="90"/>
      <protection/>
    </xf>
    <xf numFmtId="0" fontId="18" fillId="0" borderId="27" xfId="56" applyFont="1" applyBorder="1" applyAlignment="1">
      <alignment horizontal="center" vertical="center" textRotation="90" wrapText="1"/>
      <protection/>
    </xf>
    <xf numFmtId="0" fontId="19" fillId="0" borderId="27" xfId="0" applyFont="1" applyBorder="1" applyAlignment="1">
      <alignment horizontal="center" vertical="center"/>
    </xf>
    <xf numFmtId="0" fontId="18" fillId="0" borderId="27" xfId="56" applyFont="1" applyBorder="1" applyAlignment="1">
      <alignment vertical="center" wrapText="1"/>
      <protection/>
    </xf>
    <xf numFmtId="0" fontId="18" fillId="0" borderId="27" xfId="56" applyFont="1" applyBorder="1" applyAlignment="1">
      <alignment horizontal="center" vertical="center" wrapText="1"/>
      <protection/>
    </xf>
    <xf numFmtId="0" fontId="17" fillId="0" borderId="27" xfId="56" applyFont="1" applyBorder="1" applyAlignment="1">
      <alignment vertical="center" wrapText="1"/>
      <protection/>
    </xf>
    <xf numFmtId="0" fontId="17" fillId="0" borderId="27" xfId="56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" fontId="0" fillId="0" borderId="3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58" applyFont="1" applyBorder="1">
      <alignment/>
      <protection/>
    </xf>
    <xf numFmtId="0" fontId="25" fillId="0" borderId="0" xfId="0" applyFont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7" fillId="0" borderId="36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25" fillId="0" borderId="29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27" xfId="0" applyFont="1" applyBorder="1" applyAlignment="1">
      <alignment horizontal="left"/>
    </xf>
    <xf numFmtId="9" fontId="25" fillId="0" borderId="27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27" fillId="0" borderId="27" xfId="0" applyFont="1" applyBorder="1" applyAlignment="1">
      <alignment wrapText="1"/>
    </xf>
    <xf numFmtId="0" fontId="25" fillId="0" borderId="39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8" fillId="0" borderId="29" xfId="0" applyFont="1" applyBorder="1" applyAlignment="1">
      <alignment/>
    </xf>
    <xf numFmtId="0" fontId="28" fillId="0" borderId="27" xfId="0" applyFont="1" applyBorder="1" applyAlignment="1">
      <alignment/>
    </xf>
    <xf numFmtId="43" fontId="27" fillId="0" borderId="0" xfId="42" applyFont="1" applyBorder="1" applyAlignment="1">
      <alignment/>
    </xf>
    <xf numFmtId="0" fontId="28" fillId="0" borderId="28" xfId="0" applyFont="1" applyBorder="1" applyAlignment="1">
      <alignment horizontal="center"/>
    </xf>
    <xf numFmtId="14" fontId="28" fillId="0" borderId="29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3" fontId="28" fillId="0" borderId="27" xfId="44" applyNumberFormat="1" applyFont="1" applyBorder="1" applyAlignment="1">
      <alignment/>
    </xf>
    <xf numFmtId="0" fontId="30" fillId="0" borderId="27" xfId="0" applyFont="1" applyBorder="1" applyAlignment="1">
      <alignment/>
    </xf>
    <xf numFmtId="0" fontId="28" fillId="0" borderId="28" xfId="0" applyFont="1" applyBorder="1" applyAlignment="1">
      <alignment/>
    </xf>
    <xf numFmtId="3" fontId="28" fillId="0" borderId="28" xfId="44" applyNumberFormat="1" applyFont="1" applyBorder="1" applyAlignment="1">
      <alignment/>
    </xf>
    <xf numFmtId="0" fontId="28" fillId="0" borderId="3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3" fontId="32" fillId="0" borderId="32" xfId="44" applyNumberFormat="1" applyFont="1" applyBorder="1" applyAlignment="1">
      <alignment vertical="center"/>
    </xf>
    <xf numFmtId="3" fontId="32" fillId="0" borderId="33" xfId="44" applyNumberFormat="1" applyFont="1" applyBorder="1" applyAlignment="1">
      <alignment vertical="center"/>
    </xf>
    <xf numFmtId="1" fontId="28" fillId="0" borderId="27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44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2" fontId="30" fillId="0" borderId="0" xfId="57" applyNumberFormat="1" applyFont="1" applyBorder="1" applyAlignment="1">
      <alignment wrapText="1"/>
      <protection/>
    </xf>
    <xf numFmtId="0" fontId="30" fillId="0" borderId="28" xfId="57" applyFont="1" applyBorder="1" applyAlignment="1">
      <alignment horizontal="center"/>
      <protection/>
    </xf>
    <xf numFmtId="2" fontId="29" fillId="0" borderId="14" xfId="57" applyNumberFormat="1" applyFont="1" applyBorder="1" applyAlignment="1">
      <alignment horizontal="center" wrapText="1"/>
      <protection/>
    </xf>
    <xf numFmtId="0" fontId="30" fillId="0" borderId="30" xfId="57" applyFont="1" applyBorder="1" applyAlignment="1">
      <alignment horizontal="center" vertical="center" wrapText="1"/>
      <protection/>
    </xf>
    <xf numFmtId="0" fontId="30" fillId="0" borderId="42" xfId="57" applyFont="1" applyBorder="1" applyAlignment="1">
      <alignment horizontal="center"/>
      <protection/>
    </xf>
    <xf numFmtId="0" fontId="30" fillId="0" borderId="43" xfId="57" applyFont="1" applyBorder="1" applyAlignment="1">
      <alignment horizontal="left" wrapText="1"/>
      <protection/>
    </xf>
    <xf numFmtId="164" fontId="30" fillId="0" borderId="43" xfId="42" applyNumberFormat="1" applyFont="1" applyBorder="1" applyAlignment="1">
      <alignment horizontal="right"/>
    </xf>
    <xf numFmtId="0" fontId="28" fillId="0" borderId="39" xfId="57" applyFont="1" applyBorder="1" applyAlignment="1">
      <alignment horizontal="center"/>
      <protection/>
    </xf>
    <xf numFmtId="0" fontId="28" fillId="0" borderId="24" xfId="57" applyFont="1" applyBorder="1" applyAlignment="1">
      <alignment horizontal="left" wrapText="1"/>
      <protection/>
    </xf>
    <xf numFmtId="164" fontId="28" fillId="0" borderId="27" xfId="42" applyNumberFormat="1" applyFont="1" applyBorder="1" applyAlignment="1">
      <alignment horizontal="left"/>
    </xf>
    <xf numFmtId="0" fontId="28" fillId="0" borderId="44" xfId="57" applyFont="1" applyBorder="1" applyAlignment="1">
      <alignment horizontal="center"/>
      <protection/>
    </xf>
    <xf numFmtId="0" fontId="32" fillId="0" borderId="24" xfId="57" applyFont="1" applyBorder="1" applyAlignment="1">
      <alignment horizontal="left" wrapText="1"/>
      <protection/>
    </xf>
    <xf numFmtId="0" fontId="30" fillId="0" borderId="38" xfId="57" applyFont="1" applyBorder="1" applyAlignment="1">
      <alignment horizontal="center"/>
      <protection/>
    </xf>
    <xf numFmtId="0" fontId="30" fillId="0" borderId="24" xfId="57" applyFont="1" applyBorder="1" applyAlignment="1">
      <alignment horizontal="left" wrapText="1"/>
      <protection/>
    </xf>
    <xf numFmtId="0" fontId="28" fillId="0" borderId="29" xfId="57" applyFont="1" applyBorder="1" applyAlignment="1">
      <alignment horizontal="left" wrapText="1"/>
      <protection/>
    </xf>
    <xf numFmtId="164" fontId="30" fillId="0" borderId="27" xfId="42" applyNumberFormat="1" applyFont="1" applyBorder="1" applyAlignment="1">
      <alignment horizontal="right"/>
    </xf>
    <xf numFmtId="0" fontId="28" fillId="0" borderId="35" xfId="57" applyFont="1" applyBorder="1" applyAlignment="1">
      <alignment horizontal="center"/>
      <protection/>
    </xf>
    <xf numFmtId="0" fontId="28" fillId="0" borderId="17" xfId="57" applyFont="1" applyBorder="1" applyAlignment="1">
      <alignment horizontal="left" wrapText="1"/>
      <protection/>
    </xf>
    <xf numFmtId="164" fontId="28" fillId="0" borderId="27" xfId="42" applyNumberFormat="1" applyFont="1" applyBorder="1" applyAlignment="1">
      <alignment horizontal="right"/>
    </xf>
    <xf numFmtId="0" fontId="30" fillId="0" borderId="38" xfId="57" applyFont="1" applyBorder="1" applyAlignment="1">
      <alignment horizontal="center" vertical="center"/>
      <protection/>
    </xf>
    <xf numFmtId="0" fontId="30" fillId="0" borderId="44" xfId="57" applyFont="1" applyBorder="1" applyAlignment="1">
      <alignment horizontal="center" vertical="center"/>
      <protection/>
    </xf>
    <xf numFmtId="0" fontId="28" fillId="0" borderId="24" xfId="57" applyFont="1" applyBorder="1" applyAlignment="1">
      <alignment horizontal="center" wrapText="1"/>
      <protection/>
    </xf>
    <xf numFmtId="0" fontId="30" fillId="0" borderId="39" xfId="57" applyFont="1" applyBorder="1" applyAlignment="1">
      <alignment horizontal="center"/>
      <protection/>
    </xf>
    <xf numFmtId="0" fontId="29" fillId="0" borderId="27" xfId="57" applyFont="1" applyBorder="1" applyAlignment="1">
      <alignment horizontal="left" wrapText="1"/>
      <protection/>
    </xf>
    <xf numFmtId="0" fontId="30" fillId="0" borderId="27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30" fillId="0" borderId="44" xfId="57" applyFont="1" applyBorder="1" applyAlignment="1">
      <alignment horizontal="center"/>
      <protection/>
    </xf>
    <xf numFmtId="0" fontId="30" fillId="0" borderId="27" xfId="57" applyFont="1" applyBorder="1" applyAlignment="1">
      <alignment horizontal="left" wrapText="1"/>
      <protection/>
    </xf>
    <xf numFmtId="0" fontId="30" fillId="0" borderId="35" xfId="57" applyFont="1" applyBorder="1" applyAlignment="1">
      <alignment horizontal="center"/>
      <protection/>
    </xf>
    <xf numFmtId="0" fontId="30" fillId="0" borderId="29" xfId="57" applyFont="1" applyBorder="1" applyAlignment="1">
      <alignment horizontal="left" wrapText="1"/>
      <protection/>
    </xf>
    <xf numFmtId="0" fontId="30" fillId="0" borderId="45" xfId="57" applyFont="1" applyBorder="1" applyAlignment="1">
      <alignment horizontal="center"/>
      <protection/>
    </xf>
    <xf numFmtId="0" fontId="30" fillId="0" borderId="46" xfId="57" applyFont="1" applyBorder="1" applyAlignment="1">
      <alignment horizontal="left" wrapText="1"/>
      <protection/>
    </xf>
    <xf numFmtId="164" fontId="30" fillId="0" borderId="46" xfId="42" applyNumberFormat="1" applyFont="1" applyBorder="1" applyAlignment="1">
      <alignment horizontal="right"/>
    </xf>
    <xf numFmtId="0" fontId="30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left" wrapText="1"/>
      <protection/>
    </xf>
    <xf numFmtId="0" fontId="30" fillId="0" borderId="0" xfId="57" applyFont="1" applyBorder="1" applyAlignment="1">
      <alignment horizontal="left"/>
      <protection/>
    </xf>
    <xf numFmtId="0" fontId="28" fillId="0" borderId="28" xfId="57" applyFont="1" applyBorder="1">
      <alignment/>
      <protection/>
    </xf>
    <xf numFmtId="2" fontId="29" fillId="0" borderId="28" xfId="57" applyNumberFormat="1" applyFont="1" applyBorder="1" applyAlignment="1">
      <alignment horizont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47" xfId="57" applyFont="1" applyBorder="1" applyAlignment="1">
      <alignment horizontal="center"/>
      <protection/>
    </xf>
    <xf numFmtId="0" fontId="28" fillId="0" borderId="38" xfId="57" applyFont="1" applyBorder="1" applyAlignment="1">
      <alignment horizontal="left"/>
      <protection/>
    </xf>
    <xf numFmtId="0" fontId="28" fillId="0" borderId="27" xfId="59" applyFont="1" applyFill="1" applyBorder="1" applyAlignment="1">
      <alignment horizontal="left" wrapText="1"/>
      <protection/>
    </xf>
    <xf numFmtId="164" fontId="25" fillId="0" borderId="27" xfId="42" applyNumberFormat="1" applyFont="1" applyBorder="1" applyAlignment="1">
      <alignment/>
    </xf>
    <xf numFmtId="0" fontId="28" fillId="0" borderId="27" xfId="57" applyFont="1" applyBorder="1" applyAlignment="1">
      <alignment horizontal="left" wrapText="1"/>
      <protection/>
    </xf>
    <xf numFmtId="0" fontId="28" fillId="0" borderId="38" xfId="57" applyFont="1" applyBorder="1" applyAlignment="1">
      <alignment horizontal="center"/>
      <protection/>
    </xf>
    <xf numFmtId="0" fontId="28" fillId="0" borderId="27" xfId="57" applyFont="1" applyBorder="1" applyAlignment="1">
      <alignment horizontal="left"/>
      <protection/>
    </xf>
    <xf numFmtId="164" fontId="28" fillId="0" borderId="27" xfId="42" applyNumberFormat="1" applyFont="1" applyBorder="1" applyAlignment="1">
      <alignment horizontal="right" wrapText="1"/>
    </xf>
    <xf numFmtId="0" fontId="28" fillId="0" borderId="38" xfId="57" applyFont="1" applyFill="1" applyBorder="1" applyAlignment="1">
      <alignment horizontal="center"/>
      <protection/>
    </xf>
    <xf numFmtId="0" fontId="30" fillId="0" borderId="27" xfId="57" applyFont="1" applyBorder="1" applyAlignment="1">
      <alignment horizontal="left"/>
      <protection/>
    </xf>
    <xf numFmtId="0" fontId="28" fillId="0" borderId="4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9" xfId="57" applyFont="1" applyBorder="1" applyAlignment="1">
      <alignment horizontal="center" vertical="center" wrapText="1"/>
      <protection/>
    </xf>
    <xf numFmtId="0" fontId="30" fillId="0" borderId="38" xfId="57" applyFont="1" applyBorder="1">
      <alignment/>
      <protection/>
    </xf>
    <xf numFmtId="0" fontId="28" fillId="0" borderId="27" xfId="57" applyFont="1" applyBorder="1" applyAlignment="1">
      <alignment horizontal="right"/>
      <protection/>
    </xf>
    <xf numFmtId="0" fontId="28" fillId="0" borderId="38" xfId="0" applyFont="1" applyBorder="1" applyAlignment="1">
      <alignment/>
    </xf>
    <xf numFmtId="0" fontId="28" fillId="0" borderId="38" xfId="57" applyFont="1" applyBorder="1">
      <alignment/>
      <protection/>
    </xf>
    <xf numFmtId="0" fontId="28" fillId="0" borderId="45" xfId="57" applyFont="1" applyBorder="1">
      <alignment/>
      <protection/>
    </xf>
    <xf numFmtId="0" fontId="30" fillId="0" borderId="46" xfId="57" applyFont="1" applyBorder="1" applyAlignment="1">
      <alignment horizontal="left"/>
      <protection/>
    </xf>
    <xf numFmtId="0" fontId="28" fillId="0" borderId="46" xfId="57" applyFont="1" applyBorder="1" applyAlignment="1">
      <alignment horizontal="left"/>
      <protection/>
    </xf>
    <xf numFmtId="0" fontId="28" fillId="0" borderId="0" xfId="57" applyFont="1">
      <alignment/>
      <protection/>
    </xf>
    <xf numFmtId="164" fontId="28" fillId="0" borderId="27" xfId="42" applyNumberFormat="1" applyFont="1" applyBorder="1" applyAlignment="1">
      <alignment/>
    </xf>
    <xf numFmtId="164" fontId="30" fillId="0" borderId="27" xfId="42" applyNumberFormat="1" applyFont="1" applyBorder="1" applyAlignment="1">
      <alignment/>
    </xf>
    <xf numFmtId="0" fontId="30" fillId="0" borderId="28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4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4" xfId="0" applyFont="1" applyBorder="1" applyAlignment="1">
      <alignment/>
    </xf>
    <xf numFmtId="164" fontId="28" fillId="0" borderId="0" xfId="0" applyNumberFormat="1" applyFont="1" applyAlignment="1">
      <alignment/>
    </xf>
    <xf numFmtId="3" fontId="7" fillId="0" borderId="27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21" fontId="21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56" applyFont="1" applyAlignment="1">
      <alignment horizontal="center"/>
      <protection/>
    </xf>
    <xf numFmtId="0" fontId="25" fillId="0" borderId="34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6" fillId="0" borderId="0" xfId="58" applyFont="1" applyBorder="1" applyAlignment="1">
      <alignment horizontal="left"/>
      <protection/>
    </xf>
    <xf numFmtId="0" fontId="25" fillId="0" borderId="0" xfId="0" applyFont="1" applyAlignment="1">
      <alignment horizontal="center"/>
    </xf>
    <xf numFmtId="43" fontId="25" fillId="0" borderId="50" xfId="42" applyFont="1" applyFill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51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5" fillId="0" borderId="43" xfId="0" applyFont="1" applyFill="1" applyBorder="1" applyAlignment="1">
      <alignment horizontal="center" wrapText="1"/>
    </xf>
    <xf numFmtId="0" fontId="25" fillId="0" borderId="43" xfId="0" applyFont="1" applyBorder="1" applyAlignment="1">
      <alignment horizontal="justify"/>
    </xf>
    <xf numFmtId="0" fontId="25" fillId="0" borderId="27" xfId="0" applyFont="1" applyBorder="1" applyAlignment="1">
      <alignment horizontal="justify"/>
    </xf>
    <xf numFmtId="0" fontId="25" fillId="0" borderId="28" xfId="0" applyFont="1" applyBorder="1" applyAlignment="1">
      <alignment horizontal="justify"/>
    </xf>
    <xf numFmtId="0" fontId="25" fillId="0" borderId="52" xfId="0" applyFont="1" applyBorder="1" applyAlignment="1">
      <alignment horizontal="justify"/>
    </xf>
    <xf numFmtId="0" fontId="25" fillId="0" borderId="53" xfId="0" applyFont="1" applyBorder="1" applyAlignment="1">
      <alignment horizontal="justify"/>
    </xf>
    <xf numFmtId="0" fontId="25" fillId="0" borderId="54" xfId="0" applyFont="1" applyBorder="1" applyAlignment="1">
      <alignment horizontal="justify"/>
    </xf>
    <xf numFmtId="0" fontId="25" fillId="0" borderId="3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5" xfId="0" applyFont="1" applyBorder="1" applyAlignment="1">
      <alignment horizontal="center" wrapText="1"/>
    </xf>
    <xf numFmtId="0" fontId="27" fillId="0" borderId="56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5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0" fillId="0" borderId="27" xfId="57" applyFont="1" applyBorder="1" applyAlignment="1">
      <alignment horizontal="left"/>
      <protection/>
    </xf>
    <xf numFmtId="0" fontId="28" fillId="0" borderId="27" xfId="57" applyFont="1" applyBorder="1" applyAlignment="1">
      <alignment horizontal="left"/>
      <protection/>
    </xf>
    <xf numFmtId="0" fontId="32" fillId="0" borderId="27" xfId="57" applyFont="1" applyBorder="1" applyAlignment="1">
      <alignment horizontal="left"/>
      <protection/>
    </xf>
    <xf numFmtId="0" fontId="32" fillId="0" borderId="46" xfId="57" applyFont="1" applyBorder="1" applyAlignment="1">
      <alignment horizontal="left"/>
      <protection/>
    </xf>
    <xf numFmtId="0" fontId="28" fillId="0" borderId="27" xfId="59" applyFont="1" applyFill="1" applyBorder="1" applyAlignment="1">
      <alignment horizontal="left" wrapText="1"/>
      <protection/>
    </xf>
    <xf numFmtId="0" fontId="30" fillId="0" borderId="27" xfId="57" applyFont="1" applyBorder="1" applyAlignment="1">
      <alignment horizontal="left" wrapText="1"/>
      <protection/>
    </xf>
    <xf numFmtId="0" fontId="32" fillId="0" borderId="27" xfId="59" applyFont="1" applyFill="1" applyBorder="1" applyAlignment="1">
      <alignment horizontal="left" wrapText="1"/>
      <protection/>
    </xf>
    <xf numFmtId="0" fontId="30" fillId="0" borderId="27" xfId="59" applyFont="1" applyFill="1" applyBorder="1" applyAlignment="1">
      <alignment horizontal="left" wrapText="1"/>
      <protection/>
    </xf>
    <xf numFmtId="0" fontId="28" fillId="0" borderId="27" xfId="57" applyFont="1" applyBorder="1" applyAlignment="1">
      <alignment horizontal="left" wrapText="1"/>
      <protection/>
    </xf>
    <xf numFmtId="0" fontId="30" fillId="0" borderId="46" xfId="57" applyFont="1" applyBorder="1" applyAlignment="1">
      <alignment horizontal="left" wrapText="1"/>
      <protection/>
    </xf>
    <xf numFmtId="2" fontId="30" fillId="0" borderId="26" xfId="57" applyNumberFormat="1" applyFont="1" applyBorder="1" applyAlignment="1">
      <alignment horizontal="center" wrapText="1"/>
      <protection/>
    </xf>
    <xf numFmtId="2" fontId="30" fillId="0" borderId="25" xfId="57" applyNumberFormat="1" applyFont="1" applyBorder="1" applyAlignment="1">
      <alignment horizontal="center" wrapText="1"/>
      <protection/>
    </xf>
    <xf numFmtId="2" fontId="30" fillId="0" borderId="24" xfId="57" applyNumberFormat="1" applyFont="1" applyBorder="1" applyAlignment="1">
      <alignment horizontal="center" wrapText="1"/>
      <protection/>
    </xf>
    <xf numFmtId="0" fontId="29" fillId="0" borderId="10" xfId="57" applyFont="1" applyBorder="1" applyAlignment="1">
      <alignment horizontal="center" wrapText="1"/>
      <protection/>
    </xf>
    <xf numFmtId="0" fontId="29" fillId="0" borderId="11" xfId="57" applyFont="1" applyBorder="1" applyAlignment="1">
      <alignment horizontal="center" wrapText="1"/>
      <protection/>
    </xf>
    <xf numFmtId="0" fontId="29" fillId="0" borderId="12" xfId="57" applyFont="1" applyBorder="1" applyAlignment="1">
      <alignment horizontal="center" wrapText="1"/>
      <protection/>
    </xf>
    <xf numFmtId="0" fontId="30" fillId="0" borderId="37" xfId="57" applyFont="1" applyBorder="1" applyAlignment="1">
      <alignment horizontal="left" wrapText="1"/>
      <protection/>
    </xf>
    <xf numFmtId="0" fontId="30" fillId="0" borderId="43" xfId="57" applyFont="1" applyBorder="1" applyAlignment="1">
      <alignment horizontal="left" wrapText="1"/>
      <protection/>
    </xf>
    <xf numFmtId="0" fontId="28" fillId="0" borderId="25" xfId="57" applyFont="1" applyBorder="1" applyAlignment="1">
      <alignment horizontal="center" wrapText="1"/>
      <protection/>
    </xf>
    <xf numFmtId="0" fontId="28" fillId="0" borderId="24" xfId="57" applyFont="1" applyBorder="1" applyAlignment="1">
      <alignment horizontal="center" wrapText="1"/>
      <protection/>
    </xf>
    <xf numFmtId="0" fontId="30" fillId="0" borderId="25" xfId="57" applyFont="1" applyBorder="1" applyAlignment="1">
      <alignment horizontal="left" wrapText="1"/>
      <protection/>
    </xf>
    <xf numFmtId="0" fontId="30" fillId="0" borderId="24" xfId="57" applyFont="1" applyBorder="1" applyAlignment="1">
      <alignment horizontal="left" wrapText="1"/>
      <protection/>
    </xf>
    <xf numFmtId="0" fontId="32" fillId="0" borderId="24" xfId="57" applyFont="1" applyBorder="1" applyAlignment="1">
      <alignment horizontal="left" wrapText="1"/>
      <protection/>
    </xf>
    <xf numFmtId="0" fontId="32" fillId="0" borderId="27" xfId="57" applyFont="1" applyBorder="1" applyAlignment="1">
      <alignment horizontal="left" wrapText="1"/>
      <protection/>
    </xf>
    <xf numFmtId="0" fontId="28" fillId="0" borderId="25" xfId="57" applyFont="1" applyBorder="1" applyAlignment="1">
      <alignment horizontal="left" wrapText="1"/>
      <protection/>
    </xf>
    <xf numFmtId="0" fontId="28" fillId="0" borderId="24" xfId="57" applyFont="1" applyBorder="1" applyAlignment="1">
      <alignment horizontal="left" wrapText="1"/>
      <protection/>
    </xf>
    <xf numFmtId="2" fontId="29" fillId="0" borderId="0" xfId="57" applyNumberFormat="1" applyFont="1" applyBorder="1" applyAlignment="1">
      <alignment horizontal="center" wrapText="1"/>
      <protection/>
    </xf>
    <xf numFmtId="2" fontId="29" fillId="0" borderId="14" xfId="57" applyNumberFormat="1" applyFont="1" applyBorder="1" applyAlignment="1">
      <alignment horizont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sn_2009 Propozimet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" width="9.140625" style="16" customWidth="1"/>
    <col min="3" max="3" width="9.28125" style="16" customWidth="1"/>
    <col min="4" max="4" width="11.421875" style="16" customWidth="1"/>
    <col min="5" max="5" width="12.8515625" style="16" customWidth="1"/>
    <col min="6" max="6" width="5.421875" style="16" customWidth="1"/>
    <col min="7" max="8" width="9.140625" style="16" customWidth="1"/>
    <col min="9" max="9" width="3.140625" style="16" customWidth="1"/>
    <col min="10" max="10" width="9.140625" style="16" customWidth="1"/>
    <col min="11" max="11" width="1.8515625" style="16" customWidth="1"/>
    <col min="12" max="16384" width="9.140625" style="16" customWidth="1"/>
  </cols>
  <sheetData>
    <row r="1" spans="1:10" ht="12.75">
      <c r="A1" s="143"/>
      <c r="B1" s="144"/>
      <c r="C1" s="144"/>
      <c r="D1" s="144"/>
      <c r="E1" s="144"/>
      <c r="F1" s="144"/>
      <c r="G1" s="144"/>
      <c r="H1" s="144"/>
      <c r="I1" s="144"/>
      <c r="J1" s="145"/>
    </row>
    <row r="2" spans="1:10" s="152" customFormat="1" ht="13.5" customHeight="1">
      <c r="A2" s="146"/>
      <c r="B2" s="147" t="s">
        <v>26</v>
      </c>
      <c r="C2" s="147"/>
      <c r="D2" s="147"/>
      <c r="E2" s="148" t="s">
        <v>293</v>
      </c>
      <c r="F2" s="149"/>
      <c r="G2" s="150"/>
      <c r="H2" s="148"/>
      <c r="I2" s="147"/>
      <c r="J2" s="151"/>
    </row>
    <row r="3" spans="1:10" s="152" customFormat="1" ht="13.5" customHeight="1">
      <c r="A3" s="146"/>
      <c r="B3" s="147" t="s">
        <v>16</v>
      </c>
      <c r="C3" s="147"/>
      <c r="D3" s="147"/>
      <c r="E3" s="148" t="s">
        <v>294</v>
      </c>
      <c r="F3" s="153"/>
      <c r="G3" s="154"/>
      <c r="H3" s="155"/>
      <c r="I3" s="155"/>
      <c r="J3" s="151"/>
    </row>
    <row r="4" spans="1:10" s="152" customFormat="1" ht="13.5" customHeight="1">
      <c r="A4" s="146"/>
      <c r="B4" s="147" t="s">
        <v>5</v>
      </c>
      <c r="C4" s="147"/>
      <c r="D4" s="147"/>
      <c r="E4" s="156" t="s">
        <v>295</v>
      </c>
      <c r="F4" s="148"/>
      <c r="G4" s="148"/>
      <c r="H4" s="148"/>
      <c r="I4" s="148"/>
      <c r="J4" s="151"/>
    </row>
    <row r="5" spans="1:10" s="152" customFormat="1" ht="13.5" customHeight="1">
      <c r="A5" s="146"/>
      <c r="B5" s="147"/>
      <c r="C5" s="147"/>
      <c r="D5" s="147"/>
      <c r="E5" s="147"/>
      <c r="F5" s="147"/>
      <c r="G5" s="157"/>
      <c r="H5" s="157"/>
      <c r="I5" s="156"/>
      <c r="J5" s="151"/>
    </row>
    <row r="6" spans="1:10" s="152" customFormat="1" ht="13.5" customHeight="1">
      <c r="A6" s="146"/>
      <c r="B6" s="147" t="s">
        <v>0</v>
      </c>
      <c r="C6" s="147"/>
      <c r="D6" s="147"/>
      <c r="E6" s="148"/>
      <c r="F6" s="158"/>
      <c r="G6" s="147"/>
      <c r="H6" s="147"/>
      <c r="I6" s="147"/>
      <c r="J6" s="151"/>
    </row>
    <row r="7" spans="1:10" s="152" customFormat="1" ht="13.5" customHeight="1">
      <c r="A7" s="146"/>
      <c r="B7" s="147" t="s">
        <v>1</v>
      </c>
      <c r="C7" s="147"/>
      <c r="D7" s="147"/>
      <c r="E7" s="156"/>
      <c r="F7" s="159"/>
      <c r="G7" s="147"/>
      <c r="H7" s="147"/>
      <c r="I7" s="147"/>
      <c r="J7" s="151"/>
    </row>
    <row r="8" spans="1:10" s="152" customFormat="1" ht="13.5" customHeight="1">
      <c r="A8" s="146"/>
      <c r="B8" s="147"/>
      <c r="C8" s="147"/>
      <c r="D8" s="147"/>
      <c r="E8" s="147"/>
      <c r="F8" s="147"/>
      <c r="G8" s="147"/>
      <c r="H8" s="147"/>
      <c r="I8" s="147"/>
      <c r="J8" s="151"/>
    </row>
    <row r="9" spans="1:10" s="152" customFormat="1" ht="13.5" customHeight="1">
      <c r="A9" s="146"/>
      <c r="B9" s="147" t="s">
        <v>11</v>
      </c>
      <c r="C9" s="147"/>
      <c r="D9" s="147"/>
      <c r="E9" s="148" t="s">
        <v>296</v>
      </c>
      <c r="F9" s="148"/>
      <c r="G9" s="148"/>
      <c r="H9" s="148"/>
      <c r="I9" s="148"/>
      <c r="J9" s="151"/>
    </row>
    <row r="10" spans="1:10" s="152" customFormat="1" ht="13.5" customHeight="1">
      <c r="A10" s="146"/>
      <c r="B10" s="147"/>
      <c r="C10" s="147"/>
      <c r="D10" s="147"/>
      <c r="E10" s="156"/>
      <c r="F10" s="156"/>
      <c r="G10" s="156"/>
      <c r="H10" s="156"/>
      <c r="I10" s="156"/>
      <c r="J10" s="151"/>
    </row>
    <row r="11" spans="1:10" s="152" customFormat="1" ht="13.5" customHeight="1">
      <c r="A11" s="146"/>
      <c r="B11" s="147"/>
      <c r="C11" s="147"/>
      <c r="D11" s="147"/>
      <c r="E11" s="156"/>
      <c r="F11" s="156"/>
      <c r="G11" s="156"/>
      <c r="H11" s="156"/>
      <c r="I11" s="156"/>
      <c r="J11" s="151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2.7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2.75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12.75">
      <c r="A15" s="13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2.75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12.75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12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12.75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12.75">
      <c r="A20" s="13"/>
      <c r="C20" s="14"/>
      <c r="D20" s="14"/>
      <c r="E20" s="14"/>
      <c r="F20" s="14"/>
      <c r="G20" s="14"/>
      <c r="H20" s="14"/>
      <c r="I20" s="14"/>
      <c r="J20" s="15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33.75">
      <c r="A24" s="307" t="s">
        <v>6</v>
      </c>
      <c r="B24" s="308"/>
      <c r="C24" s="308"/>
      <c r="D24" s="308"/>
      <c r="E24" s="308"/>
      <c r="F24" s="308"/>
      <c r="G24" s="308"/>
      <c r="H24" s="308"/>
      <c r="I24" s="308"/>
      <c r="J24" s="309"/>
    </row>
    <row r="25" spans="1:10" ht="12.75">
      <c r="A25" s="13"/>
      <c r="B25" s="310" t="s">
        <v>236</v>
      </c>
      <c r="C25" s="310"/>
      <c r="D25" s="310"/>
      <c r="E25" s="310"/>
      <c r="F25" s="310"/>
      <c r="G25" s="310"/>
      <c r="H25" s="310"/>
      <c r="I25" s="310"/>
      <c r="J25" s="15"/>
    </row>
    <row r="26" spans="1:10" ht="12.75">
      <c r="A26" s="13"/>
      <c r="B26" s="310" t="s">
        <v>15</v>
      </c>
      <c r="C26" s="310"/>
      <c r="D26" s="310"/>
      <c r="E26" s="310"/>
      <c r="F26" s="310"/>
      <c r="G26" s="310"/>
      <c r="H26" s="310"/>
      <c r="I26" s="310"/>
      <c r="J26" s="15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4"/>
      <c r="J27" s="15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33.75">
      <c r="A29" s="13"/>
      <c r="B29" s="14"/>
      <c r="C29" s="14"/>
      <c r="D29" s="14"/>
      <c r="E29" s="160" t="s">
        <v>288</v>
      </c>
      <c r="F29" s="14"/>
      <c r="G29" s="14"/>
      <c r="H29" s="14"/>
      <c r="I29" s="14"/>
      <c r="J29" s="15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4"/>
      <c r="J31" s="15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4"/>
      <c r="J37" s="15"/>
    </row>
    <row r="38" spans="1:10" ht="12.7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2.75">
      <c r="A39" s="13"/>
      <c r="B39" s="14"/>
      <c r="C39" s="14"/>
      <c r="D39" s="14"/>
      <c r="E39" s="14"/>
      <c r="F39" s="14"/>
      <c r="G39" s="14"/>
      <c r="H39" s="14"/>
      <c r="I39" s="14"/>
      <c r="J39" s="15"/>
    </row>
    <row r="40" spans="1:10" ht="12.75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ht="12.75">
      <c r="A41" s="13"/>
      <c r="B41" s="14"/>
      <c r="C41" s="14"/>
      <c r="D41" s="14"/>
      <c r="E41" s="14"/>
      <c r="F41" s="14"/>
      <c r="G41" s="14"/>
      <c r="H41" s="14"/>
      <c r="I41" s="14"/>
      <c r="J41" s="15"/>
    </row>
    <row r="42" spans="1:10" ht="12.75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ht="12.75">
      <c r="A43" s="13"/>
      <c r="B43" s="14"/>
      <c r="C43" s="14"/>
      <c r="D43" s="14"/>
      <c r="E43" s="14"/>
      <c r="F43" s="14"/>
      <c r="G43" s="14"/>
      <c r="H43" s="14"/>
      <c r="I43" s="14"/>
      <c r="J43" s="15"/>
    </row>
    <row r="44" spans="1:10" ht="9" customHeight="1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12.75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ht="12.75">
      <c r="A46" s="13"/>
      <c r="B46" s="14"/>
      <c r="C46" s="14"/>
      <c r="D46" s="14"/>
      <c r="E46" s="14"/>
      <c r="F46" s="14"/>
      <c r="G46" s="14"/>
      <c r="H46" s="14"/>
      <c r="I46" s="14"/>
      <c r="J46" s="15"/>
    </row>
    <row r="47" spans="1:10" s="152" customFormat="1" ht="12.75" customHeight="1">
      <c r="A47" s="146"/>
      <c r="B47" s="147" t="s">
        <v>22</v>
      </c>
      <c r="C47" s="147"/>
      <c r="D47" s="147"/>
      <c r="E47" s="147"/>
      <c r="F47" s="147"/>
      <c r="G47" s="306" t="s">
        <v>297</v>
      </c>
      <c r="H47" s="306"/>
      <c r="I47" s="147"/>
      <c r="J47" s="151"/>
    </row>
    <row r="48" spans="1:10" s="152" customFormat="1" ht="12.75" customHeight="1">
      <c r="A48" s="146"/>
      <c r="B48" s="147" t="s">
        <v>286</v>
      </c>
      <c r="C48" s="147"/>
      <c r="D48" s="147"/>
      <c r="E48" s="147"/>
      <c r="F48" s="147"/>
      <c r="G48" s="312" t="s">
        <v>298</v>
      </c>
      <c r="H48" s="312"/>
      <c r="I48" s="147"/>
      <c r="J48" s="151"/>
    </row>
    <row r="49" spans="1:10" s="152" customFormat="1" ht="12.75" customHeight="1">
      <c r="A49" s="146"/>
      <c r="B49" s="147" t="s">
        <v>17</v>
      </c>
      <c r="C49" s="147"/>
      <c r="D49" s="147"/>
      <c r="E49" s="147"/>
      <c r="F49" s="147"/>
      <c r="G49" s="312" t="s">
        <v>287</v>
      </c>
      <c r="H49" s="312"/>
      <c r="I49" s="147"/>
      <c r="J49" s="151"/>
    </row>
    <row r="50" spans="1:10" s="152" customFormat="1" ht="12.75" customHeight="1">
      <c r="A50" s="146"/>
      <c r="B50" s="147" t="s">
        <v>18</v>
      </c>
      <c r="C50" s="147"/>
      <c r="D50" s="147"/>
      <c r="E50" s="147"/>
      <c r="F50" s="147"/>
      <c r="G50" s="312" t="s">
        <v>287</v>
      </c>
      <c r="H50" s="312"/>
      <c r="I50" s="147"/>
      <c r="J50" s="151"/>
    </row>
    <row r="51" spans="1:10" ht="12.75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s="164" customFormat="1" ht="12.75" customHeight="1">
      <c r="A52" s="161"/>
      <c r="B52" s="147" t="s">
        <v>23</v>
      </c>
      <c r="C52" s="147"/>
      <c r="D52" s="147"/>
      <c r="E52" s="147"/>
      <c r="F52" s="159" t="s">
        <v>19</v>
      </c>
      <c r="G52" s="313" t="s">
        <v>289</v>
      </c>
      <c r="H52" s="310"/>
      <c r="I52" s="162"/>
      <c r="J52" s="163"/>
    </row>
    <row r="53" spans="1:10" s="164" customFormat="1" ht="12.75" customHeight="1">
      <c r="A53" s="161"/>
      <c r="B53" s="147"/>
      <c r="C53" s="147"/>
      <c r="D53" s="147"/>
      <c r="E53" s="147"/>
      <c r="F53" s="159" t="s">
        <v>20</v>
      </c>
      <c r="G53" s="311" t="s">
        <v>290</v>
      </c>
      <c r="H53" s="310"/>
      <c r="I53" s="162"/>
      <c r="J53" s="163"/>
    </row>
    <row r="54" spans="1:10" s="164" customFormat="1" ht="7.5" customHeight="1">
      <c r="A54" s="161"/>
      <c r="B54" s="147"/>
      <c r="C54" s="147"/>
      <c r="D54" s="147"/>
      <c r="E54" s="147"/>
      <c r="F54" s="159"/>
      <c r="G54" s="159"/>
      <c r="H54" s="159"/>
      <c r="I54" s="162"/>
      <c r="J54" s="163"/>
    </row>
    <row r="55" spans="1:10" s="164" customFormat="1" ht="12.75" customHeight="1">
      <c r="A55" s="161"/>
      <c r="B55" s="147" t="s">
        <v>21</v>
      </c>
      <c r="C55" s="147"/>
      <c r="D55" s="147"/>
      <c r="E55" s="159"/>
      <c r="F55" s="147"/>
      <c r="G55" s="306" t="s">
        <v>291</v>
      </c>
      <c r="H55" s="306"/>
      <c r="I55" s="162"/>
      <c r="J55" s="163"/>
    </row>
    <row r="56" spans="1:10" ht="22.5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7"/>
    </row>
    <row r="57" ht="6.75" customHeight="1"/>
  </sheetData>
  <sheetProtection/>
  <mergeCells count="10">
    <mergeCell ref="G55:H55"/>
    <mergeCell ref="A24:J24"/>
    <mergeCell ref="B25:I25"/>
    <mergeCell ref="B26:I26"/>
    <mergeCell ref="G47:H47"/>
    <mergeCell ref="G53:H53"/>
    <mergeCell ref="G48:H48"/>
    <mergeCell ref="G49:H49"/>
    <mergeCell ref="G50:H50"/>
    <mergeCell ref="G52:H5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B2" sqref="B2"/>
    </sheetView>
  </sheetViews>
  <sheetFormatPr defaultColWidth="9.140625" defaultRowHeight="12.75"/>
  <cols>
    <col min="1" max="1" width="5.140625" style="207" customWidth="1"/>
    <col min="2" max="2" width="21.140625" style="207" customWidth="1"/>
    <col min="3" max="3" width="9.421875" style="207" customWidth="1"/>
    <col min="4" max="4" width="11.57421875" style="207" customWidth="1"/>
    <col min="5" max="5" width="11.00390625" style="207" customWidth="1"/>
    <col min="6" max="6" width="9.28125" style="207" customWidth="1"/>
    <col min="7" max="7" width="13.421875" style="207" customWidth="1"/>
    <col min="8" max="16384" width="9.140625" style="207" customWidth="1"/>
  </cols>
  <sheetData>
    <row r="1" ht="13.5">
      <c r="B1" s="214" t="s">
        <v>512</v>
      </c>
    </row>
    <row r="2" ht="13.5">
      <c r="B2" s="208" t="s">
        <v>515</v>
      </c>
    </row>
    <row r="3" spans="2:7" ht="13.5">
      <c r="B3" s="378" t="s">
        <v>336</v>
      </c>
      <c r="C3" s="378"/>
      <c r="D3" s="378"/>
      <c r="E3" s="378"/>
      <c r="F3" s="378"/>
      <c r="G3" s="378"/>
    </row>
    <row r="5" spans="1:7" ht="13.5">
      <c r="A5" s="379" t="s">
        <v>2</v>
      </c>
      <c r="B5" s="379" t="s">
        <v>337</v>
      </c>
      <c r="C5" s="379" t="s">
        <v>338</v>
      </c>
      <c r="D5" s="215" t="s">
        <v>339</v>
      </c>
      <c r="E5" s="379" t="s">
        <v>340</v>
      </c>
      <c r="F5" s="379" t="s">
        <v>341</v>
      </c>
      <c r="G5" s="215" t="s">
        <v>339</v>
      </c>
    </row>
    <row r="6" spans="1:7" ht="13.5">
      <c r="A6" s="380"/>
      <c r="B6" s="380"/>
      <c r="C6" s="380"/>
      <c r="D6" s="216">
        <v>42005</v>
      </c>
      <c r="E6" s="380"/>
      <c r="F6" s="380"/>
      <c r="G6" s="216">
        <v>42369</v>
      </c>
    </row>
    <row r="7" spans="1:7" ht="13.5">
      <c r="A7" s="217">
        <v>1</v>
      </c>
      <c r="B7" s="207" t="s">
        <v>342</v>
      </c>
      <c r="C7" s="217"/>
      <c r="D7" s="218"/>
      <c r="E7" s="218"/>
      <c r="F7" s="218"/>
      <c r="G7" s="218">
        <f aca="true" t="shared" si="0" ref="G7:G15">D7+E7-F7</f>
        <v>0</v>
      </c>
    </row>
    <row r="8" spans="1:7" ht="13.5">
      <c r="A8" s="217">
        <v>2</v>
      </c>
      <c r="B8" s="207" t="s">
        <v>343</v>
      </c>
      <c r="C8" s="217"/>
      <c r="D8" s="218"/>
      <c r="E8" s="218"/>
      <c r="F8" s="218"/>
      <c r="G8" s="218">
        <f t="shared" si="0"/>
        <v>0</v>
      </c>
    </row>
    <row r="9" spans="1:7" ht="13.5">
      <c r="A9" s="217">
        <v>3</v>
      </c>
      <c r="B9" s="213" t="s">
        <v>344</v>
      </c>
      <c r="C9" s="217"/>
      <c r="D9" s="218"/>
      <c r="E9" s="218"/>
      <c r="F9" s="218"/>
      <c r="G9" s="218">
        <f t="shared" si="0"/>
        <v>0</v>
      </c>
    </row>
    <row r="10" spans="1:7" ht="13.5">
      <c r="A10" s="217">
        <v>4</v>
      </c>
      <c r="B10" s="213" t="s">
        <v>345</v>
      </c>
      <c r="C10" s="217"/>
      <c r="D10" s="218">
        <v>500000</v>
      </c>
      <c r="E10" s="218"/>
      <c r="F10" s="218"/>
      <c r="G10" s="218">
        <f t="shared" si="0"/>
        <v>500000</v>
      </c>
    </row>
    <row r="11" spans="1:7" ht="13.5">
      <c r="A11" s="217">
        <v>5</v>
      </c>
      <c r="B11" s="213" t="s">
        <v>346</v>
      </c>
      <c r="C11" s="217"/>
      <c r="D11" s="218"/>
      <c r="E11" s="219"/>
      <c r="F11" s="218"/>
      <c r="G11" s="218">
        <f t="shared" si="0"/>
        <v>0</v>
      </c>
    </row>
    <row r="12" spans="1:7" ht="13.5">
      <c r="A12" s="217">
        <v>1</v>
      </c>
      <c r="B12" s="213" t="s">
        <v>347</v>
      </c>
      <c r="C12" s="217"/>
      <c r="D12" s="218"/>
      <c r="E12" s="218"/>
      <c r="F12" s="218"/>
      <c r="G12" s="218">
        <f t="shared" si="0"/>
        <v>0</v>
      </c>
    </row>
    <row r="13" spans="1:7" ht="13.5">
      <c r="A13" s="217">
        <v>2</v>
      </c>
      <c r="B13" s="213"/>
      <c r="C13" s="217"/>
      <c r="D13" s="218"/>
      <c r="E13" s="218"/>
      <c r="F13" s="218"/>
      <c r="G13" s="218">
        <f t="shared" si="0"/>
        <v>0</v>
      </c>
    </row>
    <row r="14" spans="1:7" ht="13.5">
      <c r="A14" s="217">
        <v>3</v>
      </c>
      <c r="B14" s="213"/>
      <c r="C14" s="217"/>
      <c r="D14" s="218"/>
      <c r="E14" s="218"/>
      <c r="F14" s="218"/>
      <c r="G14" s="218">
        <f t="shared" si="0"/>
        <v>0</v>
      </c>
    </row>
    <row r="15" spans="1:7" ht="14.25" thickBot="1">
      <c r="A15" s="215">
        <v>4</v>
      </c>
      <c r="B15" s="220"/>
      <c r="C15" s="215"/>
      <c r="D15" s="221"/>
      <c r="E15" s="221"/>
      <c r="F15" s="221"/>
      <c r="G15" s="221">
        <f t="shared" si="0"/>
        <v>0</v>
      </c>
    </row>
    <row r="16" spans="1:7" ht="14.25" thickBot="1">
      <c r="A16" s="222"/>
      <c r="B16" s="223" t="s">
        <v>348</v>
      </c>
      <c r="C16" s="224"/>
      <c r="D16" s="225">
        <f>SUM(D7:D15)</f>
        <v>500000</v>
      </c>
      <c r="E16" s="225">
        <f>SUM(E7:E15)</f>
        <v>0</v>
      </c>
      <c r="F16" s="225">
        <f>SUM(F7:F15)</f>
        <v>0</v>
      </c>
      <c r="G16" s="226">
        <f>SUM(G7:G15)</f>
        <v>500000</v>
      </c>
    </row>
    <row r="18" spans="2:7" ht="13.5">
      <c r="B18" s="378" t="s">
        <v>349</v>
      </c>
      <c r="C18" s="378"/>
      <c r="D18" s="378"/>
      <c r="E18" s="378"/>
      <c r="F18" s="378"/>
      <c r="G18" s="378"/>
    </row>
    <row r="20" spans="1:7" ht="13.5">
      <c r="A20" s="379" t="s">
        <v>2</v>
      </c>
      <c r="B20" s="379" t="s">
        <v>337</v>
      </c>
      <c r="C20" s="379" t="s">
        <v>338</v>
      </c>
      <c r="D20" s="215" t="s">
        <v>339</v>
      </c>
      <c r="E20" s="379" t="s">
        <v>340</v>
      </c>
      <c r="F20" s="379" t="s">
        <v>341</v>
      </c>
      <c r="G20" s="215" t="s">
        <v>339</v>
      </c>
    </row>
    <row r="21" spans="1:7" ht="13.5">
      <c r="A21" s="380"/>
      <c r="B21" s="380"/>
      <c r="C21" s="380"/>
      <c r="D21" s="216">
        <v>42005</v>
      </c>
      <c r="E21" s="380"/>
      <c r="F21" s="380"/>
      <c r="G21" s="216">
        <v>42369</v>
      </c>
    </row>
    <row r="22" spans="1:7" ht="13.5">
      <c r="A22" s="217">
        <v>1</v>
      </c>
      <c r="B22" s="207" t="s">
        <v>342</v>
      </c>
      <c r="C22" s="217"/>
      <c r="D22" s="218">
        <v>0</v>
      </c>
      <c r="E22" s="218">
        <v>0</v>
      </c>
      <c r="F22" s="218"/>
      <c r="G22" s="218">
        <f>D22+E22-F22</f>
        <v>0</v>
      </c>
    </row>
    <row r="23" spans="1:7" ht="13.5">
      <c r="A23" s="217">
        <v>2</v>
      </c>
      <c r="B23" s="207" t="s">
        <v>343</v>
      </c>
      <c r="C23" s="217"/>
      <c r="D23" s="218"/>
      <c r="E23" s="218"/>
      <c r="F23" s="218"/>
      <c r="G23" s="218">
        <f aca="true" t="shared" si="1" ref="G23:G30">D23+E23-F23</f>
        <v>0</v>
      </c>
    </row>
    <row r="24" spans="1:7" ht="13.5">
      <c r="A24" s="217">
        <v>3</v>
      </c>
      <c r="B24" s="213" t="s">
        <v>350</v>
      </c>
      <c r="C24" s="217"/>
      <c r="D24" s="218"/>
      <c r="E24" s="227"/>
      <c r="F24" s="218"/>
      <c r="G24" s="218">
        <f t="shared" si="1"/>
        <v>0</v>
      </c>
    </row>
    <row r="25" spans="1:7" ht="13.5">
      <c r="A25" s="217">
        <v>4</v>
      </c>
      <c r="B25" s="213" t="s">
        <v>345</v>
      </c>
      <c r="C25" s="217"/>
      <c r="D25" s="218">
        <v>0</v>
      </c>
      <c r="E25" s="218">
        <v>100000</v>
      </c>
      <c r="F25" s="218"/>
      <c r="G25" s="218">
        <f t="shared" si="1"/>
        <v>100000</v>
      </c>
    </row>
    <row r="26" spans="1:7" ht="13.5">
      <c r="A26" s="217">
        <v>5</v>
      </c>
      <c r="B26" s="213" t="s">
        <v>346</v>
      </c>
      <c r="C26" s="217"/>
      <c r="D26" s="218"/>
      <c r="E26" s="227"/>
      <c r="F26" s="218"/>
      <c r="G26" s="218">
        <f t="shared" si="1"/>
        <v>0</v>
      </c>
    </row>
    <row r="27" spans="1:7" ht="13.5">
      <c r="A27" s="217">
        <v>1</v>
      </c>
      <c r="B27" s="213" t="s">
        <v>347</v>
      </c>
      <c r="C27" s="217"/>
      <c r="D27" s="218"/>
      <c r="E27" s="218"/>
      <c r="F27" s="218"/>
      <c r="G27" s="218">
        <f t="shared" si="1"/>
        <v>0</v>
      </c>
    </row>
    <row r="28" spans="1:7" ht="13.5">
      <c r="A28" s="217">
        <v>2</v>
      </c>
      <c r="B28" s="213"/>
      <c r="C28" s="217"/>
      <c r="D28" s="218"/>
      <c r="E28" s="218"/>
      <c r="F28" s="218"/>
      <c r="G28" s="218">
        <f t="shared" si="1"/>
        <v>0</v>
      </c>
    </row>
    <row r="29" spans="1:7" ht="13.5">
      <c r="A29" s="217">
        <v>3</v>
      </c>
      <c r="B29" s="213"/>
      <c r="C29" s="217"/>
      <c r="D29" s="218"/>
      <c r="E29" s="218"/>
      <c r="F29" s="218"/>
      <c r="G29" s="218">
        <f t="shared" si="1"/>
        <v>0</v>
      </c>
    </row>
    <row r="30" spans="1:7" ht="14.25" thickBot="1">
      <c r="A30" s="215">
        <v>4</v>
      </c>
      <c r="B30" s="220"/>
      <c r="C30" s="215"/>
      <c r="D30" s="221"/>
      <c r="E30" s="221"/>
      <c r="F30" s="221"/>
      <c r="G30" s="218">
        <f t="shared" si="1"/>
        <v>0</v>
      </c>
    </row>
    <row r="31" spans="1:7" ht="14.25" thickBot="1">
      <c r="A31" s="222"/>
      <c r="B31" s="223" t="s">
        <v>348</v>
      </c>
      <c r="C31" s="224"/>
      <c r="D31" s="225">
        <f>SUM(D22:D30)</f>
        <v>0</v>
      </c>
      <c r="E31" s="225">
        <f>SUM(E22:E30)</f>
        <v>100000</v>
      </c>
      <c r="F31" s="225">
        <f>SUM(F22:F30)</f>
        <v>0</v>
      </c>
      <c r="G31" s="226">
        <f>SUM(G22:G30)</f>
        <v>100000</v>
      </c>
    </row>
    <row r="32" ht="13.5">
      <c r="G32" s="228"/>
    </row>
    <row r="33" spans="2:7" ht="13.5">
      <c r="B33" s="378" t="s">
        <v>351</v>
      </c>
      <c r="C33" s="378"/>
      <c r="D33" s="378"/>
      <c r="E33" s="378"/>
      <c r="F33" s="378"/>
      <c r="G33" s="378"/>
    </row>
    <row r="35" spans="1:7" ht="13.5">
      <c r="A35" s="379" t="s">
        <v>2</v>
      </c>
      <c r="B35" s="379" t="s">
        <v>337</v>
      </c>
      <c r="C35" s="379" t="s">
        <v>338</v>
      </c>
      <c r="D35" s="215" t="s">
        <v>339</v>
      </c>
      <c r="E35" s="379" t="s">
        <v>340</v>
      </c>
      <c r="F35" s="379" t="s">
        <v>341</v>
      </c>
      <c r="G35" s="215" t="s">
        <v>339</v>
      </c>
    </row>
    <row r="36" spans="1:7" ht="13.5">
      <c r="A36" s="380"/>
      <c r="B36" s="380"/>
      <c r="C36" s="380"/>
      <c r="D36" s="216">
        <v>42005</v>
      </c>
      <c r="E36" s="380"/>
      <c r="F36" s="380"/>
      <c r="G36" s="216">
        <v>42369</v>
      </c>
    </row>
    <row r="37" spans="1:7" ht="13.5">
      <c r="A37" s="217">
        <v>1</v>
      </c>
      <c r="B37" s="207" t="s">
        <v>342</v>
      </c>
      <c r="C37" s="217"/>
      <c r="D37" s="218">
        <f>D7-D22</f>
        <v>0</v>
      </c>
      <c r="E37" s="218"/>
      <c r="F37" s="218">
        <v>0</v>
      </c>
      <c r="G37" s="218">
        <f>G7-G22</f>
        <v>0</v>
      </c>
    </row>
    <row r="38" spans="1:7" ht="13.5">
      <c r="A38" s="217">
        <v>2</v>
      </c>
      <c r="B38" s="213" t="s">
        <v>343</v>
      </c>
      <c r="C38" s="217"/>
      <c r="D38" s="218">
        <f aca="true" t="shared" si="2" ref="D38:D45">D8-D23</f>
        <v>0</v>
      </c>
      <c r="E38" s="218"/>
      <c r="F38" s="218"/>
      <c r="G38" s="218">
        <f aca="true" t="shared" si="3" ref="G38:G45">G8-G23</f>
        <v>0</v>
      </c>
    </row>
    <row r="39" spans="1:7" ht="13.5">
      <c r="A39" s="217">
        <v>3</v>
      </c>
      <c r="B39" s="213" t="s">
        <v>350</v>
      </c>
      <c r="C39" s="217"/>
      <c r="D39" s="218">
        <f t="shared" si="2"/>
        <v>0</v>
      </c>
      <c r="E39" s="228"/>
      <c r="F39" s="218"/>
      <c r="G39" s="218">
        <f t="shared" si="3"/>
        <v>0</v>
      </c>
    </row>
    <row r="40" spans="1:7" ht="13.5">
      <c r="A40" s="217">
        <v>4</v>
      </c>
      <c r="B40" s="213" t="s">
        <v>345</v>
      </c>
      <c r="C40" s="217"/>
      <c r="D40" s="218">
        <f t="shared" si="2"/>
        <v>500000</v>
      </c>
      <c r="E40" s="218"/>
      <c r="F40" s="218"/>
      <c r="G40" s="218">
        <f t="shared" si="3"/>
        <v>400000</v>
      </c>
    </row>
    <row r="41" spans="1:7" ht="13.5">
      <c r="A41" s="217">
        <v>5</v>
      </c>
      <c r="B41" s="213" t="s">
        <v>346</v>
      </c>
      <c r="C41" s="217"/>
      <c r="D41" s="218">
        <f t="shared" si="2"/>
        <v>0</v>
      </c>
      <c r="E41" s="218"/>
      <c r="F41" s="218"/>
      <c r="G41" s="218">
        <f t="shared" si="3"/>
        <v>0</v>
      </c>
    </row>
    <row r="42" spans="1:7" ht="13.5">
      <c r="A42" s="217">
        <v>1</v>
      </c>
      <c r="B42" s="213" t="s">
        <v>347</v>
      </c>
      <c r="C42" s="217"/>
      <c r="D42" s="218">
        <f t="shared" si="2"/>
        <v>0</v>
      </c>
      <c r="E42" s="218"/>
      <c r="F42" s="218"/>
      <c r="G42" s="218">
        <f t="shared" si="3"/>
        <v>0</v>
      </c>
    </row>
    <row r="43" spans="1:7" ht="13.5">
      <c r="A43" s="217">
        <v>2</v>
      </c>
      <c r="B43" s="213"/>
      <c r="C43" s="217"/>
      <c r="D43" s="218">
        <f t="shared" si="2"/>
        <v>0</v>
      </c>
      <c r="E43" s="218"/>
      <c r="F43" s="218"/>
      <c r="G43" s="218">
        <f t="shared" si="3"/>
        <v>0</v>
      </c>
    </row>
    <row r="44" spans="1:7" ht="13.5">
      <c r="A44" s="217">
        <v>3</v>
      </c>
      <c r="B44" s="213"/>
      <c r="C44" s="217"/>
      <c r="D44" s="218">
        <f t="shared" si="2"/>
        <v>0</v>
      </c>
      <c r="E44" s="218"/>
      <c r="F44" s="218"/>
      <c r="G44" s="218">
        <f t="shared" si="3"/>
        <v>0</v>
      </c>
    </row>
    <row r="45" spans="1:7" ht="14.25" thickBot="1">
      <c r="A45" s="215">
        <v>4</v>
      </c>
      <c r="B45" s="220"/>
      <c r="C45" s="215"/>
      <c r="D45" s="218">
        <f t="shared" si="2"/>
        <v>0</v>
      </c>
      <c r="E45" s="221"/>
      <c r="F45" s="221"/>
      <c r="G45" s="218">
        <f t="shared" si="3"/>
        <v>0</v>
      </c>
    </row>
    <row r="46" spans="1:7" ht="14.25" thickBot="1">
      <c r="A46" s="222"/>
      <c r="B46" s="223" t="s">
        <v>348</v>
      </c>
      <c r="C46" s="224"/>
      <c r="D46" s="225">
        <f>SUM(D37:D45)</f>
        <v>500000</v>
      </c>
      <c r="E46" s="225">
        <f>SUM(E37:E45)</f>
        <v>0</v>
      </c>
      <c r="F46" s="225">
        <f>SUM(F37:F45)</f>
        <v>0</v>
      </c>
      <c r="G46" s="226">
        <f>SUM(G37:G45)</f>
        <v>400000</v>
      </c>
    </row>
    <row r="47" spans="6:7" s="229" customFormat="1" ht="13.5">
      <c r="F47" s="230"/>
      <c r="G47" s="231"/>
    </row>
    <row r="48" spans="2:7" ht="13.5">
      <c r="B48" s="377"/>
      <c r="C48" s="377"/>
      <c r="D48" s="377"/>
      <c r="E48" s="377"/>
      <c r="F48" s="375" t="s">
        <v>323</v>
      </c>
      <c r="G48" s="375"/>
    </row>
    <row r="49" spans="4:7" ht="13.5">
      <c r="D49" s="232"/>
      <c r="F49" s="357" t="s">
        <v>324</v>
      </c>
      <c r="G49" s="357"/>
    </row>
  </sheetData>
  <sheetProtection/>
  <mergeCells count="21">
    <mergeCell ref="B3:G3"/>
    <mergeCell ref="A5:A6"/>
    <mergeCell ref="B5:B6"/>
    <mergeCell ref="C5:C6"/>
    <mergeCell ref="E5:E6"/>
    <mergeCell ref="F5:F6"/>
    <mergeCell ref="B18:G18"/>
    <mergeCell ref="A20:A21"/>
    <mergeCell ref="B20:B21"/>
    <mergeCell ref="C20:C21"/>
    <mergeCell ref="E20:E21"/>
    <mergeCell ref="F20:F21"/>
    <mergeCell ref="B48:E48"/>
    <mergeCell ref="F48:G48"/>
    <mergeCell ref="F49:G49"/>
    <mergeCell ref="B33:G33"/>
    <mergeCell ref="A35:A36"/>
    <mergeCell ref="B35:B36"/>
    <mergeCell ref="C35:C36"/>
    <mergeCell ref="E35:E36"/>
    <mergeCell ref="F35:F3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76">
      <selection activeCell="A37" sqref="A37:IV39"/>
    </sheetView>
  </sheetViews>
  <sheetFormatPr defaultColWidth="9.140625" defaultRowHeight="12.75"/>
  <cols>
    <col min="1" max="1" width="2.8515625" style="207" customWidth="1"/>
    <col min="2" max="2" width="9.140625" style="207" customWidth="1"/>
    <col min="3" max="3" width="11.28125" style="207" customWidth="1"/>
    <col min="4" max="4" width="14.7109375" style="207" customWidth="1"/>
    <col min="5" max="5" width="3.421875" style="207" customWidth="1"/>
    <col min="6" max="6" width="2.00390625" style="207" customWidth="1"/>
    <col min="7" max="7" width="10.8515625" style="207" customWidth="1"/>
    <col min="8" max="8" width="10.00390625" style="207" customWidth="1"/>
    <col min="9" max="9" width="9.8515625" style="207" customWidth="1"/>
    <col min="10" max="10" width="9.421875" style="207" customWidth="1"/>
    <col min="11" max="11" width="4.7109375" style="207" customWidth="1"/>
    <col min="12" max="15" width="9.140625" style="207" customWidth="1"/>
    <col min="16" max="16" width="53.421875" style="207" customWidth="1"/>
    <col min="17" max="16384" width="9.140625" style="207" customWidth="1"/>
  </cols>
  <sheetData>
    <row r="1" spans="2:4" ht="13.5">
      <c r="B1" s="214" t="s">
        <v>513</v>
      </c>
      <c r="C1" s="233"/>
      <c r="D1" s="233"/>
    </row>
    <row r="2" spans="2:4" ht="13.5">
      <c r="B2" s="208" t="s">
        <v>515</v>
      </c>
      <c r="C2" s="233"/>
      <c r="D2" s="233"/>
    </row>
    <row r="3" spans="2:8" ht="13.5">
      <c r="B3" s="234"/>
      <c r="H3" s="234" t="s">
        <v>352</v>
      </c>
    </row>
    <row r="4" ht="13.5">
      <c r="B4" s="234"/>
    </row>
    <row r="5" spans="1:16" ht="13.5">
      <c r="A5" s="229"/>
      <c r="B5" s="229"/>
      <c r="C5" s="229"/>
      <c r="D5" s="229"/>
      <c r="E5" s="229"/>
      <c r="F5" s="229"/>
      <c r="G5" s="229"/>
      <c r="H5" s="229"/>
      <c r="I5" s="235"/>
      <c r="J5" s="236" t="s">
        <v>353</v>
      </c>
      <c r="K5" s="229"/>
      <c r="L5" s="229"/>
      <c r="M5" s="229"/>
      <c r="N5" s="229"/>
      <c r="O5" s="229"/>
      <c r="P5" s="229"/>
    </row>
    <row r="6" spans="1:16" ht="15.75" customHeight="1">
      <c r="A6" s="391" t="s">
        <v>354</v>
      </c>
      <c r="B6" s="392"/>
      <c r="C6" s="392"/>
      <c r="D6" s="392"/>
      <c r="E6" s="392"/>
      <c r="F6" s="392"/>
      <c r="G6" s="392"/>
      <c r="H6" s="392"/>
      <c r="I6" s="392"/>
      <c r="J6" s="393"/>
      <c r="K6" s="237"/>
      <c r="L6" s="237"/>
      <c r="M6" s="237"/>
      <c r="N6" s="237"/>
      <c r="O6" s="237"/>
      <c r="P6" s="237"/>
    </row>
    <row r="7" spans="1:10" ht="26.25" customHeight="1" thickBot="1">
      <c r="A7" s="238"/>
      <c r="B7" s="407" t="s">
        <v>355</v>
      </c>
      <c r="C7" s="407"/>
      <c r="D7" s="407"/>
      <c r="E7" s="407"/>
      <c r="F7" s="408"/>
      <c r="G7" s="239" t="s">
        <v>356</v>
      </c>
      <c r="H7" s="239" t="s">
        <v>357</v>
      </c>
      <c r="I7" s="240" t="s">
        <v>358</v>
      </c>
      <c r="J7" s="240">
        <v>2014</v>
      </c>
    </row>
    <row r="8" spans="1:10" ht="16.5" customHeight="1">
      <c r="A8" s="241">
        <v>1</v>
      </c>
      <c r="B8" s="397" t="s">
        <v>359</v>
      </c>
      <c r="C8" s="398"/>
      <c r="D8" s="398"/>
      <c r="E8" s="398"/>
      <c r="F8" s="398"/>
      <c r="G8" s="242">
        <v>70</v>
      </c>
      <c r="H8" s="242">
        <v>11100</v>
      </c>
      <c r="I8" s="243">
        <f>I9+I10+I11</f>
        <v>4534</v>
      </c>
      <c r="J8" s="243">
        <f>J9+J10+J11</f>
        <v>0</v>
      </c>
    </row>
    <row r="9" spans="1:10" ht="16.5" customHeight="1">
      <c r="A9" s="244" t="s">
        <v>360</v>
      </c>
      <c r="B9" s="405" t="s">
        <v>361</v>
      </c>
      <c r="C9" s="405"/>
      <c r="D9" s="405"/>
      <c r="E9" s="405"/>
      <c r="F9" s="406"/>
      <c r="G9" s="245" t="s">
        <v>362</v>
      </c>
      <c r="H9" s="245">
        <v>11101</v>
      </c>
      <c r="I9" s="246"/>
      <c r="J9" s="246"/>
    </row>
    <row r="10" spans="1:10" ht="16.5" customHeight="1">
      <c r="A10" s="247" t="s">
        <v>363</v>
      </c>
      <c r="B10" s="405" t="s">
        <v>364</v>
      </c>
      <c r="C10" s="405"/>
      <c r="D10" s="405"/>
      <c r="E10" s="405"/>
      <c r="F10" s="406"/>
      <c r="G10" s="245">
        <v>704</v>
      </c>
      <c r="H10" s="245">
        <v>11102</v>
      </c>
      <c r="I10" s="246">
        <v>4534</v>
      </c>
      <c r="J10" s="246">
        <v>0</v>
      </c>
    </row>
    <row r="11" spans="1:10" ht="16.5" customHeight="1">
      <c r="A11" s="247" t="s">
        <v>365</v>
      </c>
      <c r="B11" s="405" t="s">
        <v>366</v>
      </c>
      <c r="C11" s="405"/>
      <c r="D11" s="405"/>
      <c r="E11" s="405"/>
      <c r="F11" s="406"/>
      <c r="G11" s="248">
        <v>705</v>
      </c>
      <c r="H11" s="245">
        <v>11103</v>
      </c>
      <c r="I11" s="246">
        <v>0</v>
      </c>
      <c r="J11" s="246">
        <v>0</v>
      </c>
    </row>
    <row r="12" spans="1:10" ht="16.5" customHeight="1">
      <c r="A12" s="249">
        <v>2</v>
      </c>
      <c r="B12" s="401" t="s">
        <v>367</v>
      </c>
      <c r="C12" s="401"/>
      <c r="D12" s="401"/>
      <c r="E12" s="401"/>
      <c r="F12" s="402"/>
      <c r="G12" s="250">
        <v>708</v>
      </c>
      <c r="H12" s="251">
        <v>11104</v>
      </c>
      <c r="I12" s="252">
        <f>I13+I14+I15</f>
        <v>0</v>
      </c>
      <c r="J12" s="252">
        <f>J13+J14+J15</f>
        <v>0</v>
      </c>
    </row>
    <row r="13" spans="1:10" ht="16.5" customHeight="1">
      <c r="A13" s="253" t="s">
        <v>360</v>
      </c>
      <c r="B13" s="405" t="s">
        <v>368</v>
      </c>
      <c r="C13" s="405"/>
      <c r="D13" s="405"/>
      <c r="E13" s="405"/>
      <c r="F13" s="406"/>
      <c r="G13" s="245">
        <v>7081</v>
      </c>
      <c r="H13" s="254">
        <v>111041</v>
      </c>
      <c r="I13" s="255"/>
      <c r="J13" s="255"/>
    </row>
    <row r="14" spans="1:10" ht="16.5" customHeight="1">
      <c r="A14" s="253" t="s">
        <v>369</v>
      </c>
      <c r="B14" s="405" t="s">
        <v>370</v>
      </c>
      <c r="C14" s="405"/>
      <c r="D14" s="405"/>
      <c r="E14" s="405"/>
      <c r="F14" s="406"/>
      <c r="G14" s="245">
        <v>7082</v>
      </c>
      <c r="H14" s="254">
        <v>111042</v>
      </c>
      <c r="I14" s="255"/>
      <c r="J14" s="255"/>
    </row>
    <row r="15" spans="1:10" ht="16.5" customHeight="1">
      <c r="A15" s="253" t="s">
        <v>371</v>
      </c>
      <c r="B15" s="405" t="s">
        <v>372</v>
      </c>
      <c r="C15" s="405"/>
      <c r="D15" s="405"/>
      <c r="E15" s="405"/>
      <c r="F15" s="406"/>
      <c r="G15" s="245">
        <v>7083</v>
      </c>
      <c r="H15" s="254">
        <v>111043</v>
      </c>
      <c r="I15" s="255"/>
      <c r="J15" s="255"/>
    </row>
    <row r="16" spans="1:10" ht="29.25" customHeight="1">
      <c r="A16" s="256">
        <v>3</v>
      </c>
      <c r="B16" s="401" t="s">
        <v>373</v>
      </c>
      <c r="C16" s="401"/>
      <c r="D16" s="401"/>
      <c r="E16" s="401"/>
      <c r="F16" s="402"/>
      <c r="G16" s="250">
        <v>71</v>
      </c>
      <c r="H16" s="251">
        <v>11201</v>
      </c>
      <c r="I16" s="255"/>
      <c r="J16" s="255"/>
    </row>
    <row r="17" spans="1:10" ht="16.5" customHeight="1">
      <c r="A17" s="257"/>
      <c r="B17" s="399" t="s">
        <v>374</v>
      </c>
      <c r="C17" s="399"/>
      <c r="D17" s="399"/>
      <c r="E17" s="399"/>
      <c r="F17" s="400"/>
      <c r="G17" s="258"/>
      <c r="H17" s="245">
        <v>112011</v>
      </c>
      <c r="I17" s="255"/>
      <c r="J17" s="255"/>
    </row>
    <row r="18" spans="1:10" ht="16.5" customHeight="1">
      <c r="A18" s="257"/>
      <c r="B18" s="399" t="s">
        <v>375</v>
      </c>
      <c r="C18" s="399"/>
      <c r="D18" s="399"/>
      <c r="E18" s="399"/>
      <c r="F18" s="400"/>
      <c r="G18" s="258"/>
      <c r="H18" s="245">
        <v>112012</v>
      </c>
      <c r="I18" s="255"/>
      <c r="J18" s="255"/>
    </row>
    <row r="19" spans="1:10" ht="16.5" customHeight="1">
      <c r="A19" s="259">
        <v>4</v>
      </c>
      <c r="B19" s="401" t="s">
        <v>376</v>
      </c>
      <c r="C19" s="401"/>
      <c r="D19" s="401"/>
      <c r="E19" s="401"/>
      <c r="F19" s="402"/>
      <c r="G19" s="260">
        <v>72</v>
      </c>
      <c r="H19" s="261">
        <v>11300</v>
      </c>
      <c r="I19" s="255"/>
      <c r="J19" s="255"/>
    </row>
    <row r="20" spans="1:10" ht="16.5" customHeight="1">
      <c r="A20" s="247"/>
      <c r="B20" s="403" t="s">
        <v>377</v>
      </c>
      <c r="C20" s="404"/>
      <c r="D20" s="404"/>
      <c r="E20" s="404"/>
      <c r="F20" s="404"/>
      <c r="G20" s="219"/>
      <c r="H20" s="262">
        <v>11301</v>
      </c>
      <c r="I20" s="255"/>
      <c r="J20" s="255"/>
    </row>
    <row r="21" spans="1:10" ht="16.5" customHeight="1">
      <c r="A21" s="263">
        <v>5</v>
      </c>
      <c r="B21" s="402" t="s">
        <v>378</v>
      </c>
      <c r="C21" s="386"/>
      <c r="D21" s="386"/>
      <c r="E21" s="386"/>
      <c r="F21" s="386"/>
      <c r="G21" s="264">
        <v>73</v>
      </c>
      <c r="H21" s="264">
        <v>11400</v>
      </c>
      <c r="I21" s="255"/>
      <c r="J21" s="255"/>
    </row>
    <row r="22" spans="1:10" ht="16.5" customHeight="1">
      <c r="A22" s="265">
        <v>6</v>
      </c>
      <c r="B22" s="402" t="s">
        <v>379</v>
      </c>
      <c r="C22" s="386"/>
      <c r="D22" s="386"/>
      <c r="E22" s="386"/>
      <c r="F22" s="386"/>
      <c r="G22" s="264">
        <v>75</v>
      </c>
      <c r="H22" s="266">
        <v>11500</v>
      </c>
      <c r="I22" s="255"/>
      <c r="J22" s="255"/>
    </row>
    <row r="23" spans="1:10" ht="16.5" customHeight="1">
      <c r="A23" s="263">
        <v>7</v>
      </c>
      <c r="B23" s="401" t="s">
        <v>380</v>
      </c>
      <c r="C23" s="401"/>
      <c r="D23" s="401"/>
      <c r="E23" s="401"/>
      <c r="F23" s="402"/>
      <c r="G23" s="250">
        <v>77</v>
      </c>
      <c r="H23" s="250">
        <v>11600</v>
      </c>
      <c r="I23" s="255"/>
      <c r="J23" s="255"/>
    </row>
    <row r="24" spans="1:10" ht="16.5" customHeight="1" thickBot="1">
      <c r="A24" s="267" t="s">
        <v>381</v>
      </c>
      <c r="B24" s="390" t="s">
        <v>382</v>
      </c>
      <c r="C24" s="390"/>
      <c r="D24" s="390"/>
      <c r="E24" s="390"/>
      <c r="F24" s="390"/>
      <c r="G24" s="268"/>
      <c r="H24" s="268">
        <v>11800</v>
      </c>
      <c r="I24" s="269">
        <f>I8+I12+I16+I19+I21+I22+I23</f>
        <v>4534</v>
      </c>
      <c r="J24" s="269">
        <f>J8+J12+J16+J19+J21+J22+J23</f>
        <v>0</v>
      </c>
    </row>
    <row r="25" spans="1:10" ht="16.5" customHeight="1">
      <c r="A25" s="270"/>
      <c r="B25" s="271"/>
      <c r="C25" s="271"/>
      <c r="D25" s="271"/>
      <c r="E25" s="271"/>
      <c r="F25" s="271"/>
      <c r="G25" s="271"/>
      <c r="H25" s="271"/>
      <c r="I25" s="272"/>
      <c r="J25" s="272"/>
    </row>
    <row r="26" spans="1:10" ht="16.5" customHeight="1">
      <c r="A26" s="270"/>
      <c r="B26" s="271"/>
      <c r="C26" s="271"/>
      <c r="D26" s="271"/>
      <c r="E26" s="271"/>
      <c r="F26" s="271"/>
      <c r="G26" s="271"/>
      <c r="H26" s="271"/>
      <c r="I26" s="272"/>
      <c r="J26" s="272"/>
    </row>
    <row r="27" spans="1:10" ht="16.5" customHeight="1">
      <c r="A27" s="270"/>
      <c r="B27" s="271"/>
      <c r="C27" s="271"/>
      <c r="D27" s="271"/>
      <c r="E27" s="271"/>
      <c r="F27" s="271"/>
      <c r="G27" s="271"/>
      <c r="H27" s="271"/>
      <c r="I27" s="272"/>
      <c r="J27" s="272"/>
    </row>
    <row r="28" spans="1:10" ht="16.5" customHeight="1">
      <c r="A28" s="270"/>
      <c r="B28" s="271"/>
      <c r="C28" s="271"/>
      <c r="D28" s="271"/>
      <c r="E28" s="271"/>
      <c r="F28" s="271"/>
      <c r="G28" s="271"/>
      <c r="H28" s="271"/>
      <c r="I28" s="272" t="s">
        <v>383</v>
      </c>
      <c r="J28" s="272"/>
    </row>
    <row r="29" spans="1:10" ht="16.5" customHeight="1">
      <c r="A29" s="270"/>
      <c r="B29" s="271"/>
      <c r="C29" s="271"/>
      <c r="D29" s="271"/>
      <c r="E29" s="271"/>
      <c r="F29" s="271"/>
      <c r="G29" s="271"/>
      <c r="H29" s="271"/>
      <c r="I29" s="272" t="s">
        <v>384</v>
      </c>
      <c r="J29" s="272"/>
    </row>
    <row r="30" spans="1:10" ht="16.5" customHeight="1">
      <c r="A30" s="270"/>
      <c r="B30" s="271"/>
      <c r="C30" s="271"/>
      <c r="D30" s="271"/>
      <c r="E30" s="271"/>
      <c r="F30" s="271"/>
      <c r="G30" s="271"/>
      <c r="H30" s="271"/>
      <c r="I30" s="272"/>
      <c r="J30" s="272"/>
    </row>
    <row r="31" spans="1:10" ht="16.5" customHeight="1">
      <c r="A31" s="270"/>
      <c r="B31" s="271"/>
      <c r="C31" s="271"/>
      <c r="D31" s="271"/>
      <c r="E31" s="271"/>
      <c r="F31" s="271"/>
      <c r="G31" s="271"/>
      <c r="H31" s="271"/>
      <c r="I31" s="272"/>
      <c r="J31" s="272"/>
    </row>
    <row r="32" spans="1:10" ht="16.5" customHeight="1">
      <c r="A32" s="270"/>
      <c r="B32" s="271"/>
      <c r="C32" s="271"/>
      <c r="D32" s="271"/>
      <c r="E32" s="271"/>
      <c r="F32" s="271"/>
      <c r="G32" s="271"/>
      <c r="H32" s="271"/>
      <c r="I32" s="272"/>
      <c r="J32" s="272"/>
    </row>
    <row r="33" spans="1:10" ht="16.5" customHeight="1">
      <c r="A33" s="270"/>
      <c r="B33" s="271"/>
      <c r="C33" s="271"/>
      <c r="D33" s="271"/>
      <c r="E33" s="271"/>
      <c r="F33" s="271"/>
      <c r="G33" s="271"/>
      <c r="H33" s="271"/>
      <c r="I33" s="272"/>
      <c r="J33" s="272"/>
    </row>
    <row r="34" spans="1:10" ht="16.5" customHeight="1">
      <c r="A34" s="270"/>
      <c r="B34" s="271"/>
      <c r="C34" s="271"/>
      <c r="D34" s="271"/>
      <c r="E34" s="271"/>
      <c r="F34" s="271"/>
      <c r="G34" s="271"/>
      <c r="H34" s="271"/>
      <c r="I34" s="272"/>
      <c r="J34" s="272"/>
    </row>
    <row r="35" spans="1:10" ht="16.5" customHeight="1">
      <c r="A35" s="270"/>
      <c r="B35" s="271"/>
      <c r="C35" s="271"/>
      <c r="D35" s="271"/>
      <c r="E35" s="271"/>
      <c r="F35" s="271"/>
      <c r="G35" s="271"/>
      <c r="H35" s="271"/>
      <c r="I35" s="272"/>
      <c r="J35" s="272"/>
    </row>
    <row r="36" spans="1:10" ht="16.5" customHeight="1">
      <c r="A36" s="270"/>
      <c r="B36" s="271"/>
      <c r="C36" s="271"/>
      <c r="D36" s="271"/>
      <c r="E36" s="271"/>
      <c r="F36" s="271"/>
      <c r="G36" s="271"/>
      <c r="H36" s="271"/>
      <c r="I36" s="272"/>
      <c r="J36" s="272"/>
    </row>
    <row r="37" spans="1:10" ht="16.5" customHeight="1">
      <c r="A37" s="270"/>
      <c r="B37" s="271"/>
      <c r="C37" s="271"/>
      <c r="D37" s="271"/>
      <c r="E37" s="271"/>
      <c r="F37" s="271"/>
      <c r="G37" s="271"/>
      <c r="H37" s="271"/>
      <c r="I37" s="272"/>
      <c r="J37" s="272"/>
    </row>
    <row r="38" spans="1:10" ht="16.5" customHeight="1">
      <c r="A38" s="270"/>
      <c r="B38" s="271"/>
      <c r="C38" s="271"/>
      <c r="D38" s="271"/>
      <c r="E38" s="271"/>
      <c r="F38" s="271"/>
      <c r="G38" s="271"/>
      <c r="H38" s="271"/>
      <c r="I38" s="272"/>
      <c r="J38" s="272"/>
    </row>
    <row r="39" spans="1:10" ht="16.5" customHeight="1">
      <c r="A39" s="270"/>
      <c r="B39" s="271"/>
      <c r="C39" s="271"/>
      <c r="D39" s="271"/>
      <c r="E39" s="271"/>
      <c r="F39" s="271"/>
      <c r="G39" s="271"/>
      <c r="H39" s="271"/>
      <c r="I39" s="272"/>
      <c r="J39" s="272"/>
    </row>
    <row r="40" spans="1:10" ht="16.5" customHeight="1">
      <c r="A40" s="270"/>
      <c r="B40" s="271"/>
      <c r="C40" s="271"/>
      <c r="D40" s="271"/>
      <c r="E40" s="271"/>
      <c r="F40" s="271"/>
      <c r="G40" s="271"/>
      <c r="H40" s="271"/>
      <c r="I40" s="272"/>
      <c r="J40" s="272"/>
    </row>
    <row r="41" spans="1:10" ht="16.5" customHeight="1">
      <c r="A41" s="270"/>
      <c r="B41" s="271"/>
      <c r="C41" s="271"/>
      <c r="D41" s="271"/>
      <c r="E41" s="271"/>
      <c r="F41" s="271"/>
      <c r="G41" s="271"/>
      <c r="H41" s="271"/>
      <c r="I41" s="272"/>
      <c r="J41" s="272"/>
    </row>
    <row r="42" spans="1:10" ht="16.5" customHeight="1">
      <c r="A42" s="270"/>
      <c r="B42" s="271"/>
      <c r="C42" s="271"/>
      <c r="D42" s="271"/>
      <c r="E42" s="271"/>
      <c r="F42" s="271"/>
      <c r="G42" s="271"/>
      <c r="H42" s="271"/>
      <c r="I42" s="272"/>
      <c r="J42" s="272"/>
    </row>
    <row r="43" spans="1:10" ht="16.5" customHeight="1">
      <c r="A43" s="270"/>
      <c r="B43" s="271"/>
      <c r="C43" s="271"/>
      <c r="D43" s="271"/>
      <c r="E43" s="271"/>
      <c r="F43" s="271"/>
      <c r="G43" s="271"/>
      <c r="H43" s="271"/>
      <c r="I43" s="272"/>
      <c r="J43" s="272"/>
    </row>
    <row r="44" spans="1:10" ht="16.5" customHeight="1">
      <c r="A44" s="270"/>
      <c r="B44" s="271"/>
      <c r="C44" s="271"/>
      <c r="D44" s="271"/>
      <c r="E44" s="271"/>
      <c r="F44" s="271"/>
      <c r="G44" s="271"/>
      <c r="H44" s="271"/>
      <c r="I44" s="272"/>
      <c r="J44" s="272"/>
    </row>
    <row r="45" spans="1:10" ht="16.5" customHeight="1">
      <c r="A45" s="270"/>
      <c r="B45" s="271"/>
      <c r="C45" s="271"/>
      <c r="D45" s="271"/>
      <c r="E45" s="271"/>
      <c r="F45" s="271"/>
      <c r="G45" s="271"/>
      <c r="H45" s="271"/>
      <c r="I45" s="272"/>
      <c r="J45" s="272"/>
    </row>
    <row r="46" spans="1:10" ht="16.5" customHeight="1">
      <c r="A46" s="270"/>
      <c r="B46" s="271"/>
      <c r="C46" s="271"/>
      <c r="D46" s="271"/>
      <c r="E46" s="271"/>
      <c r="F46" s="271"/>
      <c r="G46" s="271"/>
      <c r="H46" s="271"/>
      <c r="I46" s="272"/>
      <c r="J46" s="272"/>
    </row>
    <row r="47" spans="1:10" ht="16.5" customHeight="1">
      <c r="A47" s="270"/>
      <c r="B47" s="271"/>
      <c r="C47" s="271"/>
      <c r="D47" s="271"/>
      <c r="E47" s="271"/>
      <c r="F47" s="271"/>
      <c r="G47" s="271"/>
      <c r="H47" s="271"/>
      <c r="I47" s="272"/>
      <c r="J47" s="272"/>
    </row>
    <row r="48" spans="1:10" ht="16.5" customHeight="1">
      <c r="A48" s="270"/>
      <c r="B48" s="271"/>
      <c r="C48" s="271"/>
      <c r="D48" s="271"/>
      <c r="E48" s="271"/>
      <c r="F48" s="271"/>
      <c r="G48" s="271"/>
      <c r="H48" s="271"/>
      <c r="I48" s="272"/>
      <c r="J48" s="272"/>
    </row>
    <row r="49" spans="2:4" ht="13.5">
      <c r="B49" s="214" t="s">
        <v>513</v>
      </c>
      <c r="C49" s="233"/>
      <c r="D49" s="233"/>
    </row>
    <row r="50" spans="2:4" ht="13.5">
      <c r="B50" s="208" t="s">
        <v>515</v>
      </c>
      <c r="C50" s="233"/>
      <c r="D50" s="233"/>
    </row>
    <row r="51" spans="2:8" ht="13.5">
      <c r="B51" s="234"/>
      <c r="H51" s="234" t="s">
        <v>385</v>
      </c>
    </row>
    <row r="52" spans="1:16" ht="12.75" customHeight="1">
      <c r="A52" s="229"/>
      <c r="B52" s="229"/>
      <c r="C52" s="229"/>
      <c r="D52" s="229"/>
      <c r="E52" s="229"/>
      <c r="F52" s="229"/>
      <c r="G52" s="229"/>
      <c r="H52" s="229"/>
      <c r="I52" s="235"/>
      <c r="J52" s="236" t="s">
        <v>353</v>
      </c>
      <c r="K52" s="229"/>
      <c r="L52" s="229"/>
      <c r="M52" s="229"/>
      <c r="N52" s="229"/>
      <c r="O52" s="229"/>
      <c r="P52" s="229"/>
    </row>
    <row r="53" spans="1:10" ht="13.5">
      <c r="A53" s="391" t="s">
        <v>354</v>
      </c>
      <c r="B53" s="392"/>
      <c r="C53" s="392"/>
      <c r="D53" s="392"/>
      <c r="E53" s="392"/>
      <c r="F53" s="392"/>
      <c r="G53" s="392"/>
      <c r="H53" s="392"/>
      <c r="I53" s="392"/>
      <c r="J53" s="393"/>
    </row>
    <row r="54" spans="1:10" ht="24.75" customHeight="1" thickBot="1">
      <c r="A54" s="273"/>
      <c r="B54" s="394" t="s">
        <v>386</v>
      </c>
      <c r="C54" s="395"/>
      <c r="D54" s="395"/>
      <c r="E54" s="395"/>
      <c r="F54" s="396"/>
      <c r="G54" s="274" t="s">
        <v>356</v>
      </c>
      <c r="H54" s="274" t="s">
        <v>357</v>
      </c>
      <c r="I54" s="275" t="s">
        <v>358</v>
      </c>
      <c r="J54" s="275" t="s">
        <v>441</v>
      </c>
    </row>
    <row r="55" spans="1:10" ht="16.5" customHeight="1">
      <c r="A55" s="276">
        <v>1</v>
      </c>
      <c r="B55" s="397" t="s">
        <v>387</v>
      </c>
      <c r="C55" s="398"/>
      <c r="D55" s="398"/>
      <c r="E55" s="398"/>
      <c r="F55" s="398"/>
      <c r="G55" s="242">
        <v>60</v>
      </c>
      <c r="H55" s="242">
        <v>12100</v>
      </c>
      <c r="I55" s="243">
        <f>I56+I57+I58+I59+I60</f>
        <v>956</v>
      </c>
      <c r="J55" s="243">
        <f>J56+J57+J58+J59+J60</f>
        <v>0</v>
      </c>
    </row>
    <row r="56" spans="1:10" ht="16.5" customHeight="1">
      <c r="A56" s="277" t="s">
        <v>388</v>
      </c>
      <c r="B56" s="385" t="s">
        <v>389</v>
      </c>
      <c r="C56" s="385" t="s">
        <v>390</v>
      </c>
      <c r="D56" s="385"/>
      <c r="E56" s="385"/>
      <c r="F56" s="385"/>
      <c r="G56" s="278" t="s">
        <v>391</v>
      </c>
      <c r="H56" s="278">
        <v>12101</v>
      </c>
      <c r="I56" s="279">
        <v>956</v>
      </c>
      <c r="J56" s="279"/>
    </row>
    <row r="57" spans="1:10" ht="15.75" customHeight="1">
      <c r="A57" s="277" t="s">
        <v>363</v>
      </c>
      <c r="B57" s="385" t="s">
        <v>392</v>
      </c>
      <c r="C57" s="385" t="s">
        <v>390</v>
      </c>
      <c r="D57" s="385"/>
      <c r="E57" s="385"/>
      <c r="F57" s="385"/>
      <c r="G57" s="278"/>
      <c r="H57" s="280">
        <v>12102</v>
      </c>
      <c r="I57" s="255"/>
      <c r="J57" s="255"/>
    </row>
    <row r="58" spans="1:10" ht="16.5" customHeight="1">
      <c r="A58" s="277" t="s">
        <v>365</v>
      </c>
      <c r="B58" s="385" t="s">
        <v>393</v>
      </c>
      <c r="C58" s="385" t="s">
        <v>390</v>
      </c>
      <c r="D58" s="385"/>
      <c r="E58" s="385"/>
      <c r="F58" s="385"/>
      <c r="G58" s="278" t="s">
        <v>394</v>
      </c>
      <c r="H58" s="278">
        <v>12103</v>
      </c>
      <c r="I58" s="255">
        <v>0</v>
      </c>
      <c r="J58" s="255">
        <v>0</v>
      </c>
    </row>
    <row r="59" spans="1:10" ht="16.5" customHeight="1">
      <c r="A59" s="277" t="s">
        <v>395</v>
      </c>
      <c r="B59" s="388" t="s">
        <v>396</v>
      </c>
      <c r="C59" s="385" t="s">
        <v>390</v>
      </c>
      <c r="D59" s="385"/>
      <c r="E59" s="385"/>
      <c r="F59" s="385"/>
      <c r="G59" s="278"/>
      <c r="H59" s="280">
        <v>12104</v>
      </c>
      <c r="I59" s="255"/>
      <c r="J59" s="255"/>
    </row>
    <row r="60" spans="1:10" ht="16.5" customHeight="1">
      <c r="A60" s="277" t="s">
        <v>397</v>
      </c>
      <c r="B60" s="385" t="s">
        <v>398</v>
      </c>
      <c r="C60" s="385" t="s">
        <v>390</v>
      </c>
      <c r="D60" s="385"/>
      <c r="E60" s="385"/>
      <c r="F60" s="385"/>
      <c r="G60" s="278" t="s">
        <v>399</v>
      </c>
      <c r="H60" s="280">
        <v>12105</v>
      </c>
      <c r="I60" s="255">
        <v>0</v>
      </c>
      <c r="J60" s="255"/>
    </row>
    <row r="61" spans="1:10" ht="16.5" customHeight="1">
      <c r="A61" s="249">
        <v>2</v>
      </c>
      <c r="B61" s="386" t="s">
        <v>400</v>
      </c>
      <c r="C61" s="386"/>
      <c r="D61" s="386"/>
      <c r="E61" s="386"/>
      <c r="F61" s="386"/>
      <c r="G61" s="264">
        <v>64</v>
      </c>
      <c r="H61" s="264">
        <v>12200</v>
      </c>
      <c r="I61" s="252">
        <f>I62+I63</f>
        <v>2192</v>
      </c>
      <c r="J61" s="252">
        <f>J62+J63</f>
        <v>0</v>
      </c>
    </row>
    <row r="62" spans="1:10" ht="16.5" customHeight="1">
      <c r="A62" s="281" t="s">
        <v>401</v>
      </c>
      <c r="B62" s="386" t="s">
        <v>402</v>
      </c>
      <c r="C62" s="389"/>
      <c r="D62" s="389"/>
      <c r="E62" s="389"/>
      <c r="F62" s="389"/>
      <c r="G62" s="280">
        <v>641</v>
      </c>
      <c r="H62" s="280">
        <v>12201</v>
      </c>
      <c r="I62" s="279">
        <v>1856</v>
      </c>
      <c r="J62" s="279"/>
    </row>
    <row r="63" spans="1:10" ht="16.5" customHeight="1">
      <c r="A63" s="281" t="s">
        <v>403</v>
      </c>
      <c r="B63" s="389" t="s">
        <v>404</v>
      </c>
      <c r="C63" s="389"/>
      <c r="D63" s="389"/>
      <c r="E63" s="389"/>
      <c r="F63" s="389"/>
      <c r="G63" s="280">
        <v>644</v>
      </c>
      <c r="H63" s="280">
        <v>12202</v>
      </c>
      <c r="I63" s="279">
        <v>336</v>
      </c>
      <c r="J63" s="279"/>
    </row>
    <row r="64" spans="1:10" ht="16.5" customHeight="1">
      <c r="A64" s="249">
        <v>3</v>
      </c>
      <c r="B64" s="386" t="s">
        <v>405</v>
      </c>
      <c r="C64" s="386"/>
      <c r="D64" s="386"/>
      <c r="E64" s="386"/>
      <c r="F64" s="386"/>
      <c r="G64" s="264">
        <v>68</v>
      </c>
      <c r="H64" s="264">
        <v>12300</v>
      </c>
      <c r="I64" s="255">
        <v>100</v>
      </c>
      <c r="J64" s="255"/>
    </row>
    <row r="65" spans="1:10" ht="16.5" customHeight="1">
      <c r="A65" s="249">
        <v>4</v>
      </c>
      <c r="B65" s="386" t="s">
        <v>406</v>
      </c>
      <c r="C65" s="386"/>
      <c r="D65" s="386"/>
      <c r="E65" s="386"/>
      <c r="F65" s="386"/>
      <c r="G65" s="264">
        <v>61</v>
      </c>
      <c r="H65" s="264">
        <v>12400</v>
      </c>
      <c r="I65" s="252">
        <f>I66+I67+I68+I69+I70+I71+I72+I73+I74+I75+I76+I77+I79+I80</f>
        <v>30</v>
      </c>
      <c r="J65" s="252"/>
    </row>
    <row r="66" spans="1:10" ht="16.5" customHeight="1">
      <c r="A66" s="281" t="s">
        <v>360</v>
      </c>
      <c r="B66" s="382" t="s">
        <v>407</v>
      </c>
      <c r="C66" s="382"/>
      <c r="D66" s="382"/>
      <c r="E66" s="382"/>
      <c r="F66" s="382"/>
      <c r="G66" s="278"/>
      <c r="H66" s="278">
        <v>12401</v>
      </c>
      <c r="I66" s="255"/>
      <c r="J66" s="255"/>
    </row>
    <row r="67" spans="1:10" ht="16.5" customHeight="1">
      <c r="A67" s="281" t="s">
        <v>369</v>
      </c>
      <c r="B67" s="382" t="s">
        <v>408</v>
      </c>
      <c r="C67" s="382"/>
      <c r="D67" s="382"/>
      <c r="E67" s="382"/>
      <c r="F67" s="382"/>
      <c r="G67" s="282">
        <v>611</v>
      </c>
      <c r="H67" s="278">
        <v>12402</v>
      </c>
      <c r="I67" s="255">
        <v>30</v>
      </c>
      <c r="J67" s="255"/>
    </row>
    <row r="68" spans="1:10" ht="16.5" customHeight="1">
      <c r="A68" s="281" t="s">
        <v>371</v>
      </c>
      <c r="B68" s="382" t="s">
        <v>409</v>
      </c>
      <c r="C68" s="382"/>
      <c r="D68" s="382"/>
      <c r="E68" s="382"/>
      <c r="F68" s="382"/>
      <c r="G68" s="278">
        <v>613</v>
      </c>
      <c r="H68" s="278">
        <v>12403</v>
      </c>
      <c r="I68" s="255"/>
      <c r="J68" s="255"/>
    </row>
    <row r="69" spans="1:10" ht="16.5" customHeight="1">
      <c r="A69" s="281" t="s">
        <v>410</v>
      </c>
      <c r="B69" s="382" t="s">
        <v>411</v>
      </c>
      <c r="C69" s="382"/>
      <c r="D69" s="382"/>
      <c r="E69" s="382"/>
      <c r="F69" s="382"/>
      <c r="G69" s="282">
        <v>604</v>
      </c>
      <c r="H69" s="278">
        <v>12404</v>
      </c>
      <c r="I69" s="283">
        <v>0</v>
      </c>
      <c r="J69" s="283">
        <v>0</v>
      </c>
    </row>
    <row r="70" spans="1:10" ht="16.5" customHeight="1">
      <c r="A70" s="281" t="s">
        <v>412</v>
      </c>
      <c r="B70" s="382" t="s">
        <v>413</v>
      </c>
      <c r="C70" s="382"/>
      <c r="D70" s="382"/>
      <c r="E70" s="382"/>
      <c r="F70" s="382"/>
      <c r="G70" s="282">
        <v>616</v>
      </c>
      <c r="H70" s="278">
        <v>12405</v>
      </c>
      <c r="I70" s="255"/>
      <c r="J70" s="255"/>
    </row>
    <row r="71" spans="1:10" ht="16.5" customHeight="1">
      <c r="A71" s="281" t="s">
        <v>414</v>
      </c>
      <c r="B71" s="382" t="s">
        <v>415</v>
      </c>
      <c r="C71" s="382"/>
      <c r="D71" s="382"/>
      <c r="E71" s="382"/>
      <c r="F71" s="382"/>
      <c r="G71" s="282">
        <v>617</v>
      </c>
      <c r="H71" s="278">
        <v>12406</v>
      </c>
      <c r="I71" s="255"/>
      <c r="J71" s="255"/>
    </row>
    <row r="72" spans="1:10" ht="16.5" customHeight="1">
      <c r="A72" s="281" t="s">
        <v>416</v>
      </c>
      <c r="B72" s="385" t="s">
        <v>417</v>
      </c>
      <c r="C72" s="385" t="s">
        <v>390</v>
      </c>
      <c r="D72" s="385"/>
      <c r="E72" s="385"/>
      <c r="F72" s="385"/>
      <c r="G72" s="282">
        <v>618</v>
      </c>
      <c r="H72" s="278">
        <v>12407</v>
      </c>
      <c r="I72" s="255">
        <v>0</v>
      </c>
      <c r="J72" s="255">
        <v>0</v>
      </c>
    </row>
    <row r="73" spans="1:10" ht="16.5" customHeight="1">
      <c r="A73" s="281" t="s">
        <v>418</v>
      </c>
      <c r="B73" s="385" t="s">
        <v>419</v>
      </c>
      <c r="C73" s="385"/>
      <c r="D73" s="385"/>
      <c r="E73" s="385"/>
      <c r="F73" s="385"/>
      <c r="G73" s="282">
        <v>623</v>
      </c>
      <c r="H73" s="278">
        <v>12408</v>
      </c>
      <c r="I73" s="255"/>
      <c r="J73" s="255"/>
    </row>
    <row r="74" spans="1:10" ht="16.5" customHeight="1">
      <c r="A74" s="281" t="s">
        <v>420</v>
      </c>
      <c r="B74" s="385" t="s">
        <v>421</v>
      </c>
      <c r="C74" s="385"/>
      <c r="D74" s="385"/>
      <c r="E74" s="385"/>
      <c r="F74" s="385"/>
      <c r="G74" s="282">
        <v>624</v>
      </c>
      <c r="H74" s="278">
        <v>12409</v>
      </c>
      <c r="I74" s="255"/>
      <c r="J74" s="255"/>
    </row>
    <row r="75" spans="1:10" ht="16.5" customHeight="1">
      <c r="A75" s="281" t="s">
        <v>422</v>
      </c>
      <c r="B75" s="385" t="s">
        <v>423</v>
      </c>
      <c r="C75" s="385"/>
      <c r="D75" s="385"/>
      <c r="E75" s="385"/>
      <c r="F75" s="385"/>
      <c r="G75" s="282">
        <v>625</v>
      </c>
      <c r="H75" s="278">
        <v>12410</v>
      </c>
      <c r="I75" s="255"/>
      <c r="J75" s="255"/>
    </row>
    <row r="76" spans="1:10" ht="16.5" customHeight="1">
      <c r="A76" s="281" t="s">
        <v>424</v>
      </c>
      <c r="B76" s="385" t="s">
        <v>425</v>
      </c>
      <c r="C76" s="385"/>
      <c r="D76" s="385"/>
      <c r="E76" s="385"/>
      <c r="F76" s="385"/>
      <c r="G76" s="282">
        <v>626</v>
      </c>
      <c r="H76" s="278">
        <v>12411</v>
      </c>
      <c r="I76" s="255"/>
      <c r="J76" s="255"/>
    </row>
    <row r="77" spans="1:10" ht="16.5" customHeight="1">
      <c r="A77" s="284" t="s">
        <v>426</v>
      </c>
      <c r="B77" s="385" t="s">
        <v>427</v>
      </c>
      <c r="C77" s="385"/>
      <c r="D77" s="385"/>
      <c r="E77" s="385"/>
      <c r="F77" s="385"/>
      <c r="G77" s="282">
        <v>627</v>
      </c>
      <c r="H77" s="278">
        <v>12412</v>
      </c>
      <c r="I77" s="255">
        <v>0</v>
      </c>
      <c r="J77" s="255">
        <v>0</v>
      </c>
    </row>
    <row r="78" spans="1:10" ht="16.5" customHeight="1">
      <c r="A78" s="281"/>
      <c r="B78" s="387" t="s">
        <v>428</v>
      </c>
      <c r="C78" s="387"/>
      <c r="D78" s="387"/>
      <c r="E78" s="387"/>
      <c r="F78" s="387"/>
      <c r="G78" s="282">
        <v>6271</v>
      </c>
      <c r="H78" s="282">
        <v>124121</v>
      </c>
      <c r="I78" s="279">
        <v>0</v>
      </c>
      <c r="J78" s="279">
        <v>0</v>
      </c>
    </row>
    <row r="79" spans="1:10" ht="16.5" customHeight="1">
      <c r="A79" s="281"/>
      <c r="B79" s="387" t="s">
        <v>429</v>
      </c>
      <c r="C79" s="387"/>
      <c r="D79" s="387"/>
      <c r="E79" s="387"/>
      <c r="F79" s="387"/>
      <c r="G79" s="282">
        <v>6272</v>
      </c>
      <c r="H79" s="282">
        <v>124122</v>
      </c>
      <c r="I79" s="255"/>
      <c r="J79" s="255"/>
    </row>
    <row r="80" spans="1:10" ht="16.5" customHeight="1">
      <c r="A80" s="281" t="s">
        <v>430</v>
      </c>
      <c r="B80" s="385" t="s">
        <v>431</v>
      </c>
      <c r="C80" s="385"/>
      <c r="D80" s="385"/>
      <c r="E80" s="385"/>
      <c r="F80" s="385"/>
      <c r="G80" s="282">
        <v>628</v>
      </c>
      <c r="H80" s="282">
        <v>12413</v>
      </c>
      <c r="I80" s="255">
        <v>0</v>
      </c>
      <c r="J80" s="255">
        <v>0</v>
      </c>
    </row>
    <row r="81" spans="1:10" ht="16.5" customHeight="1">
      <c r="A81" s="249">
        <v>5</v>
      </c>
      <c r="B81" s="388" t="s">
        <v>432</v>
      </c>
      <c r="C81" s="385"/>
      <c r="D81" s="385"/>
      <c r="E81" s="385"/>
      <c r="F81" s="385"/>
      <c r="G81" s="285">
        <v>63</v>
      </c>
      <c r="H81" s="285">
        <v>12500</v>
      </c>
      <c r="I81" s="252">
        <f>I82+I83+I84+I85</f>
        <v>0</v>
      </c>
      <c r="J81" s="252">
        <f>J82+J83+J84+J85</f>
        <v>0</v>
      </c>
    </row>
    <row r="82" spans="1:10" ht="16.5" customHeight="1">
      <c r="A82" s="281" t="s">
        <v>360</v>
      </c>
      <c r="B82" s="385" t="s">
        <v>433</v>
      </c>
      <c r="C82" s="385"/>
      <c r="D82" s="385"/>
      <c r="E82" s="385"/>
      <c r="F82" s="385"/>
      <c r="G82" s="282">
        <v>632</v>
      </c>
      <c r="H82" s="282">
        <v>12501</v>
      </c>
      <c r="I82" s="255">
        <v>0</v>
      </c>
      <c r="J82" s="255"/>
    </row>
    <row r="83" spans="1:10" ht="16.5" customHeight="1">
      <c r="A83" s="281" t="s">
        <v>369</v>
      </c>
      <c r="B83" s="385" t="s">
        <v>434</v>
      </c>
      <c r="C83" s="385"/>
      <c r="D83" s="385"/>
      <c r="E83" s="385"/>
      <c r="F83" s="385"/>
      <c r="G83" s="282">
        <v>633</v>
      </c>
      <c r="H83" s="282">
        <v>12502</v>
      </c>
      <c r="I83" s="255"/>
      <c r="J83" s="255"/>
    </row>
    <row r="84" spans="1:10" ht="16.5" customHeight="1">
      <c r="A84" s="281" t="s">
        <v>371</v>
      </c>
      <c r="B84" s="385" t="s">
        <v>435</v>
      </c>
      <c r="C84" s="385"/>
      <c r="D84" s="385"/>
      <c r="E84" s="385"/>
      <c r="F84" s="385"/>
      <c r="G84" s="282">
        <v>634</v>
      </c>
      <c r="H84" s="282">
        <v>12503</v>
      </c>
      <c r="I84" s="279"/>
      <c r="J84" s="279"/>
    </row>
    <row r="85" spans="1:10" ht="16.5" customHeight="1">
      <c r="A85" s="281" t="s">
        <v>410</v>
      </c>
      <c r="B85" s="385" t="s">
        <v>436</v>
      </c>
      <c r="C85" s="385"/>
      <c r="D85" s="385"/>
      <c r="E85" s="385"/>
      <c r="F85" s="385"/>
      <c r="G85" s="282" t="s">
        <v>437</v>
      </c>
      <c r="H85" s="282">
        <v>12504</v>
      </c>
      <c r="I85" s="255"/>
      <c r="J85" s="255"/>
    </row>
    <row r="86" spans="1:12" ht="12.75" customHeight="1">
      <c r="A86" s="249" t="s">
        <v>438</v>
      </c>
      <c r="B86" s="386" t="s">
        <v>439</v>
      </c>
      <c r="C86" s="386"/>
      <c r="D86" s="386"/>
      <c r="E86" s="386"/>
      <c r="F86" s="386"/>
      <c r="G86" s="282"/>
      <c r="H86" s="282">
        <v>12600</v>
      </c>
      <c r="I86" s="252">
        <f>I55+I61+I64+I65+I81</f>
        <v>3278</v>
      </c>
      <c r="J86" s="252">
        <f>J55+J61+J65+J81</f>
        <v>0</v>
      </c>
      <c r="L86" s="304"/>
    </row>
    <row r="87" spans="1:10" ht="16.5" customHeight="1">
      <c r="A87" s="286"/>
      <c r="B87" s="287" t="s">
        <v>440</v>
      </c>
      <c r="C87" s="229"/>
      <c r="D87" s="229"/>
      <c r="E87" s="229"/>
      <c r="F87" s="229"/>
      <c r="G87" s="229"/>
      <c r="H87" s="229"/>
      <c r="I87" s="288" t="s">
        <v>358</v>
      </c>
      <c r="J87" s="288" t="s">
        <v>441</v>
      </c>
    </row>
    <row r="88" spans="1:10" ht="16.5" customHeight="1">
      <c r="A88" s="289">
        <v>1</v>
      </c>
      <c r="B88" s="381" t="s">
        <v>442</v>
      </c>
      <c r="C88" s="381"/>
      <c r="D88" s="381"/>
      <c r="E88" s="381"/>
      <c r="F88" s="381"/>
      <c r="G88" s="285"/>
      <c r="H88" s="285">
        <v>14000</v>
      </c>
      <c r="I88" s="290">
        <v>5</v>
      </c>
      <c r="J88" s="290"/>
    </row>
    <row r="89" spans="1:10" ht="16.5" customHeight="1">
      <c r="A89" s="289">
        <v>2</v>
      </c>
      <c r="B89" s="381" t="s">
        <v>443</v>
      </c>
      <c r="C89" s="381"/>
      <c r="D89" s="381"/>
      <c r="E89" s="381"/>
      <c r="F89" s="381"/>
      <c r="G89" s="285"/>
      <c r="H89" s="285">
        <v>15000</v>
      </c>
      <c r="I89" s="282"/>
      <c r="J89" s="282"/>
    </row>
    <row r="90" spans="1:10" ht="16.5" customHeight="1">
      <c r="A90" s="291" t="s">
        <v>360</v>
      </c>
      <c r="B90" s="382" t="s">
        <v>444</v>
      </c>
      <c r="C90" s="382"/>
      <c r="D90" s="382"/>
      <c r="E90" s="382"/>
      <c r="F90" s="382"/>
      <c r="G90" s="285"/>
      <c r="H90" s="282">
        <v>15001</v>
      </c>
      <c r="I90" s="282"/>
      <c r="J90" s="282"/>
    </row>
    <row r="91" spans="1:10" ht="16.5" customHeight="1">
      <c r="A91" s="291"/>
      <c r="B91" s="383" t="s">
        <v>445</v>
      </c>
      <c r="C91" s="383"/>
      <c r="D91" s="383"/>
      <c r="E91" s="383"/>
      <c r="F91" s="383"/>
      <c r="G91" s="285"/>
      <c r="H91" s="282">
        <v>150011</v>
      </c>
      <c r="I91" s="282"/>
      <c r="J91" s="282"/>
    </row>
    <row r="92" spans="1:10" ht="16.5" customHeight="1">
      <c r="A92" s="292" t="s">
        <v>369</v>
      </c>
      <c r="B92" s="382" t="s">
        <v>446</v>
      </c>
      <c r="C92" s="382"/>
      <c r="D92" s="382"/>
      <c r="E92" s="382"/>
      <c r="F92" s="382"/>
      <c r="G92" s="285"/>
      <c r="H92" s="282">
        <v>15002</v>
      </c>
      <c r="I92" s="282"/>
      <c r="J92" s="282"/>
    </row>
    <row r="93" spans="1:10" ht="14.25" thickBot="1">
      <c r="A93" s="293"/>
      <c r="B93" s="384" t="s">
        <v>447</v>
      </c>
      <c r="C93" s="384"/>
      <c r="D93" s="384"/>
      <c r="E93" s="384"/>
      <c r="F93" s="384"/>
      <c r="G93" s="294"/>
      <c r="H93" s="295">
        <v>150021</v>
      </c>
      <c r="I93" s="295"/>
      <c r="J93" s="295"/>
    </row>
    <row r="94" spans="9:10" ht="13.5">
      <c r="I94" s="375" t="s">
        <v>323</v>
      </c>
      <c r="J94" s="375"/>
    </row>
    <row r="95" spans="9:10" ht="13.5">
      <c r="I95" s="357" t="s">
        <v>324</v>
      </c>
      <c r="J95" s="357"/>
    </row>
    <row r="96" ht="13.5">
      <c r="J96" s="272"/>
    </row>
    <row r="97" ht="13.5">
      <c r="J97" s="272"/>
    </row>
    <row r="98" ht="13.5">
      <c r="J98" s="272"/>
    </row>
    <row r="99" spans="2:10" ht="13.5">
      <c r="B99" s="296"/>
      <c r="J99" s="272"/>
    </row>
    <row r="100" ht="13.5">
      <c r="B100" s="296"/>
    </row>
    <row r="101" ht="13.5">
      <c r="B101" s="296"/>
    </row>
    <row r="102" ht="13.5">
      <c r="B102" s="296"/>
    </row>
  </sheetData>
  <sheetProtection/>
  <mergeCells count="61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3:J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8:F88"/>
    <mergeCell ref="I95:J95"/>
    <mergeCell ref="B89:F89"/>
    <mergeCell ref="B90:F90"/>
    <mergeCell ref="B91:F91"/>
    <mergeCell ref="B92:F92"/>
    <mergeCell ref="B93:F93"/>
    <mergeCell ref="I94:J94"/>
  </mergeCells>
  <printOptions/>
  <pageMargins left="0.7" right="0.7" top="0.17" bottom="0.3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H1">
      <selection activeCell="I2" sqref="I2"/>
    </sheetView>
  </sheetViews>
  <sheetFormatPr defaultColWidth="9.140625" defaultRowHeight="12.75"/>
  <cols>
    <col min="1" max="1" width="0" style="207" hidden="1" customWidth="1"/>
    <col min="2" max="2" width="32.57421875" style="207" hidden="1" customWidth="1"/>
    <col min="3" max="3" width="17.00390625" style="207" hidden="1" customWidth="1"/>
    <col min="4" max="7" width="0" style="207" hidden="1" customWidth="1"/>
    <col min="8" max="8" width="3.7109375" style="207" customWidth="1"/>
    <col min="9" max="9" width="10.8515625" style="207" customWidth="1"/>
    <col min="10" max="10" width="21.8515625" style="207" customWidth="1"/>
    <col min="11" max="11" width="17.57421875" style="207" customWidth="1"/>
    <col min="12" max="16384" width="9.140625" style="207" customWidth="1"/>
  </cols>
  <sheetData>
    <row r="1" spans="1:9" ht="13.5">
      <c r="A1" s="234" t="s">
        <v>448</v>
      </c>
      <c r="B1" s="234" t="s">
        <v>449</v>
      </c>
      <c r="C1" s="234" t="s">
        <v>450</v>
      </c>
      <c r="I1" s="214" t="s">
        <v>514</v>
      </c>
    </row>
    <row r="2" spans="2:9" ht="13.5">
      <c r="B2" s="234" t="s">
        <v>451</v>
      </c>
      <c r="C2" s="234" t="s">
        <v>451</v>
      </c>
      <c r="I2" s="208" t="s">
        <v>515</v>
      </c>
    </row>
    <row r="3" spans="2:11" ht="13.5">
      <c r="B3" s="234"/>
      <c r="C3" s="234"/>
      <c r="I3" s="208"/>
      <c r="K3" s="234" t="s">
        <v>452</v>
      </c>
    </row>
    <row r="4" spans="2:3" ht="13.5">
      <c r="B4" s="234"/>
      <c r="C4" s="234"/>
    </row>
    <row r="5" spans="2:11" ht="13.5">
      <c r="B5" s="207" t="s">
        <v>453</v>
      </c>
      <c r="C5" s="207" t="s">
        <v>453</v>
      </c>
      <c r="H5" s="213"/>
      <c r="I5" s="213"/>
      <c r="J5" s="219" t="s">
        <v>454</v>
      </c>
      <c r="K5" s="219" t="s">
        <v>455</v>
      </c>
    </row>
    <row r="6" spans="2:11" ht="13.5">
      <c r="B6" s="207" t="s">
        <v>456</v>
      </c>
      <c r="C6" s="207" t="s">
        <v>456</v>
      </c>
      <c r="H6" s="213">
        <v>1</v>
      </c>
      <c r="I6" s="219" t="s">
        <v>451</v>
      </c>
      <c r="J6" s="213" t="s">
        <v>453</v>
      </c>
      <c r="K6" s="297"/>
    </row>
    <row r="7" spans="2:11" ht="13.5">
      <c r="B7" s="207" t="s">
        <v>457</v>
      </c>
      <c r="C7" s="207" t="s">
        <v>457</v>
      </c>
      <c r="H7" s="213">
        <v>2</v>
      </c>
      <c r="I7" s="219" t="s">
        <v>451</v>
      </c>
      <c r="J7" s="213" t="s">
        <v>458</v>
      </c>
      <c r="K7" s="297"/>
    </row>
    <row r="8" spans="2:11" ht="13.5">
      <c r="B8" s="207" t="s">
        <v>459</v>
      </c>
      <c r="C8" s="207" t="s">
        <v>459</v>
      </c>
      <c r="H8" s="213">
        <v>3</v>
      </c>
      <c r="I8" s="219" t="s">
        <v>451</v>
      </c>
      <c r="J8" s="213" t="s">
        <v>460</v>
      </c>
      <c r="K8" s="297"/>
    </row>
    <row r="9" spans="2:11" ht="13.5">
      <c r="B9" s="207" t="s">
        <v>461</v>
      </c>
      <c r="C9" s="207" t="s">
        <v>461</v>
      </c>
      <c r="H9" s="213">
        <v>4</v>
      </c>
      <c r="I9" s="219" t="s">
        <v>451</v>
      </c>
      <c r="J9" s="213" t="s">
        <v>459</v>
      </c>
      <c r="K9" s="297"/>
    </row>
    <row r="10" spans="2:11" ht="13.5">
      <c r="B10" s="207" t="s">
        <v>462</v>
      </c>
      <c r="C10" s="207" t="s">
        <v>462</v>
      </c>
      <c r="H10" s="213">
        <v>5</v>
      </c>
      <c r="I10" s="219" t="s">
        <v>451</v>
      </c>
      <c r="J10" s="213" t="s">
        <v>461</v>
      </c>
      <c r="K10" s="297"/>
    </row>
    <row r="11" spans="2:11" ht="13.5">
      <c r="B11" s="207" t="s">
        <v>463</v>
      </c>
      <c r="C11" s="207" t="s">
        <v>463</v>
      </c>
      <c r="H11" s="213">
        <v>6</v>
      </c>
      <c r="I11" s="219" t="s">
        <v>451</v>
      </c>
      <c r="J11" s="213" t="s">
        <v>462</v>
      </c>
      <c r="K11" s="297"/>
    </row>
    <row r="12" spans="2:11" ht="13.5">
      <c r="B12" s="207" t="s">
        <v>464</v>
      </c>
      <c r="C12" s="207" t="s">
        <v>464</v>
      </c>
      <c r="H12" s="213">
        <v>7</v>
      </c>
      <c r="I12" s="219" t="s">
        <v>451</v>
      </c>
      <c r="J12" s="213" t="s">
        <v>465</v>
      </c>
      <c r="K12" s="297"/>
    </row>
    <row r="13" spans="2:11" ht="13.5">
      <c r="B13" s="234" t="s">
        <v>466</v>
      </c>
      <c r="C13" s="234" t="s">
        <v>466</v>
      </c>
      <c r="H13" s="213">
        <v>8</v>
      </c>
      <c r="I13" s="219" t="s">
        <v>451</v>
      </c>
      <c r="J13" s="213" t="s">
        <v>467</v>
      </c>
      <c r="K13" s="297">
        <v>0</v>
      </c>
    </row>
    <row r="14" spans="2:11" ht="13.5">
      <c r="B14" s="234"/>
      <c r="C14" s="234"/>
      <c r="H14" s="219" t="s">
        <v>3</v>
      </c>
      <c r="I14" s="219"/>
      <c r="J14" s="219" t="s">
        <v>468</v>
      </c>
      <c r="K14" s="298">
        <f>SUM(K6:K13)</f>
        <v>0</v>
      </c>
    </row>
    <row r="15" spans="2:11" ht="13.5">
      <c r="B15" s="207" t="s">
        <v>469</v>
      </c>
      <c r="C15" s="207" t="s">
        <v>469</v>
      </c>
      <c r="H15" s="213">
        <v>9</v>
      </c>
      <c r="I15" s="219" t="s">
        <v>466</v>
      </c>
      <c r="J15" s="213" t="s">
        <v>470</v>
      </c>
      <c r="K15" s="297"/>
    </row>
    <row r="16" spans="2:11" ht="13.5">
      <c r="B16" s="207" t="s">
        <v>471</v>
      </c>
      <c r="C16" s="207" t="s">
        <v>471</v>
      </c>
      <c r="H16" s="213">
        <v>10</v>
      </c>
      <c r="I16" s="219" t="s">
        <v>466</v>
      </c>
      <c r="J16" s="213" t="s">
        <v>471</v>
      </c>
      <c r="K16" s="297"/>
    </row>
    <row r="17" spans="2:11" ht="13.5">
      <c r="B17" s="207" t="s">
        <v>472</v>
      </c>
      <c r="C17" s="207" t="s">
        <v>472</v>
      </c>
      <c r="H17" s="213">
        <v>11</v>
      </c>
      <c r="I17" s="219" t="s">
        <v>466</v>
      </c>
      <c r="J17" s="213" t="s">
        <v>472</v>
      </c>
      <c r="K17" s="297"/>
    </row>
    <row r="18" spans="8:11" ht="13.5">
      <c r="H18" s="219" t="s">
        <v>4</v>
      </c>
      <c r="I18" s="219"/>
      <c r="J18" s="219" t="s">
        <v>473</v>
      </c>
      <c r="K18" s="298">
        <f>SUM(K15:K17)</f>
        <v>0</v>
      </c>
    </row>
    <row r="19" spans="2:11" ht="13.5">
      <c r="B19" s="234" t="s">
        <v>474</v>
      </c>
      <c r="C19" s="234" t="s">
        <v>474</v>
      </c>
      <c r="H19" s="213">
        <v>12</v>
      </c>
      <c r="I19" s="219" t="s">
        <v>474</v>
      </c>
      <c r="J19" s="213" t="s">
        <v>475</v>
      </c>
      <c r="K19" s="297"/>
    </row>
    <row r="20" spans="2:11" ht="13.5">
      <c r="B20" s="207" t="s">
        <v>463</v>
      </c>
      <c r="C20" s="207" t="s">
        <v>463</v>
      </c>
      <c r="H20" s="213">
        <v>13</v>
      </c>
      <c r="I20" s="219" t="s">
        <v>474</v>
      </c>
      <c r="J20" s="219" t="s">
        <v>476</v>
      </c>
      <c r="K20" s="297"/>
    </row>
    <row r="21" spans="2:11" ht="13.5">
      <c r="B21" s="207" t="s">
        <v>477</v>
      </c>
      <c r="C21" s="207" t="s">
        <v>477</v>
      </c>
      <c r="H21" s="213">
        <v>14</v>
      </c>
      <c r="I21" s="219" t="s">
        <v>474</v>
      </c>
      <c r="J21" s="213" t="s">
        <v>478</v>
      </c>
      <c r="K21" s="297"/>
    </row>
    <row r="22" spans="2:11" ht="13.5">
      <c r="B22" s="207" t="s">
        <v>478</v>
      </c>
      <c r="C22" s="207" t="s">
        <v>478</v>
      </c>
      <c r="H22" s="213">
        <v>15</v>
      </c>
      <c r="I22" s="219" t="s">
        <v>474</v>
      </c>
      <c r="J22" s="213" t="s">
        <v>479</v>
      </c>
      <c r="K22" s="297"/>
    </row>
    <row r="23" spans="2:11" ht="13.5">
      <c r="B23" s="207" t="s">
        <v>480</v>
      </c>
      <c r="C23" s="207" t="s">
        <v>480</v>
      </c>
      <c r="H23" s="213">
        <v>19</v>
      </c>
      <c r="I23" s="219" t="s">
        <v>474</v>
      </c>
      <c r="J23" s="213" t="s">
        <v>481</v>
      </c>
      <c r="K23" s="297"/>
    </row>
    <row r="24" spans="8:11" ht="13.5">
      <c r="H24" s="219" t="s">
        <v>482</v>
      </c>
      <c r="I24" s="219"/>
      <c r="J24" s="219" t="s">
        <v>483</v>
      </c>
      <c r="K24" s="298">
        <f>SUM(K19:K23)</f>
        <v>0</v>
      </c>
    </row>
    <row r="25" spans="2:11" ht="13.5">
      <c r="B25" s="207" t="s">
        <v>481</v>
      </c>
      <c r="C25" s="207" t="s">
        <v>481</v>
      </c>
      <c r="H25" s="213">
        <v>20</v>
      </c>
      <c r="I25" s="219" t="s">
        <v>484</v>
      </c>
      <c r="J25" s="213" t="s">
        <v>485</v>
      </c>
      <c r="K25" s="297"/>
    </row>
    <row r="26" spans="2:11" ht="13.5">
      <c r="B26" s="234" t="s">
        <v>484</v>
      </c>
      <c r="C26" s="234" t="s">
        <v>484</v>
      </c>
      <c r="H26" s="213">
        <v>21</v>
      </c>
      <c r="I26" s="219" t="s">
        <v>484</v>
      </c>
      <c r="J26" s="213" t="s">
        <v>486</v>
      </c>
      <c r="K26" s="297"/>
    </row>
    <row r="27" spans="2:11" ht="13.5">
      <c r="B27" s="207" t="s">
        <v>487</v>
      </c>
      <c r="C27" s="207" t="s">
        <v>487</v>
      </c>
      <c r="H27" s="213">
        <v>22</v>
      </c>
      <c r="I27" s="219" t="s">
        <v>484</v>
      </c>
      <c r="J27" s="213" t="s">
        <v>488</v>
      </c>
      <c r="K27" s="297"/>
    </row>
    <row r="28" spans="2:11" ht="13.5">
      <c r="B28" s="207" t="s">
        <v>486</v>
      </c>
      <c r="C28" s="207" t="s">
        <v>486</v>
      </c>
      <c r="H28" s="213">
        <v>23</v>
      </c>
      <c r="I28" s="219" t="s">
        <v>484</v>
      </c>
      <c r="J28" s="213" t="s">
        <v>489</v>
      </c>
      <c r="K28" s="297"/>
    </row>
    <row r="29" spans="8:11" ht="13.5">
      <c r="H29" s="219" t="s">
        <v>490</v>
      </c>
      <c r="I29" s="219"/>
      <c r="J29" s="219" t="s">
        <v>491</v>
      </c>
      <c r="K29" s="298">
        <f>SUM(K25:K28)</f>
        <v>0</v>
      </c>
    </row>
    <row r="30" spans="2:11" ht="13.5">
      <c r="B30" s="207" t="s">
        <v>488</v>
      </c>
      <c r="C30" s="207" t="s">
        <v>488</v>
      </c>
      <c r="H30" s="213">
        <v>24</v>
      </c>
      <c r="I30" s="219" t="s">
        <v>492</v>
      </c>
      <c r="J30" s="213" t="s">
        <v>493</v>
      </c>
      <c r="K30" s="297"/>
    </row>
    <row r="31" spans="2:11" ht="13.5">
      <c r="B31" s="207" t="s">
        <v>489</v>
      </c>
      <c r="C31" s="207" t="s">
        <v>489</v>
      </c>
      <c r="H31" s="213">
        <v>25</v>
      </c>
      <c r="I31" s="219" t="s">
        <v>492</v>
      </c>
      <c r="J31" s="213" t="s">
        <v>494</v>
      </c>
      <c r="K31" s="297"/>
    </row>
    <row r="32" spans="8:11" ht="13.5">
      <c r="H32" s="213">
        <v>26</v>
      </c>
      <c r="I32" s="219" t="s">
        <v>492</v>
      </c>
      <c r="J32" s="213" t="s">
        <v>495</v>
      </c>
      <c r="K32" s="297"/>
    </row>
    <row r="33" spans="2:11" ht="13.5">
      <c r="B33" s="234" t="s">
        <v>492</v>
      </c>
      <c r="C33" s="234" t="s">
        <v>492</v>
      </c>
      <c r="H33" s="213">
        <v>27</v>
      </c>
      <c r="I33" s="219" t="s">
        <v>492</v>
      </c>
      <c r="J33" s="213" t="s">
        <v>496</v>
      </c>
      <c r="K33" s="297"/>
    </row>
    <row r="34" spans="2:11" ht="13.5">
      <c r="B34" s="207" t="s">
        <v>493</v>
      </c>
      <c r="C34" s="207" t="s">
        <v>493</v>
      </c>
      <c r="H34" s="213">
        <v>28</v>
      </c>
      <c r="I34" s="219" t="s">
        <v>492</v>
      </c>
      <c r="J34" s="213" t="s">
        <v>497</v>
      </c>
      <c r="K34" s="297"/>
    </row>
    <row r="35" spans="8:11" ht="13.5">
      <c r="H35" s="213">
        <v>29</v>
      </c>
      <c r="I35" s="219" t="s">
        <v>492</v>
      </c>
      <c r="J35" s="213" t="s">
        <v>498</v>
      </c>
      <c r="K35" s="297">
        <v>4534</v>
      </c>
    </row>
    <row r="36" spans="2:11" ht="13.5">
      <c r="B36" s="207" t="s">
        <v>499</v>
      </c>
      <c r="C36" s="207" t="s">
        <v>499</v>
      </c>
      <c r="H36" s="219" t="s">
        <v>500</v>
      </c>
      <c r="I36" s="213"/>
      <c r="J36" s="219" t="s">
        <v>501</v>
      </c>
      <c r="K36" s="298">
        <f>SUM(K30:K35)</f>
        <v>4534</v>
      </c>
    </row>
    <row r="37" spans="2:11" ht="13.5">
      <c r="B37" s="207" t="s">
        <v>502</v>
      </c>
      <c r="C37" s="207" t="s">
        <v>502</v>
      </c>
      <c r="H37" s="213"/>
      <c r="I37" s="213"/>
      <c r="J37" s="219" t="s">
        <v>503</v>
      </c>
      <c r="K37" s="298">
        <f>SUM(K36,K29,K24,K18,K14)</f>
        <v>4534</v>
      </c>
    </row>
    <row r="38" spans="2:3" ht="13.5">
      <c r="B38" s="207" t="s">
        <v>504</v>
      </c>
      <c r="C38" s="207" t="s">
        <v>504</v>
      </c>
    </row>
    <row r="40" spans="9:11" ht="13.5">
      <c r="I40" s="299" t="s">
        <v>505</v>
      </c>
      <c r="J40" s="220"/>
      <c r="K40" s="219" t="s">
        <v>506</v>
      </c>
    </row>
    <row r="41" spans="9:11" ht="13.5">
      <c r="I41" s="300"/>
      <c r="J41" s="301"/>
      <c r="K41" s="301"/>
    </row>
    <row r="42" spans="9:11" ht="13.5">
      <c r="I42" s="212" t="s">
        <v>507</v>
      </c>
      <c r="J42" s="212"/>
      <c r="K42" s="213">
        <v>0</v>
      </c>
    </row>
    <row r="43" spans="9:11" ht="13.5">
      <c r="I43" s="213" t="s">
        <v>508</v>
      </c>
      <c r="J43" s="213"/>
      <c r="K43" s="213">
        <v>5</v>
      </c>
    </row>
    <row r="44" spans="9:11" ht="13.5">
      <c r="I44" s="213" t="s">
        <v>509</v>
      </c>
      <c r="J44" s="213"/>
      <c r="K44" s="213"/>
    </row>
    <row r="45" spans="9:11" ht="13.5">
      <c r="I45" s="213" t="s">
        <v>510</v>
      </c>
      <c r="J45" s="213"/>
      <c r="K45" s="213"/>
    </row>
    <row r="46" spans="9:11" ht="13.5">
      <c r="I46" s="220" t="s">
        <v>511</v>
      </c>
      <c r="J46" s="220"/>
      <c r="K46" s="213"/>
    </row>
    <row r="47" spans="9:11" ht="13.5">
      <c r="I47" s="302"/>
      <c r="J47" s="303" t="s">
        <v>29</v>
      </c>
      <c r="K47" s="303"/>
    </row>
    <row r="49" spans="11:12" ht="13.5">
      <c r="K49" s="375" t="s">
        <v>323</v>
      </c>
      <c r="L49" s="375"/>
    </row>
    <row r="50" spans="11:12" ht="13.5">
      <c r="K50" s="357" t="s">
        <v>324</v>
      </c>
      <c r="L50" s="357"/>
    </row>
    <row r="52" ht="13.5">
      <c r="I52" s="234"/>
    </row>
    <row r="53" spans="8:15" ht="13.5">
      <c r="H53" s="234"/>
      <c r="I53" s="234"/>
      <c r="J53" s="234"/>
      <c r="K53" s="234"/>
      <c r="L53" s="234"/>
      <c r="M53" s="234"/>
      <c r="N53" s="234"/>
      <c r="O53" s="234"/>
    </row>
    <row r="54" spans="8:15" ht="13.5">
      <c r="H54" s="234"/>
      <c r="I54" s="234"/>
      <c r="J54" s="234"/>
      <c r="K54" s="234"/>
      <c r="L54" s="234"/>
      <c r="M54" s="234"/>
      <c r="N54" s="234"/>
      <c r="O54" s="234"/>
    </row>
    <row r="55" spans="9:15" ht="13.5">
      <c r="I55" s="234"/>
      <c r="J55" s="234"/>
      <c r="K55" s="234"/>
      <c r="L55" s="234"/>
      <c r="M55" s="234"/>
      <c r="N55" s="234"/>
      <c r="O55" s="234"/>
    </row>
    <row r="56" spans="9:15" ht="13.5">
      <c r="I56" s="234"/>
      <c r="J56" s="234"/>
      <c r="K56" s="234"/>
      <c r="L56" s="234"/>
      <c r="M56" s="234"/>
      <c r="N56" s="234"/>
      <c r="O56" s="234"/>
    </row>
    <row r="57" spans="8:9" ht="13.5">
      <c r="H57" s="234"/>
      <c r="I57" s="234"/>
    </row>
  </sheetData>
  <sheetProtection/>
  <mergeCells count="2">
    <mergeCell ref="K49:L49"/>
    <mergeCell ref="K50:L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9">
      <selection activeCell="A1" sqref="A1:IV1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409" t="s">
        <v>13</v>
      </c>
      <c r="C3" s="410"/>
      <c r="D3" s="410"/>
      <c r="E3" s="411"/>
    </row>
    <row r="4" spans="2:5" s="21" customFormat="1" ht="12.75">
      <c r="B4" s="18"/>
      <c r="C4" s="27" t="s">
        <v>27</v>
      </c>
      <c r="D4" s="19"/>
      <c r="E4" s="20"/>
    </row>
    <row r="5" spans="2:5" s="21" customFormat="1" ht="11.25">
      <c r="B5" s="18"/>
      <c r="C5" s="22"/>
      <c r="D5" s="75" t="s">
        <v>234</v>
      </c>
      <c r="E5" s="20"/>
    </row>
    <row r="6" spans="2:5" s="21" customFormat="1" ht="11.25">
      <c r="B6" s="18"/>
      <c r="C6" s="22"/>
      <c r="D6" s="23" t="s">
        <v>32</v>
      </c>
      <c r="E6" s="20"/>
    </row>
    <row r="7" spans="2:5" s="21" customFormat="1" ht="11.25">
      <c r="B7" s="18"/>
      <c r="C7" s="76" t="s">
        <v>235</v>
      </c>
      <c r="D7" s="50"/>
      <c r="E7" s="20"/>
    </row>
    <row r="8" spans="2:5" s="21" customFormat="1" ht="11.25">
      <c r="B8" s="18"/>
      <c r="C8" s="22"/>
      <c r="D8" s="23" t="s">
        <v>33</v>
      </c>
      <c r="E8" s="20"/>
    </row>
    <row r="9" spans="2:5" s="21" customFormat="1" ht="11.25">
      <c r="B9" s="18"/>
      <c r="C9" s="24"/>
      <c r="D9" s="23" t="s">
        <v>34</v>
      </c>
      <c r="E9" s="20"/>
    </row>
    <row r="10" spans="2:5" s="21" customFormat="1" ht="11.25">
      <c r="B10" s="18"/>
      <c r="C10" s="25"/>
      <c r="D10" s="26" t="s">
        <v>35</v>
      </c>
      <c r="E10" s="20"/>
    </row>
    <row r="11" spans="2:5" ht="5.25" customHeight="1">
      <c r="B11" s="4"/>
      <c r="C11" s="5"/>
      <c r="D11" s="5"/>
      <c r="E11" s="6"/>
    </row>
    <row r="12" spans="2:5" ht="15.75">
      <c r="B12" s="4"/>
      <c r="C12" s="51" t="s">
        <v>36</v>
      </c>
      <c r="D12" s="49" t="s">
        <v>37</v>
      </c>
      <c r="E12" s="6"/>
    </row>
    <row r="13" spans="2:5" ht="6" customHeight="1">
      <c r="B13" s="4"/>
      <c r="C13" s="52"/>
      <c r="E13" s="6"/>
    </row>
    <row r="14" spans="2:5" ht="12.75">
      <c r="B14" s="4"/>
      <c r="C14" s="181">
        <v>1</v>
      </c>
      <c r="D14" s="179" t="s">
        <v>245</v>
      </c>
      <c r="E14" s="6"/>
    </row>
    <row r="15" spans="2:5" ht="12.75">
      <c r="B15" s="4"/>
      <c r="C15" s="181">
        <v>2</v>
      </c>
      <c r="D15" t="s">
        <v>278</v>
      </c>
      <c r="E15" s="6"/>
    </row>
    <row r="16" spans="2:5" ht="12.75">
      <c r="B16" s="4"/>
      <c r="C16" s="180">
        <v>3</v>
      </c>
      <c r="D16" t="s">
        <v>279</v>
      </c>
      <c r="E16" s="6"/>
    </row>
    <row r="17" spans="2:5" s="17" customFormat="1" ht="12.75">
      <c r="B17" s="38"/>
      <c r="C17" s="180">
        <v>4</v>
      </c>
      <c r="D17" s="5" t="s">
        <v>280</v>
      </c>
      <c r="E17" s="53"/>
    </row>
    <row r="18" spans="2:5" s="17" customFormat="1" ht="12.75">
      <c r="B18" s="38"/>
      <c r="C18" s="180"/>
      <c r="D18" s="179" t="s">
        <v>246</v>
      </c>
      <c r="E18" s="53"/>
    </row>
    <row r="19" spans="2:5" s="17" customFormat="1" ht="12.75">
      <c r="B19" s="38"/>
      <c r="C19" s="180" t="s">
        <v>247</v>
      </c>
      <c r="D19" s="180"/>
      <c r="E19" s="53"/>
    </row>
    <row r="20" spans="2:5" s="17" customFormat="1" ht="12.75">
      <c r="B20" s="38"/>
      <c r="C20" s="180"/>
      <c r="D20" s="179" t="s">
        <v>248</v>
      </c>
      <c r="E20" s="53"/>
    </row>
    <row r="21" spans="2:5" s="17" customFormat="1" ht="12.75">
      <c r="B21" s="38"/>
      <c r="C21" s="180" t="s">
        <v>249</v>
      </c>
      <c r="D21" s="180"/>
      <c r="E21" s="53"/>
    </row>
    <row r="22" spans="2:5" s="17" customFormat="1" ht="12.75">
      <c r="B22" s="38"/>
      <c r="C22" s="180"/>
      <c r="D22" s="179" t="s">
        <v>250</v>
      </c>
      <c r="E22" s="53"/>
    </row>
    <row r="23" spans="2:5" s="17" customFormat="1" ht="12.75">
      <c r="B23" s="38"/>
      <c r="C23" s="180" t="s">
        <v>251</v>
      </c>
      <c r="D23" s="180"/>
      <c r="E23" s="53"/>
    </row>
    <row r="24" spans="2:5" s="17" customFormat="1" ht="12.75">
      <c r="B24" s="38"/>
      <c r="C24" s="180"/>
      <c r="D24" s="180" t="s">
        <v>252</v>
      </c>
      <c r="E24" s="53"/>
    </row>
    <row r="25" spans="2:5" s="17" customFormat="1" ht="12.75">
      <c r="B25" s="38"/>
      <c r="C25" s="180" t="s">
        <v>253</v>
      </c>
      <c r="D25" s="180"/>
      <c r="E25" s="53"/>
    </row>
    <row r="26" spans="2:5" s="17" customFormat="1" ht="12.75">
      <c r="B26" s="38"/>
      <c r="C26" s="179" t="s">
        <v>254</v>
      </c>
      <c r="D26" s="180"/>
      <c r="E26" s="53"/>
    </row>
    <row r="27" spans="2:5" s="17" customFormat="1" ht="12.75">
      <c r="B27" s="38"/>
      <c r="C27" s="180"/>
      <c r="D27" s="180" t="s">
        <v>255</v>
      </c>
      <c r="E27" s="53"/>
    </row>
    <row r="28" spans="2:5" s="17" customFormat="1" ht="12.75">
      <c r="B28" s="38"/>
      <c r="C28" s="179" t="s">
        <v>256</v>
      </c>
      <c r="D28" s="180"/>
      <c r="E28" s="53"/>
    </row>
    <row r="29" spans="2:5" s="17" customFormat="1" ht="12.75">
      <c r="B29" s="38"/>
      <c r="C29" s="180"/>
      <c r="D29" s="180" t="s">
        <v>257</v>
      </c>
      <c r="E29" s="53"/>
    </row>
    <row r="30" spans="2:5" s="17" customFormat="1" ht="12.75">
      <c r="B30" s="38"/>
      <c r="C30" s="179" t="s">
        <v>258</v>
      </c>
      <c r="D30" s="180"/>
      <c r="E30" s="53"/>
    </row>
    <row r="31" spans="2:5" s="17" customFormat="1" ht="12.75">
      <c r="B31" s="38"/>
      <c r="C31" s="180" t="s">
        <v>259</v>
      </c>
      <c r="D31" s="180" t="s">
        <v>260</v>
      </c>
      <c r="E31" s="53"/>
    </row>
    <row r="32" spans="2:5" s="17" customFormat="1" ht="12.75">
      <c r="B32" s="38"/>
      <c r="C32" s="180"/>
      <c r="D32" s="179" t="s">
        <v>261</v>
      </c>
      <c r="E32" s="53"/>
    </row>
    <row r="33" spans="2:5" s="17" customFormat="1" ht="12.75">
      <c r="B33" s="38"/>
      <c r="C33" s="180"/>
      <c r="D33" s="179" t="s">
        <v>262</v>
      </c>
      <c r="E33" s="53"/>
    </row>
    <row r="34" spans="2:5" s="17" customFormat="1" ht="12.75">
      <c r="B34" s="38"/>
      <c r="C34" s="180"/>
      <c r="D34" s="179" t="s">
        <v>263</v>
      </c>
      <c r="E34" s="53"/>
    </row>
    <row r="35" spans="2:5" s="17" customFormat="1" ht="12.75">
      <c r="B35" s="38"/>
      <c r="C35" s="180"/>
      <c r="D35" s="179" t="s">
        <v>264</v>
      </c>
      <c r="E35" s="53"/>
    </row>
    <row r="36" spans="2:5" s="17" customFormat="1" ht="12.75">
      <c r="B36" s="38"/>
      <c r="C36" s="180"/>
      <c r="D36" s="179" t="s">
        <v>265</v>
      </c>
      <c r="E36" s="53"/>
    </row>
    <row r="37" spans="2:5" s="17" customFormat="1" ht="12.75">
      <c r="B37" s="38"/>
      <c r="C37" s="180"/>
      <c r="D37" s="179" t="s">
        <v>266</v>
      </c>
      <c r="E37" s="53"/>
    </row>
    <row r="38" spans="2:5" s="17" customFormat="1" ht="6" customHeight="1">
      <c r="B38" s="38"/>
      <c r="C38" s="180"/>
      <c r="D38" s="180"/>
      <c r="E38" s="53"/>
    </row>
    <row r="39" spans="2:5" s="17" customFormat="1" ht="15.75">
      <c r="B39" s="38"/>
      <c r="C39" s="51" t="s">
        <v>38</v>
      </c>
      <c r="D39" s="49" t="s">
        <v>39</v>
      </c>
      <c r="E39" s="53"/>
    </row>
    <row r="40" spans="2:5" s="17" customFormat="1" ht="4.5" customHeight="1">
      <c r="B40" s="38"/>
      <c r="C40" s="180"/>
      <c r="D40" s="180"/>
      <c r="E40" s="53"/>
    </row>
    <row r="41" spans="2:5" s="17" customFormat="1" ht="12.75">
      <c r="B41" s="38"/>
      <c r="C41" s="180"/>
      <c r="D41" s="179" t="s">
        <v>267</v>
      </c>
      <c r="E41" s="53"/>
    </row>
    <row r="42" spans="2:5" s="17" customFormat="1" ht="12.75">
      <c r="B42" s="38"/>
      <c r="C42" s="183" t="s">
        <v>292</v>
      </c>
      <c r="D42" s="180"/>
      <c r="E42" s="53"/>
    </row>
    <row r="43" spans="2:5" s="17" customFormat="1" ht="12.75">
      <c r="B43" s="38"/>
      <c r="C43" s="180"/>
      <c r="D43" s="180" t="s">
        <v>268</v>
      </c>
      <c r="E43" s="53"/>
    </row>
    <row r="44" spans="2:5" s="17" customFormat="1" ht="12.75">
      <c r="B44" s="38"/>
      <c r="C44" s="180" t="s">
        <v>269</v>
      </c>
      <c r="D44" s="180"/>
      <c r="E44" s="53"/>
    </row>
    <row r="45" spans="2:5" s="17" customFormat="1" ht="12.75">
      <c r="B45" s="38"/>
      <c r="C45" s="180"/>
      <c r="D45" s="180" t="s">
        <v>270</v>
      </c>
      <c r="E45" s="53"/>
    </row>
    <row r="46" spans="2:5" s="17" customFormat="1" ht="12.75">
      <c r="B46" s="38"/>
      <c r="C46" s="5" t="s">
        <v>281</v>
      </c>
      <c r="D46" s="180"/>
      <c r="E46" s="53"/>
    </row>
    <row r="47" spans="2:5" s="17" customFormat="1" ht="12.75">
      <c r="B47" s="38"/>
      <c r="C47" s="180"/>
      <c r="D47" s="180" t="s">
        <v>271</v>
      </c>
      <c r="E47" s="53"/>
    </row>
    <row r="48" spans="2:5" s="17" customFormat="1" ht="12.75">
      <c r="B48" s="38"/>
      <c r="C48" s="5" t="s">
        <v>282</v>
      </c>
      <c r="D48" s="180"/>
      <c r="E48" s="53"/>
    </row>
    <row r="49" spans="2:5" s="17" customFormat="1" ht="12.75">
      <c r="B49" s="38"/>
      <c r="C49" s="182"/>
      <c r="D49" t="s">
        <v>283</v>
      </c>
      <c r="E49" s="53"/>
    </row>
    <row r="50" spans="2:5" s="17" customFormat="1" ht="12.75">
      <c r="B50" s="38"/>
      <c r="C50" s="182" t="s">
        <v>272</v>
      </c>
      <c r="D50" s="182"/>
      <c r="E50" s="53"/>
    </row>
    <row r="51" spans="2:5" s="17" customFormat="1" ht="12.75">
      <c r="B51" s="38"/>
      <c r="C51" s="182" t="s">
        <v>273</v>
      </c>
      <c r="D51" s="182"/>
      <c r="E51" s="53"/>
    </row>
    <row r="52" spans="2:5" s="17" customFormat="1" ht="12.75">
      <c r="B52" s="38"/>
      <c r="C52" s="182" t="s">
        <v>274</v>
      </c>
      <c r="D52" s="180"/>
      <c r="E52" s="53"/>
    </row>
    <row r="53" spans="2:5" s="17" customFormat="1" ht="12.75">
      <c r="B53" s="38"/>
      <c r="C53" s="180"/>
      <c r="D53" t="s">
        <v>275</v>
      </c>
      <c r="E53" s="53"/>
    </row>
    <row r="54" spans="2:5" s="17" customFormat="1" ht="12.75">
      <c r="B54" s="38"/>
      <c r="C54" s="180"/>
      <c r="D54" s="180" t="s">
        <v>276</v>
      </c>
      <c r="E54" s="53"/>
    </row>
    <row r="55" spans="2:5" s="16" customFormat="1" ht="12.75">
      <c r="B55" s="13"/>
      <c r="C55" s="14"/>
      <c r="D55" s="14" t="s">
        <v>277</v>
      </c>
      <c r="E55" s="15"/>
    </row>
    <row r="56" spans="2:5" ht="12.75">
      <c r="B56" s="4"/>
      <c r="C56" s="182"/>
      <c r="D56" t="s">
        <v>284</v>
      </c>
      <c r="E56" s="6"/>
    </row>
    <row r="57" spans="2:5" ht="12.75">
      <c r="B57" s="4"/>
      <c r="C57" t="s">
        <v>285</v>
      </c>
      <c r="D57" s="182"/>
      <c r="E57" s="6"/>
    </row>
    <row r="58" spans="2:5" ht="12.75">
      <c r="B58" s="4"/>
      <c r="C58" s="17"/>
      <c r="D58" s="17"/>
      <c r="E58" s="6"/>
    </row>
    <row r="59" spans="2:5" ht="12.75">
      <c r="B59" s="4"/>
      <c r="C59" s="17"/>
      <c r="D59" s="17"/>
      <c r="E59" s="6"/>
    </row>
    <row r="60" spans="2:5" ht="12.75">
      <c r="B60" s="4"/>
      <c r="C60" s="17"/>
      <c r="D60" s="17"/>
      <c r="E60" s="54"/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PageLayoutView="0" workbookViewId="0" topLeftCell="A40">
      <selection activeCell="M36" sqref="M36"/>
    </sheetView>
  </sheetViews>
  <sheetFormatPr defaultColWidth="9.140625" defaultRowHeight="12.75"/>
  <cols>
    <col min="1" max="1" width="12.421875" style="0" customWidth="1"/>
    <col min="2" max="2" width="3.7109375" style="0" customWidth="1"/>
    <col min="3" max="3" width="3.421875" style="43" customWidth="1"/>
    <col min="4" max="4" width="2.00390625" style="0" customWidth="1"/>
    <col min="5" max="5" width="3.421875" style="0" customWidth="1"/>
    <col min="6" max="6" width="13.7109375" style="0" customWidth="1"/>
    <col min="7" max="7" width="11.00390625" style="0" customWidth="1"/>
    <col min="8" max="8" width="8.7109375" style="0" customWidth="1"/>
    <col min="9" max="9" width="6.28125" style="0" customWidth="1"/>
    <col min="10" max="10" width="12.28125" style="0" customWidth="1"/>
    <col min="11" max="12" width="8.7109375" style="0" customWidth="1"/>
    <col min="13" max="13" width="10.421875" style="0" customWidth="1"/>
    <col min="14" max="14" width="2.28125" style="0" customWidth="1"/>
    <col min="15" max="15" width="2.140625" style="0" customWidth="1"/>
  </cols>
  <sheetData>
    <row r="2" spans="2:14" ht="12.75">
      <c r="B2" s="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0" customFormat="1" ht="33" customHeight="1">
      <c r="B4" s="409" t="s">
        <v>13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1"/>
    </row>
    <row r="5" spans="2:14" s="10" customFormat="1" ht="12.7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.75">
      <c r="B6" s="4"/>
      <c r="C6" s="32"/>
      <c r="D6" s="414" t="s">
        <v>25</v>
      </c>
      <c r="E6" s="414"/>
      <c r="F6" s="33" t="s">
        <v>28</v>
      </c>
      <c r="G6" s="5"/>
      <c r="H6" s="5"/>
      <c r="I6" s="5"/>
      <c r="J6" s="5"/>
      <c r="K6" s="34"/>
      <c r="L6" s="34"/>
      <c r="M6" s="5"/>
      <c r="N6" s="6"/>
    </row>
    <row r="7" spans="2:14" ht="12.75">
      <c r="B7" s="4"/>
      <c r="C7" s="32"/>
      <c r="D7" s="5"/>
      <c r="E7" s="5"/>
      <c r="F7" s="5"/>
      <c r="G7" s="5"/>
      <c r="H7" s="5"/>
      <c r="I7" s="5"/>
      <c r="J7" s="5"/>
      <c r="K7" s="34"/>
      <c r="L7" s="34"/>
      <c r="M7" s="5"/>
      <c r="N7" s="6"/>
    </row>
    <row r="8" spans="2:14" ht="12.75">
      <c r="B8" s="4"/>
      <c r="C8" s="32"/>
      <c r="D8" s="5"/>
      <c r="E8" s="35"/>
      <c r="F8" s="36"/>
      <c r="G8" s="36"/>
      <c r="H8" s="37"/>
      <c r="I8" s="5"/>
      <c r="J8" s="5"/>
      <c r="K8" s="5"/>
      <c r="L8" s="5"/>
      <c r="M8" s="5"/>
      <c r="N8" s="6"/>
    </row>
    <row r="9" spans="2:14" ht="12.75">
      <c r="B9" s="4"/>
      <c r="C9" s="32"/>
      <c r="D9" s="5"/>
      <c r="E9" s="35"/>
      <c r="F9" s="36"/>
      <c r="G9" s="36"/>
      <c r="H9" s="37"/>
      <c r="I9" s="5"/>
      <c r="J9" s="5"/>
      <c r="K9" s="5"/>
      <c r="L9" s="5"/>
      <c r="M9" s="5"/>
      <c r="N9" s="6"/>
    </row>
    <row r="10" spans="2:14" ht="12.75">
      <c r="B10" s="4"/>
      <c r="C10" s="32"/>
      <c r="D10" s="5"/>
      <c r="E10" s="35"/>
      <c r="F10" s="36"/>
      <c r="G10" s="36"/>
      <c r="H10" s="37"/>
      <c r="I10" s="5"/>
      <c r="J10" s="5"/>
      <c r="K10" s="5"/>
      <c r="L10" s="5"/>
      <c r="M10" s="5"/>
      <c r="N10" s="6"/>
    </row>
    <row r="11" spans="2:14" ht="12.75">
      <c r="B11" s="4"/>
      <c r="C11" s="32"/>
      <c r="D11" s="5"/>
      <c r="E11" s="35"/>
      <c r="F11" s="36"/>
      <c r="G11" s="36"/>
      <c r="H11" s="37"/>
      <c r="I11" s="5"/>
      <c r="J11" s="5"/>
      <c r="K11" s="5"/>
      <c r="L11" s="5"/>
      <c r="M11" s="5"/>
      <c r="N11" s="6"/>
    </row>
    <row r="12" spans="2:14" ht="12.75">
      <c r="B12" s="4"/>
      <c r="C12" s="32"/>
      <c r="D12" s="5"/>
      <c r="E12" s="35"/>
      <c r="F12" s="36"/>
      <c r="G12" s="36"/>
      <c r="H12" s="37"/>
      <c r="I12" s="5"/>
      <c r="J12" s="5"/>
      <c r="K12" s="5"/>
      <c r="L12" s="5"/>
      <c r="M12" s="5"/>
      <c r="N12" s="6"/>
    </row>
    <row r="13" spans="2:14" ht="12.75">
      <c r="B13" s="4"/>
      <c r="C13" s="32"/>
      <c r="D13" s="5"/>
      <c r="E13" s="35"/>
      <c r="F13" s="36"/>
      <c r="G13" s="36"/>
      <c r="H13" s="37"/>
      <c r="I13" s="5"/>
      <c r="J13" s="5"/>
      <c r="K13" s="5"/>
      <c r="L13" s="5"/>
      <c r="M13" s="5"/>
      <c r="N13" s="6"/>
    </row>
    <row r="14" spans="2:14" ht="12.75">
      <c r="B14" s="4"/>
      <c r="C14" s="32"/>
      <c r="D14" s="5"/>
      <c r="E14" s="35"/>
      <c r="F14" s="36"/>
      <c r="G14" s="36"/>
      <c r="H14" s="37"/>
      <c r="I14" s="5"/>
      <c r="J14" s="5"/>
      <c r="K14" s="5"/>
      <c r="L14" s="5"/>
      <c r="M14" s="5"/>
      <c r="N14" s="6"/>
    </row>
    <row r="15" spans="2:14" ht="12.75">
      <c r="B15" s="4"/>
      <c r="C15" s="32"/>
      <c r="D15" s="5"/>
      <c r="E15" s="35"/>
      <c r="F15" s="36"/>
      <c r="G15" s="36"/>
      <c r="H15" s="37"/>
      <c r="I15" s="5"/>
      <c r="J15" s="5"/>
      <c r="K15" s="5"/>
      <c r="L15" s="5"/>
      <c r="M15" s="5"/>
      <c r="N15" s="6"/>
    </row>
    <row r="16" spans="2:14" ht="12.75">
      <c r="B16" s="4"/>
      <c r="C16" s="32"/>
      <c r="D16" s="5"/>
      <c r="E16" s="35"/>
      <c r="F16" s="36"/>
      <c r="G16" s="36"/>
      <c r="H16" s="37"/>
      <c r="I16" s="5"/>
      <c r="J16" s="5"/>
      <c r="K16" s="5"/>
      <c r="L16" s="5"/>
      <c r="M16" s="5"/>
      <c r="N16" s="6"/>
    </row>
    <row r="17" spans="2:14" ht="12.75">
      <c r="B17" s="4"/>
      <c r="C17" s="32"/>
      <c r="D17" s="5"/>
      <c r="E17" s="35"/>
      <c r="F17" s="36"/>
      <c r="G17" s="36"/>
      <c r="H17" s="37"/>
      <c r="I17" s="5"/>
      <c r="J17" s="5"/>
      <c r="K17" s="5"/>
      <c r="L17" s="5"/>
      <c r="M17" s="5"/>
      <c r="N17" s="6"/>
    </row>
    <row r="18" spans="2:14" ht="12.75">
      <c r="B18" s="4"/>
      <c r="C18" s="32"/>
      <c r="D18" s="5"/>
      <c r="E18" s="35"/>
      <c r="F18" s="36"/>
      <c r="G18" s="36"/>
      <c r="H18" s="37"/>
      <c r="I18" s="5"/>
      <c r="J18" s="5"/>
      <c r="K18" s="5"/>
      <c r="L18" s="5"/>
      <c r="M18" s="5"/>
      <c r="N18" s="6"/>
    </row>
    <row r="19" spans="2:14" ht="12.75">
      <c r="B19" s="4"/>
      <c r="C19" s="32"/>
      <c r="D19" s="5"/>
      <c r="E19" s="35"/>
      <c r="F19" s="36"/>
      <c r="G19" s="36"/>
      <c r="H19" s="37"/>
      <c r="I19" s="5"/>
      <c r="J19" s="5"/>
      <c r="K19" s="5"/>
      <c r="L19" s="5"/>
      <c r="M19" s="5"/>
      <c r="N19" s="6"/>
    </row>
    <row r="20" spans="2:14" ht="12.75">
      <c r="B20" s="4"/>
      <c r="C20" s="32"/>
      <c r="D20" s="5"/>
      <c r="E20" s="35"/>
      <c r="F20" s="36"/>
      <c r="G20" s="36"/>
      <c r="H20" s="37"/>
      <c r="I20" s="5"/>
      <c r="J20" s="5"/>
      <c r="K20" s="5"/>
      <c r="L20" s="5"/>
      <c r="M20" s="5"/>
      <c r="N20" s="6"/>
    </row>
    <row r="21" spans="2:14" ht="12.75">
      <c r="B21" s="4"/>
      <c r="C21" s="32"/>
      <c r="D21" s="5"/>
      <c r="E21" s="35"/>
      <c r="F21" s="36"/>
      <c r="G21" s="36"/>
      <c r="H21" s="37"/>
      <c r="I21" s="5"/>
      <c r="J21" s="5"/>
      <c r="K21" s="5"/>
      <c r="L21" s="5"/>
      <c r="M21" s="5"/>
      <c r="N21" s="6"/>
    </row>
    <row r="22" spans="2:14" ht="12.75">
      <c r="B22" s="4"/>
      <c r="C22" s="32"/>
      <c r="D22" s="5"/>
      <c r="E22" s="35"/>
      <c r="F22" s="36"/>
      <c r="G22" s="36"/>
      <c r="H22" s="37"/>
      <c r="I22" s="5"/>
      <c r="J22" s="5"/>
      <c r="K22" s="5"/>
      <c r="L22" s="5"/>
      <c r="M22" s="5"/>
      <c r="N22" s="6"/>
    </row>
    <row r="23" spans="2:14" ht="12.75">
      <c r="B23" s="4"/>
      <c r="C23" s="32"/>
      <c r="D23" s="5"/>
      <c r="E23" s="35"/>
      <c r="F23" s="36"/>
      <c r="G23" s="36"/>
      <c r="H23" s="37"/>
      <c r="I23" s="5"/>
      <c r="J23" s="5"/>
      <c r="K23" s="5"/>
      <c r="L23" s="5"/>
      <c r="M23" s="5"/>
      <c r="N23" s="6"/>
    </row>
    <row r="24" spans="2:14" ht="12.75">
      <c r="B24" s="4"/>
      <c r="C24" s="32"/>
      <c r="D24" s="5"/>
      <c r="E24" s="35"/>
      <c r="F24" s="36"/>
      <c r="G24" s="36"/>
      <c r="H24" s="37"/>
      <c r="I24" s="5"/>
      <c r="J24" s="5"/>
      <c r="K24" s="5"/>
      <c r="L24" s="5"/>
      <c r="M24" s="5"/>
      <c r="N24" s="6"/>
    </row>
    <row r="25" spans="2:14" ht="12.75">
      <c r="B25" s="4"/>
      <c r="C25" s="32"/>
      <c r="D25" s="5"/>
      <c r="E25" s="35"/>
      <c r="F25" s="36"/>
      <c r="G25" s="36"/>
      <c r="H25" s="37"/>
      <c r="I25" s="5"/>
      <c r="J25" s="5"/>
      <c r="K25" s="5"/>
      <c r="L25" s="5"/>
      <c r="M25" s="5"/>
      <c r="N25" s="6"/>
    </row>
    <row r="26" spans="2:14" ht="12.75">
      <c r="B26" s="4"/>
      <c r="C26" s="32"/>
      <c r="D26" s="5"/>
      <c r="E26" s="35"/>
      <c r="F26" s="36"/>
      <c r="G26" s="36"/>
      <c r="H26" s="37"/>
      <c r="I26" s="5"/>
      <c r="J26" s="5"/>
      <c r="K26" s="5"/>
      <c r="L26" s="5"/>
      <c r="M26" s="5"/>
      <c r="N26" s="6"/>
    </row>
    <row r="27" spans="2:14" ht="12.75">
      <c r="B27" s="4"/>
      <c r="C27" s="32"/>
      <c r="D27" s="5"/>
      <c r="E27" s="35"/>
      <c r="F27" s="36"/>
      <c r="G27" s="36"/>
      <c r="H27" s="37"/>
      <c r="I27" s="5"/>
      <c r="J27" s="5"/>
      <c r="K27" s="5"/>
      <c r="L27" s="5"/>
      <c r="M27" s="5"/>
      <c r="N27" s="6"/>
    </row>
    <row r="28" spans="2:14" ht="12.75">
      <c r="B28" s="4"/>
      <c r="C28" s="32"/>
      <c r="D28" s="5"/>
      <c r="E28" s="35"/>
      <c r="F28" s="36"/>
      <c r="G28" s="36"/>
      <c r="H28" s="37"/>
      <c r="I28" s="5"/>
      <c r="J28" s="5"/>
      <c r="K28" s="5"/>
      <c r="L28" s="5"/>
      <c r="M28" s="5"/>
      <c r="N28" s="6"/>
    </row>
    <row r="29" spans="2:14" ht="12.75">
      <c r="B29" s="4"/>
      <c r="C29" s="32"/>
      <c r="D29" s="5"/>
      <c r="E29" s="35"/>
      <c r="F29" s="36"/>
      <c r="G29" s="36"/>
      <c r="H29" s="37"/>
      <c r="I29" s="5"/>
      <c r="J29" s="5"/>
      <c r="K29" s="5"/>
      <c r="L29" s="5"/>
      <c r="M29" s="5"/>
      <c r="N29" s="6"/>
    </row>
    <row r="30" spans="2:14" ht="12.75">
      <c r="B30" s="4"/>
      <c r="C30" s="32"/>
      <c r="D30" s="5"/>
      <c r="E30" s="35"/>
      <c r="F30" s="36"/>
      <c r="G30" s="36"/>
      <c r="H30" s="37"/>
      <c r="I30" s="5"/>
      <c r="J30" s="5"/>
      <c r="K30" s="5"/>
      <c r="L30" s="5"/>
      <c r="M30" s="5"/>
      <c r="N30" s="6"/>
    </row>
    <row r="31" spans="2:14" ht="12.75">
      <c r="B31" s="4"/>
      <c r="C31" s="32"/>
      <c r="D31" s="5"/>
      <c r="E31" s="35"/>
      <c r="F31" s="36"/>
      <c r="G31" s="36"/>
      <c r="H31" s="37"/>
      <c r="I31" s="5"/>
      <c r="J31" s="5"/>
      <c r="K31" s="5"/>
      <c r="L31" s="5"/>
      <c r="M31" s="5"/>
      <c r="N31" s="6"/>
    </row>
    <row r="32" spans="2:14" ht="12.75">
      <c r="B32" s="4"/>
      <c r="C32" s="32"/>
      <c r="D32" s="5"/>
      <c r="E32" s="35"/>
      <c r="F32" s="36"/>
      <c r="G32" s="36"/>
      <c r="H32" s="37"/>
      <c r="I32" s="5"/>
      <c r="J32" s="5"/>
      <c r="K32" s="5"/>
      <c r="L32" s="5"/>
      <c r="M32" s="5"/>
      <c r="N32" s="6"/>
    </row>
    <row r="33" spans="2:14" ht="12.75">
      <c r="B33" s="4"/>
      <c r="C33" s="32"/>
      <c r="D33" s="5"/>
      <c r="E33" s="35"/>
      <c r="F33" s="36"/>
      <c r="G33" s="36"/>
      <c r="H33" s="37"/>
      <c r="I33" s="5"/>
      <c r="J33" s="5"/>
      <c r="K33" s="5"/>
      <c r="L33" s="5"/>
      <c r="M33" s="5"/>
      <c r="N33" s="6"/>
    </row>
    <row r="34" spans="2:14" ht="12.75">
      <c r="B34" s="4"/>
      <c r="C34" s="32"/>
      <c r="D34" s="5"/>
      <c r="E34" s="35"/>
      <c r="F34" s="36"/>
      <c r="G34" s="36"/>
      <c r="H34" s="37"/>
      <c r="I34" s="5"/>
      <c r="J34" s="5"/>
      <c r="K34" s="5"/>
      <c r="L34" s="5"/>
      <c r="M34" s="5"/>
      <c r="N34" s="6"/>
    </row>
    <row r="35" spans="2:14" ht="12.75">
      <c r="B35" s="4"/>
      <c r="C35" s="32"/>
      <c r="D35" s="5"/>
      <c r="E35" s="35"/>
      <c r="F35" s="36"/>
      <c r="G35" s="36"/>
      <c r="H35" s="37"/>
      <c r="I35" s="5"/>
      <c r="J35" s="5"/>
      <c r="K35" s="5"/>
      <c r="L35" s="5"/>
      <c r="M35" s="5"/>
      <c r="N35" s="6"/>
    </row>
    <row r="36" spans="2:14" ht="12.75">
      <c r="B36" s="4"/>
      <c r="C36" s="32"/>
      <c r="D36" s="5"/>
      <c r="E36" s="35"/>
      <c r="F36" s="36"/>
      <c r="G36" s="36"/>
      <c r="H36" s="37"/>
      <c r="I36" s="5"/>
      <c r="J36" s="5"/>
      <c r="K36" s="5"/>
      <c r="L36" s="5"/>
      <c r="M36" s="5"/>
      <c r="N36" s="6"/>
    </row>
    <row r="37" spans="2:14" ht="12.75">
      <c r="B37" s="4"/>
      <c r="C37" s="32"/>
      <c r="D37" s="5"/>
      <c r="E37" s="35"/>
      <c r="F37" s="36"/>
      <c r="G37" s="36"/>
      <c r="H37" s="37"/>
      <c r="I37" s="5"/>
      <c r="J37" s="5"/>
      <c r="K37" s="5"/>
      <c r="L37" s="5"/>
      <c r="M37" s="5"/>
      <c r="N37" s="6"/>
    </row>
    <row r="38" spans="2:14" ht="12.75">
      <c r="B38" s="4"/>
      <c r="C38" s="32"/>
      <c r="D38" s="5"/>
      <c r="E38" s="35"/>
      <c r="F38" s="36"/>
      <c r="G38" s="36"/>
      <c r="H38" s="37"/>
      <c r="I38" s="5"/>
      <c r="J38" s="5"/>
      <c r="K38" s="5"/>
      <c r="L38" s="5"/>
      <c r="M38" s="5"/>
      <c r="N38" s="6"/>
    </row>
    <row r="39" spans="2:14" ht="12.75">
      <c r="B39" s="4"/>
      <c r="C39" s="32"/>
      <c r="D39" s="5"/>
      <c r="E39" s="35"/>
      <c r="F39" s="36"/>
      <c r="G39" s="36"/>
      <c r="H39" s="37"/>
      <c r="I39" s="5"/>
      <c r="J39" s="5"/>
      <c r="K39" s="5"/>
      <c r="L39" s="5"/>
      <c r="M39" s="5"/>
      <c r="N39" s="6"/>
    </row>
    <row r="40" spans="2:14" ht="12.75">
      <c r="B40" s="4"/>
      <c r="C40" s="32"/>
      <c r="D40" s="5"/>
      <c r="E40" s="35"/>
      <c r="F40" s="36"/>
      <c r="G40" s="36"/>
      <c r="H40" s="37"/>
      <c r="I40" s="5"/>
      <c r="J40" s="5"/>
      <c r="K40" s="5"/>
      <c r="L40" s="5"/>
      <c r="M40" s="5"/>
      <c r="N40" s="6"/>
    </row>
    <row r="41" spans="2:14" ht="12.75">
      <c r="B41" s="4"/>
      <c r="C41" s="32"/>
      <c r="D41" s="5"/>
      <c r="E41" s="35"/>
      <c r="F41" s="36"/>
      <c r="G41" s="36"/>
      <c r="H41" s="37"/>
      <c r="I41" s="5"/>
      <c r="J41" s="5"/>
      <c r="K41" s="5"/>
      <c r="L41" s="5"/>
      <c r="M41" s="5"/>
      <c r="N41" s="6"/>
    </row>
    <row r="42" spans="2:14" ht="12.75">
      <c r="B42" s="4"/>
      <c r="C42" s="32"/>
      <c r="D42" s="5"/>
      <c r="E42" s="35"/>
      <c r="F42" s="36"/>
      <c r="G42" s="36"/>
      <c r="H42" s="37"/>
      <c r="I42" s="5"/>
      <c r="J42" s="5"/>
      <c r="K42" s="5"/>
      <c r="L42" s="5"/>
      <c r="M42" s="5"/>
      <c r="N42" s="6"/>
    </row>
    <row r="43" spans="2:14" ht="12.75">
      <c r="B43" s="4"/>
      <c r="C43" s="32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32"/>
      <c r="D44" s="5"/>
      <c r="E44" s="39"/>
      <c r="F44" s="40"/>
      <c r="G44" s="41"/>
      <c r="H44" s="5"/>
      <c r="I44" s="5"/>
      <c r="J44" s="5"/>
      <c r="K44" s="5"/>
      <c r="L44" s="5"/>
      <c r="M44" s="5"/>
      <c r="N44" s="6"/>
    </row>
    <row r="45" spans="2:14" ht="12.75">
      <c r="B45" s="4"/>
      <c r="C45" s="32"/>
      <c r="D45" s="5"/>
      <c r="E45" s="5"/>
      <c r="F45" s="44"/>
      <c r="G45" s="42"/>
      <c r="H45" s="5"/>
      <c r="I45" s="5"/>
      <c r="J45" s="5"/>
      <c r="K45" s="32"/>
      <c r="L45" s="5"/>
      <c r="M45" s="5"/>
      <c r="N45" s="6"/>
    </row>
    <row r="46" spans="2:14" ht="12.75">
      <c r="B46" s="4"/>
      <c r="C46" s="32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32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5.75">
      <c r="B48" s="4"/>
      <c r="C48" s="32"/>
      <c r="D48" s="415" t="s">
        <v>30</v>
      </c>
      <c r="E48" s="415"/>
      <c r="F48" s="49" t="s">
        <v>31</v>
      </c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32"/>
      <c r="D50" s="5"/>
      <c r="E50" s="179"/>
      <c r="F50" s="180" t="s">
        <v>241</v>
      </c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32"/>
      <c r="D51" s="5"/>
      <c r="E51" s="180" t="s">
        <v>242</v>
      </c>
      <c r="F51" s="180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32"/>
      <c r="D52" s="5"/>
      <c r="E52" s="180"/>
      <c r="F52" s="180" t="s">
        <v>243</v>
      </c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32"/>
      <c r="D53" s="5"/>
      <c r="E53" s="180" t="s">
        <v>244</v>
      </c>
      <c r="F53" s="180"/>
      <c r="G53" s="5"/>
      <c r="H53" s="5"/>
      <c r="I53" s="5"/>
      <c r="J53" s="5"/>
      <c r="K53" s="5"/>
      <c r="L53" s="5"/>
      <c r="M53" s="5"/>
      <c r="N53" s="6"/>
    </row>
    <row r="54" spans="2:14" ht="12.75">
      <c r="B54" s="4"/>
      <c r="C54" s="32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ht="12.75">
      <c r="B55" s="4"/>
      <c r="C55" s="32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5">
      <c r="B57" s="4"/>
      <c r="C57" s="412" t="s">
        <v>233</v>
      </c>
      <c r="D57" s="412"/>
      <c r="E57" s="412"/>
      <c r="F57" s="412"/>
      <c r="G57" s="412"/>
      <c r="H57" s="5"/>
      <c r="J57" s="412" t="s">
        <v>14</v>
      </c>
      <c r="K57" s="412"/>
      <c r="L57" s="412"/>
      <c r="M57" s="412"/>
      <c r="N57" s="6"/>
    </row>
    <row r="58" spans="2:14" ht="15">
      <c r="B58" s="4"/>
      <c r="C58" s="413" t="s">
        <v>12</v>
      </c>
      <c r="D58" s="413"/>
      <c r="E58" s="413"/>
      <c r="F58" s="413"/>
      <c r="G58" s="413"/>
      <c r="H58" s="5"/>
      <c r="J58" s="413" t="s">
        <v>12</v>
      </c>
      <c r="K58" s="413"/>
      <c r="L58" s="413"/>
      <c r="M58" s="413"/>
      <c r="N58" s="6"/>
    </row>
    <row r="59" spans="2:14" ht="12.75">
      <c r="B59" s="4"/>
      <c r="C59" s="32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2:14" ht="12.75">
      <c r="B60" s="7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sheetProtection/>
  <mergeCells count="7">
    <mergeCell ref="J57:M57"/>
    <mergeCell ref="J58:M58"/>
    <mergeCell ref="C57:G57"/>
    <mergeCell ref="C58:G58"/>
    <mergeCell ref="B4:N4"/>
    <mergeCell ref="D6:E6"/>
    <mergeCell ref="D48:E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" width="3.7109375" style="12" customWidth="1"/>
    <col min="3" max="3" width="4.00390625" style="12" customWidth="1"/>
    <col min="4" max="4" width="63.7109375" style="16" customWidth="1"/>
    <col min="5" max="5" width="10.421875" style="67" bestFit="1" customWidth="1"/>
    <col min="6" max="6" width="12.00390625" style="67" bestFit="1" customWidth="1"/>
    <col min="7" max="7" width="1.421875" style="16" customWidth="1"/>
    <col min="8" max="16384" width="9.140625" style="16" customWidth="1"/>
  </cols>
  <sheetData>
    <row r="1" spans="1:6" s="65" customFormat="1" ht="18" customHeight="1">
      <c r="A1" s="317" t="s">
        <v>237</v>
      </c>
      <c r="B1" s="317"/>
      <c r="C1" s="317"/>
      <c r="D1" s="317"/>
      <c r="E1" s="317"/>
      <c r="F1" s="317"/>
    </row>
    <row r="2" ht="6.75" customHeight="1"/>
    <row r="3" spans="1:6" s="140" customFormat="1" ht="21" customHeight="1">
      <c r="A3" s="95" t="s">
        <v>2</v>
      </c>
      <c r="B3" s="321" t="s">
        <v>7</v>
      </c>
      <c r="C3" s="322"/>
      <c r="D3" s="323"/>
      <c r="E3" s="90">
        <v>2015</v>
      </c>
      <c r="F3" s="90">
        <v>2014</v>
      </c>
    </row>
    <row r="4" spans="1:6" s="65" customFormat="1" ht="12.75" customHeight="1">
      <c r="A4" s="92"/>
      <c r="B4" s="318" t="s">
        <v>80</v>
      </c>
      <c r="C4" s="319"/>
      <c r="D4" s="320"/>
      <c r="E4" s="91"/>
      <c r="F4" s="91"/>
    </row>
    <row r="5" spans="1:6" s="65" customFormat="1" ht="12.75" customHeight="1">
      <c r="A5" s="92"/>
      <c r="B5" s="128" t="s">
        <v>105</v>
      </c>
      <c r="C5" s="129" t="s">
        <v>8</v>
      </c>
      <c r="D5" s="130"/>
      <c r="E5" s="91">
        <f>E6+E7</f>
        <v>3806121</v>
      </c>
      <c r="F5" s="91">
        <f>F6+F7</f>
        <v>0</v>
      </c>
    </row>
    <row r="6" spans="1:6" s="65" customFormat="1" ht="12.75" customHeight="1">
      <c r="A6" s="92"/>
      <c r="B6" s="98"/>
      <c r="C6" s="117">
        <v>1</v>
      </c>
      <c r="D6" s="56" t="s">
        <v>9</v>
      </c>
      <c r="E6" s="91">
        <v>303314</v>
      </c>
      <c r="F6" s="91"/>
    </row>
    <row r="7" spans="1:6" s="65" customFormat="1" ht="12.75" customHeight="1">
      <c r="A7" s="92"/>
      <c r="B7" s="98"/>
      <c r="C7" s="117">
        <v>2</v>
      </c>
      <c r="D7" s="56" t="s">
        <v>10</v>
      </c>
      <c r="E7" s="91">
        <v>3502807</v>
      </c>
      <c r="F7" s="91"/>
    </row>
    <row r="8" spans="1:6" s="65" customFormat="1" ht="12.75" customHeight="1">
      <c r="A8" s="92"/>
      <c r="B8" s="128" t="s">
        <v>105</v>
      </c>
      <c r="C8" s="129" t="s">
        <v>40</v>
      </c>
      <c r="D8" s="56"/>
      <c r="E8" s="91">
        <f>E9+E10+E11</f>
        <v>0</v>
      </c>
      <c r="F8" s="91">
        <f>F9+F10+F11</f>
        <v>0</v>
      </c>
    </row>
    <row r="9" spans="1:6" s="65" customFormat="1" ht="12.75" customHeight="1">
      <c r="A9" s="92"/>
      <c r="B9" s="98"/>
      <c r="C9" s="117">
        <v>1</v>
      </c>
      <c r="D9" s="56" t="s">
        <v>42</v>
      </c>
      <c r="E9" s="91"/>
      <c r="F9" s="91"/>
    </row>
    <row r="10" spans="1:6" s="65" customFormat="1" ht="12.75" customHeight="1">
      <c r="A10" s="92"/>
      <c r="B10" s="98"/>
      <c r="C10" s="117">
        <v>2</v>
      </c>
      <c r="D10" s="56" t="s">
        <v>43</v>
      </c>
      <c r="E10" s="91"/>
      <c r="F10" s="91"/>
    </row>
    <row r="11" spans="1:6" s="65" customFormat="1" ht="12.75" customHeight="1">
      <c r="A11" s="92"/>
      <c r="B11" s="98"/>
      <c r="C11" s="117">
        <v>3</v>
      </c>
      <c r="D11" s="56" t="s">
        <v>41</v>
      </c>
      <c r="E11" s="91"/>
      <c r="F11" s="91"/>
    </row>
    <row r="12" spans="1:6" s="65" customFormat="1" ht="12.75" customHeight="1">
      <c r="A12" s="92"/>
      <c r="B12" s="98"/>
      <c r="C12" s="117"/>
      <c r="D12" s="56"/>
      <c r="E12" s="91"/>
      <c r="F12" s="91"/>
    </row>
    <row r="13" spans="1:6" s="65" customFormat="1" ht="12.75" customHeight="1">
      <c r="A13" s="92"/>
      <c r="B13" s="128" t="s">
        <v>105</v>
      </c>
      <c r="C13" s="129" t="s">
        <v>44</v>
      </c>
      <c r="D13" s="56"/>
      <c r="E13" s="91">
        <f>E14+E15+E16+E17+E18</f>
        <v>10000</v>
      </c>
      <c r="F13" s="91">
        <f>F14+F15+F16+F17+F18</f>
        <v>0</v>
      </c>
    </row>
    <row r="14" spans="1:6" s="65" customFormat="1" ht="12.75" customHeight="1">
      <c r="A14" s="92"/>
      <c r="B14" s="98"/>
      <c r="C14" s="117">
        <v>1</v>
      </c>
      <c r="D14" s="56" t="s">
        <v>45</v>
      </c>
      <c r="E14" s="91">
        <v>10000</v>
      </c>
      <c r="F14" s="91"/>
    </row>
    <row r="15" spans="1:6" s="65" customFormat="1" ht="12.75" customHeight="1">
      <c r="A15" s="92"/>
      <c r="B15" s="98"/>
      <c r="C15" s="117">
        <v>2</v>
      </c>
      <c r="D15" s="56" t="s">
        <v>46</v>
      </c>
      <c r="E15" s="91"/>
      <c r="F15" s="91"/>
    </row>
    <row r="16" spans="1:6" s="65" customFormat="1" ht="12.75" customHeight="1">
      <c r="A16" s="92"/>
      <c r="B16" s="98"/>
      <c r="C16" s="117">
        <v>3</v>
      </c>
      <c r="D16" s="56" t="s">
        <v>47</v>
      </c>
      <c r="E16" s="91"/>
      <c r="F16" s="91"/>
    </row>
    <row r="17" spans="1:6" s="65" customFormat="1" ht="12.75" customHeight="1">
      <c r="A17" s="92"/>
      <c r="B17" s="98"/>
      <c r="C17" s="117">
        <v>4</v>
      </c>
      <c r="D17" s="56" t="s">
        <v>48</v>
      </c>
      <c r="E17" s="91"/>
      <c r="F17" s="91"/>
    </row>
    <row r="18" spans="1:6" s="65" customFormat="1" ht="12.75" customHeight="1">
      <c r="A18" s="92"/>
      <c r="B18" s="98"/>
      <c r="C18" s="117">
        <v>5</v>
      </c>
      <c r="D18" s="56" t="s">
        <v>49</v>
      </c>
      <c r="E18" s="91"/>
      <c r="F18" s="91"/>
    </row>
    <row r="19" spans="1:6" s="65" customFormat="1" ht="12.75" customHeight="1">
      <c r="A19" s="92"/>
      <c r="B19" s="98"/>
      <c r="C19" s="117"/>
      <c r="D19" s="56"/>
      <c r="E19" s="91"/>
      <c r="F19" s="91"/>
    </row>
    <row r="20" spans="1:6" s="65" customFormat="1" ht="12.75" customHeight="1">
      <c r="A20" s="92"/>
      <c r="B20" s="128" t="s">
        <v>105</v>
      </c>
      <c r="C20" s="129" t="s">
        <v>50</v>
      </c>
      <c r="D20" s="130"/>
      <c r="E20" s="91">
        <f>E21+E22+E23+E24+E25+E26+E27+E28</f>
        <v>0</v>
      </c>
      <c r="F20" s="91">
        <f>F21+F22+F23+F24+F25+F26+F27+F28</f>
        <v>0</v>
      </c>
    </row>
    <row r="21" spans="1:6" s="65" customFormat="1" ht="12.75" customHeight="1">
      <c r="A21" s="92"/>
      <c r="B21" s="131"/>
      <c r="C21" s="117">
        <v>1</v>
      </c>
      <c r="D21" s="56" t="s">
        <v>51</v>
      </c>
      <c r="E21" s="91"/>
      <c r="F21" s="91"/>
    </row>
    <row r="22" spans="1:6" s="65" customFormat="1" ht="12.75" customHeight="1">
      <c r="A22" s="92"/>
      <c r="B22" s="131"/>
      <c r="C22" s="117">
        <v>2</v>
      </c>
      <c r="D22" s="56" t="s">
        <v>52</v>
      </c>
      <c r="E22" s="91"/>
      <c r="F22" s="91"/>
    </row>
    <row r="23" spans="1:6" s="65" customFormat="1" ht="12.75" customHeight="1">
      <c r="A23" s="92"/>
      <c r="B23" s="131"/>
      <c r="C23" s="117">
        <v>3</v>
      </c>
      <c r="D23" s="56" t="s">
        <v>53</v>
      </c>
      <c r="E23" s="91"/>
      <c r="F23" s="91"/>
    </row>
    <row r="24" spans="1:6" s="65" customFormat="1" ht="12.75" customHeight="1">
      <c r="A24" s="92"/>
      <c r="B24" s="131"/>
      <c r="C24" s="117">
        <v>4</v>
      </c>
      <c r="D24" s="56" t="s">
        <v>54</v>
      </c>
      <c r="E24" s="91"/>
      <c r="F24" s="91"/>
    </row>
    <row r="25" spans="1:6" s="65" customFormat="1" ht="12.75" customHeight="1">
      <c r="A25" s="92"/>
      <c r="B25" s="131"/>
      <c r="C25" s="117">
        <v>5</v>
      </c>
      <c r="D25" s="56" t="s">
        <v>55</v>
      </c>
      <c r="E25" s="91"/>
      <c r="F25" s="91"/>
    </row>
    <row r="26" spans="1:6" s="65" customFormat="1" ht="12.75" customHeight="1">
      <c r="A26" s="92"/>
      <c r="B26" s="131"/>
      <c r="C26" s="117">
        <v>6</v>
      </c>
      <c r="D26" s="56" t="s">
        <v>56</v>
      </c>
      <c r="E26" s="91"/>
      <c r="F26" s="91"/>
    </row>
    <row r="27" spans="1:6" s="65" customFormat="1" ht="12.75" customHeight="1">
      <c r="A27" s="92"/>
      <c r="B27" s="131"/>
      <c r="C27" s="117">
        <v>7</v>
      </c>
      <c r="D27" s="56" t="s">
        <v>57</v>
      </c>
      <c r="E27" s="91"/>
      <c r="F27" s="91"/>
    </row>
    <row r="28" spans="1:6" s="65" customFormat="1" ht="12.75" customHeight="1">
      <c r="A28" s="92"/>
      <c r="B28" s="131"/>
      <c r="C28" s="117"/>
      <c r="D28" s="56"/>
      <c r="E28" s="91"/>
      <c r="F28" s="91"/>
    </row>
    <row r="29" spans="1:6" s="65" customFormat="1" ht="12.75" customHeight="1">
      <c r="A29" s="92"/>
      <c r="B29" s="128" t="s">
        <v>105</v>
      </c>
      <c r="C29" s="129" t="s">
        <v>58</v>
      </c>
      <c r="D29" s="130"/>
      <c r="E29" s="91"/>
      <c r="F29" s="91"/>
    </row>
    <row r="30" spans="1:6" s="65" customFormat="1" ht="12.75" customHeight="1">
      <c r="A30" s="92"/>
      <c r="B30" s="128" t="s">
        <v>105</v>
      </c>
      <c r="C30" s="129" t="s">
        <v>59</v>
      </c>
      <c r="D30" s="130"/>
      <c r="E30" s="91"/>
      <c r="F30" s="91"/>
    </row>
    <row r="31" spans="1:6" s="65" customFormat="1" ht="12.75" customHeight="1">
      <c r="A31" s="105"/>
      <c r="B31" s="98"/>
      <c r="C31" s="129"/>
      <c r="D31" s="130"/>
      <c r="E31" s="91"/>
      <c r="F31" s="91"/>
    </row>
    <row r="32" spans="1:6" s="65" customFormat="1" ht="12.75" customHeight="1">
      <c r="A32" s="141" t="s">
        <v>3</v>
      </c>
      <c r="B32" s="314" t="s">
        <v>79</v>
      </c>
      <c r="C32" s="315"/>
      <c r="D32" s="316"/>
      <c r="E32" s="91">
        <f>E5+E8+E13+E20+E29+E30</f>
        <v>3816121</v>
      </c>
      <c r="F32" s="91">
        <f>F5+F8+F13+F20+F29+F30</f>
        <v>0</v>
      </c>
    </row>
    <row r="33" spans="1:6" s="65" customFormat="1" ht="12.75" customHeight="1">
      <c r="A33" s="92"/>
      <c r="B33" s="318" t="s">
        <v>82</v>
      </c>
      <c r="C33" s="319"/>
      <c r="D33" s="320"/>
      <c r="E33" s="91"/>
      <c r="F33" s="91"/>
    </row>
    <row r="34" spans="1:6" s="65" customFormat="1" ht="12.75" customHeight="1">
      <c r="A34" s="92"/>
      <c r="B34" s="128" t="s">
        <v>105</v>
      </c>
      <c r="C34" s="129" t="s">
        <v>62</v>
      </c>
      <c r="D34" s="130"/>
      <c r="E34" s="91"/>
      <c r="F34" s="91"/>
    </row>
    <row r="35" spans="1:6" s="65" customFormat="1" ht="12.75" customHeight="1">
      <c r="A35" s="92"/>
      <c r="B35" s="131"/>
      <c r="C35" s="117">
        <v>1</v>
      </c>
      <c r="D35" s="56" t="s">
        <v>63</v>
      </c>
      <c r="E35" s="91"/>
      <c r="F35" s="91"/>
    </row>
    <row r="36" spans="1:6" s="65" customFormat="1" ht="12.75" customHeight="1">
      <c r="A36" s="92"/>
      <c r="B36" s="131"/>
      <c r="C36" s="117">
        <v>2</v>
      </c>
      <c r="D36" s="56" t="s">
        <v>64</v>
      </c>
      <c r="E36" s="91"/>
      <c r="F36" s="91"/>
    </row>
    <row r="37" spans="1:6" s="65" customFormat="1" ht="12.75" customHeight="1">
      <c r="A37" s="92"/>
      <c r="B37" s="131"/>
      <c r="C37" s="117">
        <v>3</v>
      </c>
      <c r="D37" s="56" t="s">
        <v>65</v>
      </c>
      <c r="E37" s="91"/>
      <c r="F37" s="91"/>
    </row>
    <row r="38" spans="1:6" s="65" customFormat="1" ht="12.75" customHeight="1">
      <c r="A38" s="92"/>
      <c r="B38" s="131"/>
      <c r="C38" s="117">
        <v>4</v>
      </c>
      <c r="D38" s="56" t="s">
        <v>66</v>
      </c>
      <c r="E38" s="91"/>
      <c r="F38" s="91"/>
    </row>
    <row r="39" spans="1:6" s="65" customFormat="1" ht="12.75" customHeight="1">
      <c r="A39" s="92"/>
      <c r="B39" s="131"/>
      <c r="C39" s="117">
        <v>5</v>
      </c>
      <c r="D39" s="56" t="s">
        <v>67</v>
      </c>
      <c r="E39" s="91"/>
      <c r="F39" s="91"/>
    </row>
    <row r="40" spans="1:6" s="65" customFormat="1" ht="12.75" customHeight="1">
      <c r="A40" s="92"/>
      <c r="B40" s="131"/>
      <c r="C40" s="117">
        <v>6</v>
      </c>
      <c r="D40" s="56" t="s">
        <v>68</v>
      </c>
      <c r="E40" s="91"/>
      <c r="F40" s="91"/>
    </row>
    <row r="41" spans="1:6" s="65" customFormat="1" ht="12.75" customHeight="1">
      <c r="A41" s="92"/>
      <c r="B41" s="131"/>
      <c r="C41" s="117"/>
      <c r="D41" s="130"/>
      <c r="E41" s="91"/>
      <c r="F41" s="91"/>
    </row>
    <row r="42" spans="1:6" s="65" customFormat="1" ht="12.75" customHeight="1">
      <c r="A42" s="92"/>
      <c r="B42" s="128" t="s">
        <v>105</v>
      </c>
      <c r="C42" s="129" t="s">
        <v>69</v>
      </c>
      <c r="D42" s="89"/>
      <c r="E42" s="91">
        <f>E43+E44+E45+E46</f>
        <v>400000</v>
      </c>
      <c r="F42" s="91">
        <f>F43+F44+F45+F46</f>
        <v>0</v>
      </c>
    </row>
    <row r="43" spans="1:6" s="65" customFormat="1" ht="12.75" customHeight="1">
      <c r="A43" s="92"/>
      <c r="B43" s="98"/>
      <c r="C43" s="117">
        <v>1</v>
      </c>
      <c r="D43" s="56" t="s">
        <v>70</v>
      </c>
      <c r="E43" s="91"/>
      <c r="F43" s="91"/>
    </row>
    <row r="44" spans="1:6" s="65" customFormat="1" ht="12.75" customHeight="1">
      <c r="A44" s="92"/>
      <c r="B44" s="98"/>
      <c r="C44" s="117">
        <v>2</v>
      </c>
      <c r="D44" s="56" t="s">
        <v>71</v>
      </c>
      <c r="E44" s="91"/>
      <c r="F44" s="91"/>
    </row>
    <row r="45" spans="1:6" s="65" customFormat="1" ht="12.75" customHeight="1">
      <c r="A45" s="92"/>
      <c r="B45" s="98"/>
      <c r="C45" s="117">
        <v>3</v>
      </c>
      <c r="D45" s="56" t="s">
        <v>72</v>
      </c>
      <c r="E45" s="91">
        <v>400000</v>
      </c>
      <c r="F45" s="91"/>
    </row>
    <row r="46" spans="1:6" s="65" customFormat="1" ht="12.75" customHeight="1">
      <c r="A46" s="92"/>
      <c r="B46" s="98"/>
      <c r="C46" s="117">
        <v>4</v>
      </c>
      <c r="D46" s="56" t="s">
        <v>73</v>
      </c>
      <c r="E46" s="91"/>
      <c r="F46" s="91"/>
    </row>
    <row r="47" spans="1:6" s="65" customFormat="1" ht="12.75" customHeight="1">
      <c r="A47" s="92"/>
      <c r="B47" s="98"/>
      <c r="C47" s="117"/>
      <c r="D47" s="89"/>
      <c r="E47" s="91"/>
      <c r="F47" s="91"/>
    </row>
    <row r="48" spans="1:6" s="65" customFormat="1" ht="12.75" customHeight="1">
      <c r="A48" s="92"/>
      <c r="B48" s="128" t="s">
        <v>105</v>
      </c>
      <c r="C48" s="129" t="s">
        <v>74</v>
      </c>
      <c r="D48" s="130"/>
      <c r="E48" s="91"/>
      <c r="F48" s="91"/>
    </row>
    <row r="49" spans="1:6" s="65" customFormat="1" ht="12.75" customHeight="1">
      <c r="A49" s="92"/>
      <c r="B49" s="98"/>
      <c r="C49" s="129"/>
      <c r="D49" s="130"/>
      <c r="E49" s="91"/>
      <c r="F49" s="91"/>
    </row>
    <row r="50" spans="1:6" s="65" customFormat="1" ht="12.75" customHeight="1">
      <c r="A50" s="92"/>
      <c r="B50" s="128" t="s">
        <v>105</v>
      </c>
      <c r="C50" s="129" t="s">
        <v>75</v>
      </c>
      <c r="D50" s="130"/>
      <c r="E50" s="91"/>
      <c r="F50" s="91"/>
    </row>
    <row r="51" spans="1:6" s="65" customFormat="1" ht="12.75" customHeight="1">
      <c r="A51" s="92"/>
      <c r="B51" s="98"/>
      <c r="C51" s="117">
        <v>1</v>
      </c>
      <c r="D51" s="130" t="s">
        <v>76</v>
      </c>
      <c r="E51" s="91"/>
      <c r="F51" s="91"/>
    </row>
    <row r="52" spans="1:6" s="65" customFormat="1" ht="12.75" customHeight="1">
      <c r="A52" s="92"/>
      <c r="B52" s="98"/>
      <c r="C52" s="117">
        <v>2</v>
      </c>
      <c r="D52" s="56" t="s">
        <v>77</v>
      </c>
      <c r="E52" s="91"/>
      <c r="F52" s="91"/>
    </row>
    <row r="53" spans="1:6" s="65" customFormat="1" ht="12.75" customHeight="1">
      <c r="A53" s="92"/>
      <c r="B53" s="98"/>
      <c r="C53" s="117">
        <v>3</v>
      </c>
      <c r="D53" s="56" t="s">
        <v>78</v>
      </c>
      <c r="E53" s="91"/>
      <c r="F53" s="91"/>
    </row>
    <row r="54" spans="1:6" s="65" customFormat="1" ht="12.75" customHeight="1">
      <c r="A54" s="92"/>
      <c r="B54" s="98"/>
      <c r="C54" s="117"/>
      <c r="D54" s="130"/>
      <c r="E54" s="91"/>
      <c r="F54" s="91"/>
    </row>
    <row r="55" spans="1:6" s="65" customFormat="1" ht="12.75" customHeight="1">
      <c r="A55" s="92"/>
      <c r="B55" s="128" t="s">
        <v>105</v>
      </c>
      <c r="C55" s="129" t="s">
        <v>60</v>
      </c>
      <c r="D55" s="130"/>
      <c r="E55" s="91"/>
      <c r="F55" s="91"/>
    </row>
    <row r="56" spans="1:6" s="65" customFormat="1" ht="12.75" customHeight="1">
      <c r="A56" s="92"/>
      <c r="B56" s="128" t="s">
        <v>105</v>
      </c>
      <c r="C56" s="129" t="s">
        <v>61</v>
      </c>
      <c r="D56" s="130"/>
      <c r="E56" s="91"/>
      <c r="F56" s="91"/>
    </row>
    <row r="57" spans="1:6" s="65" customFormat="1" ht="12.75" customHeight="1">
      <c r="A57" s="92"/>
      <c r="B57" s="314"/>
      <c r="C57" s="315"/>
      <c r="D57" s="316"/>
      <c r="E57" s="91"/>
      <c r="F57" s="91"/>
    </row>
    <row r="58" spans="1:6" s="65" customFormat="1" ht="12.75" customHeight="1">
      <c r="A58" s="119" t="s">
        <v>4</v>
      </c>
      <c r="B58" s="314" t="s">
        <v>81</v>
      </c>
      <c r="C58" s="315"/>
      <c r="D58" s="316"/>
      <c r="E58" s="91">
        <f>E34+E42+E48+E50+E55+E56</f>
        <v>400000</v>
      </c>
      <c r="F58" s="91">
        <f>F34+F42+F48+F50+F55+F56</f>
        <v>0</v>
      </c>
    </row>
    <row r="59" spans="1:6" s="65" customFormat="1" ht="30" customHeight="1">
      <c r="A59" s="142"/>
      <c r="B59" s="314" t="s">
        <v>97</v>
      </c>
      <c r="C59" s="315"/>
      <c r="D59" s="316"/>
      <c r="E59" s="91">
        <f>E32+E58</f>
        <v>4216121</v>
      </c>
      <c r="F59" s="91">
        <f>F32+F58</f>
        <v>0</v>
      </c>
    </row>
    <row r="60" spans="1:6" s="65" customFormat="1" ht="9.75" customHeight="1">
      <c r="A60" s="134"/>
      <c r="B60" s="134"/>
      <c r="C60" s="134"/>
      <c r="D60" s="134"/>
      <c r="E60" s="136"/>
      <c r="F60" s="136"/>
    </row>
    <row r="61" spans="1:6" s="65" customFormat="1" ht="15.75" customHeight="1">
      <c r="A61" s="134"/>
      <c r="B61" s="134"/>
      <c r="C61" s="134"/>
      <c r="D61" s="134"/>
      <c r="E61" s="136"/>
      <c r="F61" s="136"/>
    </row>
  </sheetData>
  <sheetProtection/>
  <mergeCells count="8">
    <mergeCell ref="B32:D32"/>
    <mergeCell ref="B57:D57"/>
    <mergeCell ref="A1:F1"/>
    <mergeCell ref="B33:D33"/>
    <mergeCell ref="B59:D59"/>
    <mergeCell ref="B4:D4"/>
    <mergeCell ref="B58:D58"/>
    <mergeCell ref="B3:D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7109375" style="12" customWidth="1"/>
    <col min="2" max="2" width="4.00390625" style="12" customWidth="1"/>
    <col min="3" max="3" width="3.421875" style="12" customWidth="1"/>
    <col min="4" max="4" width="61.8515625" style="16" bestFit="1" customWidth="1"/>
    <col min="5" max="5" width="10.421875" style="67" bestFit="1" customWidth="1"/>
    <col min="6" max="6" width="12.00390625" style="67" bestFit="1" customWidth="1"/>
    <col min="7" max="7" width="1.421875" style="16" customWidth="1"/>
    <col min="8" max="16384" width="9.140625" style="16" customWidth="1"/>
  </cols>
  <sheetData>
    <row r="1" spans="1:6" s="65" customFormat="1" ht="6" customHeight="1">
      <c r="A1" s="11"/>
      <c r="B1" s="61"/>
      <c r="C1" s="61"/>
      <c r="D1" s="62"/>
      <c r="E1" s="63"/>
      <c r="F1" s="63"/>
    </row>
    <row r="2" spans="1:6" s="65" customFormat="1" ht="18" customHeight="1">
      <c r="A2" s="317" t="s">
        <v>237</v>
      </c>
      <c r="B2" s="317"/>
      <c r="C2" s="317"/>
      <c r="D2" s="317"/>
      <c r="E2" s="317"/>
      <c r="F2" s="317"/>
    </row>
    <row r="3" ht="6.75" customHeight="1"/>
    <row r="4" spans="1:6" s="57" customFormat="1" ht="21" customHeight="1">
      <c r="A4" s="95" t="s">
        <v>2</v>
      </c>
      <c r="B4" s="314" t="s">
        <v>83</v>
      </c>
      <c r="C4" s="315"/>
      <c r="D4" s="316"/>
      <c r="E4" s="90">
        <v>2015</v>
      </c>
      <c r="F4" s="90">
        <v>2014</v>
      </c>
    </row>
    <row r="5" spans="1:6" s="65" customFormat="1" ht="12.75" customHeight="1">
      <c r="A5" s="92"/>
      <c r="B5" s="128" t="s">
        <v>105</v>
      </c>
      <c r="C5" s="129" t="s">
        <v>84</v>
      </c>
      <c r="D5" s="130"/>
      <c r="E5" s="91">
        <f>E9+E13+E14</f>
        <v>1637143</v>
      </c>
      <c r="F5" s="91">
        <f>F6+F7+F8+F9+F10+F11+F12+F13-+F14</f>
        <v>0</v>
      </c>
    </row>
    <row r="6" spans="1:6" s="65" customFormat="1" ht="12.75" customHeight="1">
      <c r="A6" s="92"/>
      <c r="B6" s="98"/>
      <c r="C6" s="117">
        <v>1</v>
      </c>
      <c r="D6" s="56" t="s">
        <v>85</v>
      </c>
      <c r="E6" s="91"/>
      <c r="F6" s="91"/>
    </row>
    <row r="7" spans="1:6" s="65" customFormat="1" ht="12.75" customHeight="1">
      <c r="A7" s="92"/>
      <c r="B7" s="98"/>
      <c r="C7" s="117">
        <v>2</v>
      </c>
      <c r="D7" s="56" t="s">
        <v>86</v>
      </c>
      <c r="E7" s="91"/>
      <c r="F7" s="91"/>
    </row>
    <row r="8" spans="1:6" s="65" customFormat="1" ht="12.75" customHeight="1">
      <c r="A8" s="92"/>
      <c r="B8" s="98"/>
      <c r="C8" s="117">
        <v>3</v>
      </c>
      <c r="D8" s="56" t="s">
        <v>87</v>
      </c>
      <c r="E8" s="91"/>
      <c r="F8" s="91"/>
    </row>
    <row r="9" spans="1:6" s="65" customFormat="1" ht="12.75" customHeight="1">
      <c r="A9" s="92"/>
      <c r="B9" s="98"/>
      <c r="C9" s="117">
        <v>4</v>
      </c>
      <c r="D9" s="56" t="s">
        <v>88</v>
      </c>
      <c r="E9" s="91">
        <v>878950</v>
      </c>
      <c r="F9" s="91"/>
    </row>
    <row r="10" spans="1:6" s="65" customFormat="1" ht="12.75" customHeight="1">
      <c r="A10" s="92"/>
      <c r="B10" s="98"/>
      <c r="C10" s="117">
        <v>5</v>
      </c>
      <c r="D10" s="56" t="s">
        <v>89</v>
      </c>
      <c r="E10" s="91"/>
      <c r="F10" s="91"/>
    </row>
    <row r="11" spans="1:6" s="65" customFormat="1" ht="12.75" customHeight="1">
      <c r="A11" s="92"/>
      <c r="B11" s="98"/>
      <c r="C11" s="117">
        <v>6</v>
      </c>
      <c r="D11" s="56" t="s">
        <v>90</v>
      </c>
      <c r="E11" s="91"/>
      <c r="F11" s="91"/>
    </row>
    <row r="12" spans="1:6" s="65" customFormat="1" ht="12.75" customHeight="1">
      <c r="A12" s="92"/>
      <c r="B12" s="98"/>
      <c r="C12" s="117">
        <v>7</v>
      </c>
      <c r="D12" s="56" t="s">
        <v>91</v>
      </c>
      <c r="E12" s="91"/>
      <c r="F12" s="91"/>
    </row>
    <row r="13" spans="1:6" s="65" customFormat="1" ht="12.75" customHeight="1">
      <c r="A13" s="92"/>
      <c r="B13" s="98"/>
      <c r="C13" s="117">
        <v>8</v>
      </c>
      <c r="D13" s="56" t="s">
        <v>92</v>
      </c>
      <c r="E13" s="91">
        <v>633072</v>
      </c>
      <c r="F13" s="91"/>
    </row>
    <row r="14" spans="1:6" s="65" customFormat="1" ht="12.75" customHeight="1">
      <c r="A14" s="92"/>
      <c r="B14" s="98"/>
      <c r="C14" s="117">
        <v>9</v>
      </c>
      <c r="D14" s="56" t="s">
        <v>93</v>
      </c>
      <c r="E14" s="91">
        <v>125121</v>
      </c>
      <c r="F14" s="91"/>
    </row>
    <row r="15" spans="1:6" s="65" customFormat="1" ht="12.75" customHeight="1">
      <c r="A15" s="92"/>
      <c r="B15" s="98"/>
      <c r="C15" s="117"/>
      <c r="D15" s="56"/>
      <c r="E15" s="91"/>
      <c r="F15" s="91"/>
    </row>
    <row r="16" spans="1:6" s="65" customFormat="1" ht="12.75" customHeight="1">
      <c r="A16" s="92"/>
      <c r="B16" s="128" t="s">
        <v>105</v>
      </c>
      <c r="C16" s="129" t="s">
        <v>94</v>
      </c>
      <c r="D16" s="130"/>
      <c r="E16" s="91"/>
      <c r="F16" s="91"/>
    </row>
    <row r="17" spans="1:6" s="65" customFormat="1" ht="12.75" customHeight="1">
      <c r="A17" s="92"/>
      <c r="B17" s="128" t="s">
        <v>105</v>
      </c>
      <c r="C17" s="129" t="s">
        <v>95</v>
      </c>
      <c r="D17" s="56"/>
      <c r="E17" s="91"/>
      <c r="F17" s="91"/>
    </row>
    <row r="18" spans="1:6" s="65" customFormat="1" ht="12.75" customHeight="1">
      <c r="A18" s="92"/>
      <c r="B18" s="128" t="s">
        <v>105</v>
      </c>
      <c r="C18" s="129" t="s">
        <v>96</v>
      </c>
      <c r="D18" s="56"/>
      <c r="E18" s="91"/>
      <c r="F18" s="91"/>
    </row>
    <row r="19" spans="1:6" s="65" customFormat="1" ht="15.75" customHeight="1">
      <c r="A19" s="92"/>
      <c r="B19" s="314" t="s">
        <v>109</v>
      </c>
      <c r="C19" s="315"/>
      <c r="D19" s="316"/>
      <c r="E19" s="91">
        <f>E5+E16+E17+E18</f>
        <v>1637143</v>
      </c>
      <c r="F19" s="91">
        <f>F5+F16+F17+F18</f>
        <v>0</v>
      </c>
    </row>
    <row r="20" spans="1:6" s="65" customFormat="1" ht="12.75" customHeight="1">
      <c r="A20" s="92"/>
      <c r="B20" s="128" t="s">
        <v>105</v>
      </c>
      <c r="C20" s="129" t="s">
        <v>99</v>
      </c>
      <c r="D20" s="89"/>
      <c r="E20" s="91">
        <f>E21+E22+E23+E24+E25+E26+E27+E28</f>
        <v>0</v>
      </c>
      <c r="F20" s="91">
        <f>F21+F22+F23+F24+F25+F26+F27+F28</f>
        <v>0</v>
      </c>
    </row>
    <row r="21" spans="1:6" s="65" customFormat="1" ht="12.75" customHeight="1">
      <c r="A21" s="92"/>
      <c r="B21" s="131"/>
      <c r="C21" s="117">
        <v>1</v>
      </c>
      <c r="D21" s="56" t="s">
        <v>85</v>
      </c>
      <c r="E21" s="91"/>
      <c r="F21" s="91"/>
    </row>
    <row r="22" spans="1:6" s="65" customFormat="1" ht="12.75" customHeight="1">
      <c r="A22" s="92"/>
      <c r="B22" s="131"/>
      <c r="C22" s="117">
        <v>2</v>
      </c>
      <c r="D22" s="56" t="s">
        <v>86</v>
      </c>
      <c r="E22" s="91"/>
      <c r="F22" s="91"/>
    </row>
    <row r="23" spans="1:6" s="65" customFormat="1" ht="12.75" customHeight="1">
      <c r="A23" s="92"/>
      <c r="B23" s="131"/>
      <c r="C23" s="117">
        <v>3</v>
      </c>
      <c r="D23" s="56" t="s">
        <v>100</v>
      </c>
      <c r="E23" s="91"/>
      <c r="F23" s="91"/>
    </row>
    <row r="24" spans="1:6" s="65" customFormat="1" ht="12.75" customHeight="1">
      <c r="A24" s="92"/>
      <c r="B24" s="131"/>
      <c r="C24" s="117">
        <v>4</v>
      </c>
      <c r="D24" s="56" t="s">
        <v>88</v>
      </c>
      <c r="E24" s="91"/>
      <c r="F24" s="91"/>
    </row>
    <row r="25" spans="1:6" s="65" customFormat="1" ht="12.75" customHeight="1">
      <c r="A25" s="92"/>
      <c r="B25" s="131"/>
      <c r="C25" s="117">
        <v>5</v>
      </c>
      <c r="D25" s="56" t="s">
        <v>89</v>
      </c>
      <c r="E25" s="91"/>
      <c r="F25" s="91"/>
    </row>
    <row r="26" spans="1:6" s="65" customFormat="1" ht="12.75" customHeight="1">
      <c r="A26" s="92"/>
      <c r="B26" s="131"/>
      <c r="C26" s="117">
        <v>6</v>
      </c>
      <c r="D26" s="56" t="s">
        <v>90</v>
      </c>
      <c r="E26" s="91"/>
      <c r="F26" s="91"/>
    </row>
    <row r="27" spans="1:6" s="65" customFormat="1" ht="12.75" customHeight="1">
      <c r="A27" s="92"/>
      <c r="B27" s="131"/>
      <c r="C27" s="117">
        <v>7</v>
      </c>
      <c r="D27" s="56" t="s">
        <v>91</v>
      </c>
      <c r="E27" s="91"/>
      <c r="F27" s="91"/>
    </row>
    <row r="28" spans="1:6" s="65" customFormat="1" ht="12.75" customHeight="1">
      <c r="A28" s="92"/>
      <c r="B28" s="131"/>
      <c r="C28" s="117">
        <v>8</v>
      </c>
      <c r="D28" s="56" t="s">
        <v>101</v>
      </c>
      <c r="E28" s="91"/>
      <c r="F28" s="91"/>
    </row>
    <row r="29" spans="1:6" s="65" customFormat="1" ht="12.75" customHeight="1">
      <c r="A29" s="92"/>
      <c r="B29" s="131"/>
      <c r="C29" s="117"/>
      <c r="D29" s="56"/>
      <c r="E29" s="91"/>
      <c r="F29" s="91"/>
    </row>
    <row r="30" spans="1:6" s="65" customFormat="1" ht="12.75" customHeight="1">
      <c r="A30" s="92"/>
      <c r="B30" s="128" t="s">
        <v>105</v>
      </c>
      <c r="C30" s="129" t="s">
        <v>102</v>
      </c>
      <c r="D30" s="130"/>
      <c r="E30" s="91"/>
      <c r="F30" s="91"/>
    </row>
    <row r="31" spans="1:6" s="65" customFormat="1" ht="12.75" customHeight="1">
      <c r="A31" s="92"/>
      <c r="B31" s="128" t="s">
        <v>105</v>
      </c>
      <c r="C31" s="129" t="s">
        <v>103</v>
      </c>
      <c r="D31" s="130"/>
      <c r="E31" s="91"/>
      <c r="F31" s="91"/>
    </row>
    <row r="32" spans="1:6" s="65" customFormat="1" ht="12.75" customHeight="1">
      <c r="A32" s="92"/>
      <c r="B32" s="128" t="s">
        <v>105</v>
      </c>
      <c r="C32" s="129" t="s">
        <v>104</v>
      </c>
      <c r="D32" s="130"/>
      <c r="E32" s="91"/>
      <c r="F32" s="91"/>
    </row>
    <row r="33" spans="1:6" s="65" customFormat="1" ht="12.75" customHeight="1">
      <c r="A33" s="92"/>
      <c r="B33" s="98"/>
      <c r="C33" s="117">
        <v>1</v>
      </c>
      <c r="D33" s="56" t="s">
        <v>106</v>
      </c>
      <c r="E33" s="91"/>
      <c r="F33" s="91"/>
    </row>
    <row r="34" spans="1:6" s="65" customFormat="1" ht="12.75" customHeight="1">
      <c r="A34" s="92"/>
      <c r="B34" s="98"/>
      <c r="C34" s="117">
        <v>2</v>
      </c>
      <c r="D34" s="56" t="s">
        <v>107</v>
      </c>
      <c r="E34" s="91"/>
      <c r="F34" s="91"/>
    </row>
    <row r="35" spans="1:6" s="65" customFormat="1" ht="12.75" customHeight="1">
      <c r="A35" s="92"/>
      <c r="B35" s="128" t="s">
        <v>105</v>
      </c>
      <c r="C35" s="129" t="s">
        <v>108</v>
      </c>
      <c r="D35" s="130"/>
      <c r="E35" s="91"/>
      <c r="F35" s="91"/>
    </row>
    <row r="36" spans="1:6" s="65" customFormat="1" ht="12.75" customHeight="1">
      <c r="A36" s="92"/>
      <c r="B36" s="98"/>
      <c r="C36" s="129"/>
      <c r="D36" s="130"/>
      <c r="E36" s="91"/>
      <c r="F36" s="91"/>
    </row>
    <row r="37" spans="1:6" s="65" customFormat="1" ht="15.75" customHeight="1">
      <c r="A37" s="92"/>
      <c r="B37" s="314" t="s">
        <v>110</v>
      </c>
      <c r="C37" s="315"/>
      <c r="D37" s="316"/>
      <c r="E37" s="91">
        <f>E20+E30+E31+E32+E35</f>
        <v>0</v>
      </c>
      <c r="F37" s="91">
        <f>F20+F30+F31+F32+F35</f>
        <v>0</v>
      </c>
    </row>
    <row r="38" spans="1:6" s="65" customFormat="1" ht="15.75" customHeight="1">
      <c r="A38" s="92"/>
      <c r="B38" s="98"/>
      <c r="C38" s="129"/>
      <c r="D38" s="130"/>
      <c r="E38" s="91"/>
      <c r="F38" s="91"/>
    </row>
    <row r="39" spans="1:6" s="65" customFormat="1" ht="24.75" customHeight="1">
      <c r="A39" s="92"/>
      <c r="B39" s="314" t="s">
        <v>98</v>
      </c>
      <c r="C39" s="315"/>
      <c r="D39" s="316"/>
      <c r="E39" s="91">
        <f>E19+E37</f>
        <v>1637143</v>
      </c>
      <c r="F39" s="91">
        <f>F19+F37</f>
        <v>0</v>
      </c>
    </row>
    <row r="40" spans="1:6" s="65" customFormat="1" ht="12.75" customHeight="1">
      <c r="A40" s="92"/>
      <c r="B40" s="128" t="s">
        <v>105</v>
      </c>
      <c r="C40" s="129" t="s">
        <v>111</v>
      </c>
      <c r="D40" s="130"/>
      <c r="E40" s="91"/>
      <c r="F40" s="91"/>
    </row>
    <row r="41" spans="1:6" s="65" customFormat="1" ht="12.75" customHeight="1">
      <c r="A41" s="92"/>
      <c r="B41" s="128" t="s">
        <v>105</v>
      </c>
      <c r="C41" s="129" t="s">
        <v>112</v>
      </c>
      <c r="D41" s="130"/>
      <c r="E41" s="91"/>
      <c r="F41" s="91"/>
    </row>
    <row r="42" spans="1:6" s="65" customFormat="1" ht="12.75" customHeight="1">
      <c r="A42" s="92"/>
      <c r="B42" s="128" t="s">
        <v>105</v>
      </c>
      <c r="C42" s="129" t="s">
        <v>113</v>
      </c>
      <c r="D42" s="130"/>
      <c r="E42" s="91"/>
      <c r="F42" s="91"/>
    </row>
    <row r="43" spans="1:6" s="65" customFormat="1" ht="12.75" customHeight="1">
      <c r="A43" s="92"/>
      <c r="B43" s="128" t="s">
        <v>105</v>
      </c>
      <c r="C43" s="129" t="s">
        <v>114</v>
      </c>
      <c r="D43" s="130"/>
      <c r="E43" s="91"/>
      <c r="F43" s="91"/>
    </row>
    <row r="44" spans="1:6" s="65" customFormat="1" ht="12.75" customHeight="1">
      <c r="A44" s="92"/>
      <c r="B44" s="128" t="s">
        <v>105</v>
      </c>
      <c r="C44" s="129" t="s">
        <v>115</v>
      </c>
      <c r="D44" s="130"/>
      <c r="E44" s="91"/>
      <c r="F44" s="91"/>
    </row>
    <row r="45" spans="1:6" s="65" customFormat="1" ht="12.75" customHeight="1">
      <c r="A45" s="92"/>
      <c r="B45" s="132"/>
      <c r="C45" s="117">
        <v>1</v>
      </c>
      <c r="D45" s="56" t="s">
        <v>116</v>
      </c>
      <c r="E45" s="91"/>
      <c r="F45" s="91"/>
    </row>
    <row r="46" spans="1:6" s="65" customFormat="1" ht="12.75" customHeight="1">
      <c r="A46" s="92"/>
      <c r="B46" s="132"/>
      <c r="C46" s="117">
        <v>2</v>
      </c>
      <c r="D46" s="56" t="s">
        <v>117</v>
      </c>
      <c r="E46" s="91"/>
      <c r="F46" s="91"/>
    </row>
    <row r="47" spans="1:6" s="65" customFormat="1" ht="12.75" customHeight="1">
      <c r="A47" s="92"/>
      <c r="B47" s="132"/>
      <c r="C47" s="117">
        <v>3</v>
      </c>
      <c r="D47" s="56" t="s">
        <v>115</v>
      </c>
      <c r="E47" s="91"/>
      <c r="F47" s="91"/>
    </row>
    <row r="48" spans="1:6" s="65" customFormat="1" ht="12.75" customHeight="1">
      <c r="A48" s="92"/>
      <c r="B48" s="128" t="s">
        <v>105</v>
      </c>
      <c r="C48" s="129" t="s">
        <v>118</v>
      </c>
      <c r="D48" s="130"/>
      <c r="E48" s="91">
        <v>1447950</v>
      </c>
      <c r="F48" s="91"/>
    </row>
    <row r="49" spans="1:6" s="65" customFormat="1" ht="12.75" customHeight="1">
      <c r="A49" s="92"/>
      <c r="B49" s="128" t="s">
        <v>105</v>
      </c>
      <c r="C49" s="129" t="s">
        <v>119</v>
      </c>
      <c r="D49" s="130"/>
      <c r="E49" s="91">
        <v>1131028</v>
      </c>
      <c r="F49" s="91"/>
    </row>
    <row r="50" spans="1:6" s="65" customFormat="1" ht="12.75" customHeight="1">
      <c r="A50" s="92"/>
      <c r="B50" s="133"/>
      <c r="C50" s="129"/>
      <c r="D50" s="130"/>
      <c r="E50" s="91"/>
      <c r="F50" s="91"/>
    </row>
    <row r="51" spans="1:6" s="65" customFormat="1" ht="15.75" customHeight="1">
      <c r="A51" s="92"/>
      <c r="B51" s="314" t="s">
        <v>120</v>
      </c>
      <c r="C51" s="315"/>
      <c r="D51" s="316"/>
      <c r="E51" s="91">
        <f>E40+E41+E42+E43+E44+E45+E48+E49</f>
        <v>2578978</v>
      </c>
      <c r="F51" s="91">
        <f>F40+F41+F42+F43+F44+F45+F48+F49</f>
        <v>0</v>
      </c>
    </row>
    <row r="52" spans="1:6" s="65" customFormat="1" ht="15.75" customHeight="1">
      <c r="A52" s="92"/>
      <c r="B52" s="133"/>
      <c r="C52" s="129"/>
      <c r="D52" s="130"/>
      <c r="E52" s="91"/>
      <c r="F52" s="91"/>
    </row>
    <row r="53" spans="1:6" s="65" customFormat="1" ht="24.75" customHeight="1">
      <c r="A53" s="92"/>
      <c r="B53" s="314" t="s">
        <v>121</v>
      </c>
      <c r="C53" s="315"/>
      <c r="D53" s="316"/>
      <c r="E53" s="91">
        <f>E39+E51</f>
        <v>4216121</v>
      </c>
      <c r="F53" s="91">
        <f>F39+F51</f>
        <v>0</v>
      </c>
    </row>
    <row r="54" spans="1:6" s="65" customFormat="1" ht="15.75" customHeight="1">
      <c r="A54" s="134"/>
      <c r="B54" s="134"/>
      <c r="C54" s="135"/>
      <c r="D54" s="41"/>
      <c r="E54" s="136"/>
      <c r="F54" s="136"/>
    </row>
    <row r="55" spans="1:6" s="65" customFormat="1" ht="15.75" customHeight="1">
      <c r="A55" s="134"/>
      <c r="B55" s="134"/>
      <c r="C55" s="135"/>
      <c r="D55" s="41"/>
      <c r="E55" s="136"/>
      <c r="F55" s="136"/>
    </row>
    <row r="56" spans="1:6" s="65" customFormat="1" ht="15.75" customHeight="1">
      <c r="A56" s="134"/>
      <c r="B56" s="134"/>
      <c r="C56" s="135"/>
      <c r="D56" s="41"/>
      <c r="E56" s="136"/>
      <c r="F56" s="136"/>
    </row>
    <row r="57" spans="1:6" s="65" customFormat="1" ht="15.75" customHeight="1">
      <c r="A57" s="134"/>
      <c r="B57" s="134"/>
      <c r="C57" s="135"/>
      <c r="D57" s="41"/>
      <c r="E57" s="136"/>
      <c r="F57" s="136"/>
    </row>
    <row r="58" spans="1:6" s="65" customFormat="1" ht="15.75" customHeight="1">
      <c r="A58" s="77"/>
      <c r="B58" s="77"/>
      <c r="C58" s="77"/>
      <c r="D58" s="41"/>
      <c r="E58" s="136"/>
      <c r="F58" s="136"/>
    </row>
    <row r="59" spans="1:6" s="65" customFormat="1" ht="15.75" customHeight="1">
      <c r="A59" s="134"/>
      <c r="B59" s="134"/>
      <c r="C59" s="135"/>
      <c r="D59" s="41"/>
      <c r="E59" s="136"/>
      <c r="F59" s="136"/>
    </row>
    <row r="60" spans="1:6" s="65" customFormat="1" ht="15.75" customHeight="1">
      <c r="A60" s="134"/>
      <c r="B60" s="134"/>
      <c r="C60" s="135"/>
      <c r="D60" s="41"/>
      <c r="E60" s="136"/>
      <c r="F60" s="136"/>
    </row>
    <row r="61" spans="1:6" s="65" customFormat="1" ht="15.75" customHeight="1">
      <c r="A61" s="134"/>
      <c r="B61" s="134"/>
      <c r="C61" s="135"/>
      <c r="D61" s="41"/>
      <c r="E61" s="136"/>
      <c r="F61" s="136"/>
    </row>
    <row r="62" spans="1:6" s="65" customFormat="1" ht="15.75" customHeight="1">
      <c r="A62" s="134"/>
      <c r="B62" s="134"/>
      <c r="C62" s="135"/>
      <c r="D62" s="41"/>
      <c r="E62" s="136"/>
      <c r="F62" s="136"/>
    </row>
    <row r="63" spans="1:6" s="65" customFormat="1" ht="15.75" customHeight="1">
      <c r="A63" s="134"/>
      <c r="B63" s="134"/>
      <c r="C63" s="134"/>
      <c r="D63" s="134"/>
      <c r="E63" s="136"/>
      <c r="F63" s="136"/>
    </row>
    <row r="64" spans="1:6" ht="12.75">
      <c r="A64" s="137"/>
      <c r="B64" s="137"/>
      <c r="C64" s="138"/>
      <c r="D64" s="14"/>
      <c r="E64" s="139"/>
      <c r="F64" s="139"/>
    </row>
  </sheetData>
  <sheetProtection/>
  <mergeCells count="7">
    <mergeCell ref="B53:D53"/>
    <mergeCell ref="A2:F2"/>
    <mergeCell ref="B39:D39"/>
    <mergeCell ref="B19:D19"/>
    <mergeCell ref="B37:D37"/>
    <mergeCell ref="B51:D51"/>
    <mergeCell ref="B4:D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3.7109375" style="168" customWidth="1"/>
    <col min="2" max="2" width="3.421875" style="12" customWidth="1"/>
    <col min="3" max="3" width="2.7109375" style="12" customWidth="1"/>
    <col min="4" max="4" width="63.140625" style="16" customWidth="1"/>
    <col min="5" max="5" width="14.421875" style="67" customWidth="1"/>
    <col min="6" max="6" width="11.7109375" style="67" customWidth="1"/>
    <col min="7" max="7" width="1.421875" style="16" customWidth="1"/>
    <col min="8" max="8" width="9.140625" style="16" customWidth="1"/>
    <col min="9" max="9" width="18.00390625" style="68" customWidth="1"/>
    <col min="10" max="16384" width="9.140625" style="16" customWidth="1"/>
  </cols>
  <sheetData>
    <row r="1" spans="1:9" s="65" customFormat="1" ht="17.25" customHeight="1">
      <c r="A1" s="324" t="s">
        <v>122</v>
      </c>
      <c r="B1" s="324"/>
      <c r="C1" s="324"/>
      <c r="D1" s="324"/>
      <c r="E1" s="324"/>
      <c r="F1" s="324"/>
      <c r="I1" s="66"/>
    </row>
    <row r="2" spans="1:9" s="65" customFormat="1" ht="17.25" customHeight="1">
      <c r="A2" s="324" t="s">
        <v>123</v>
      </c>
      <c r="B2" s="324"/>
      <c r="C2" s="324"/>
      <c r="D2" s="324"/>
      <c r="E2" s="324"/>
      <c r="F2" s="324"/>
      <c r="I2" s="66"/>
    </row>
    <row r="3" spans="1:9" s="65" customFormat="1" ht="17.25" customHeight="1">
      <c r="A3" s="327" t="s">
        <v>124</v>
      </c>
      <c r="B3" s="327"/>
      <c r="C3" s="327"/>
      <c r="D3" s="327"/>
      <c r="E3" s="327"/>
      <c r="F3" s="327"/>
      <c r="I3" s="66"/>
    </row>
    <row r="4" ht="7.5" customHeight="1"/>
    <row r="5" spans="1:9" s="65" customFormat="1" ht="15.75" customHeight="1">
      <c r="A5" s="97" t="s">
        <v>2</v>
      </c>
      <c r="B5" s="314" t="s">
        <v>24</v>
      </c>
      <c r="C5" s="315"/>
      <c r="D5" s="316"/>
      <c r="E5" s="90">
        <v>2015</v>
      </c>
      <c r="F5" s="90">
        <v>2014</v>
      </c>
      <c r="I5" s="66"/>
    </row>
    <row r="6" spans="1:9" s="65" customFormat="1" ht="12.75" customHeight="1">
      <c r="A6" s="170" t="s">
        <v>105</v>
      </c>
      <c r="B6" s="58" t="s">
        <v>125</v>
      </c>
      <c r="C6" s="99"/>
      <c r="D6" s="100"/>
      <c r="E6" s="94">
        <v>4534164</v>
      </c>
      <c r="F6" s="94">
        <v>0</v>
      </c>
      <c r="I6" s="66"/>
    </row>
    <row r="7" spans="1:9" s="65" customFormat="1" ht="12.75" customHeight="1">
      <c r="A7" s="170" t="s">
        <v>105</v>
      </c>
      <c r="B7" s="58" t="s">
        <v>126</v>
      </c>
      <c r="C7" s="99"/>
      <c r="D7" s="100"/>
      <c r="E7" s="94">
        <v>0</v>
      </c>
      <c r="F7" s="94">
        <v>0</v>
      </c>
      <c r="I7" s="66"/>
    </row>
    <row r="8" spans="1:9" s="65" customFormat="1" ht="12.75" customHeight="1">
      <c r="A8" s="170" t="s">
        <v>105</v>
      </c>
      <c r="B8" s="58" t="s">
        <v>127</v>
      </c>
      <c r="C8" s="99"/>
      <c r="D8" s="100"/>
      <c r="E8" s="94">
        <v>0</v>
      </c>
      <c r="F8" s="94">
        <v>0</v>
      </c>
      <c r="I8" s="66"/>
    </row>
    <row r="9" spans="1:9" s="65" customFormat="1" ht="12.75" customHeight="1">
      <c r="A9" s="170" t="s">
        <v>105</v>
      </c>
      <c r="B9" s="58" t="s">
        <v>128</v>
      </c>
      <c r="C9" s="99"/>
      <c r="D9" s="100"/>
      <c r="E9" s="94">
        <v>0</v>
      </c>
      <c r="F9" s="94">
        <v>0</v>
      </c>
      <c r="I9" s="66"/>
    </row>
    <row r="10" spans="1:9" s="65" customFormat="1" ht="8.25" customHeight="1">
      <c r="A10" s="171"/>
      <c r="B10" s="101"/>
      <c r="C10" s="99"/>
      <c r="D10" s="100"/>
      <c r="E10" s="121"/>
      <c r="F10" s="121"/>
      <c r="I10" s="66"/>
    </row>
    <row r="11" spans="1:9" s="65" customFormat="1" ht="12.75" customHeight="1">
      <c r="A11" s="170" t="s">
        <v>105</v>
      </c>
      <c r="B11" s="58" t="s">
        <v>129</v>
      </c>
      <c r="C11" s="99"/>
      <c r="D11" s="100"/>
      <c r="E11" s="94">
        <f>E12+E13</f>
        <v>956553</v>
      </c>
      <c r="F11" s="94">
        <f>F12+F13</f>
        <v>0</v>
      </c>
      <c r="I11" s="66"/>
    </row>
    <row r="12" spans="1:9" s="65" customFormat="1" ht="12.75" customHeight="1">
      <c r="A12" s="171"/>
      <c r="B12" s="101"/>
      <c r="C12" s="122">
        <v>1</v>
      </c>
      <c r="D12" s="123" t="s">
        <v>129</v>
      </c>
      <c r="E12" s="121">
        <v>358193</v>
      </c>
      <c r="F12" s="121"/>
      <c r="I12" s="66"/>
    </row>
    <row r="13" spans="1:9" s="65" customFormat="1" ht="12.75" customHeight="1">
      <c r="A13" s="172"/>
      <c r="B13" s="101"/>
      <c r="C13" s="65">
        <v>2</v>
      </c>
      <c r="D13" s="123" t="s">
        <v>130</v>
      </c>
      <c r="E13" s="121">
        <v>598360</v>
      </c>
      <c r="F13" s="121"/>
      <c r="I13" s="66"/>
    </row>
    <row r="14" spans="1:9" s="65" customFormat="1" ht="8.25" customHeight="1">
      <c r="A14" s="172"/>
      <c r="B14" s="101"/>
      <c r="C14" s="99"/>
      <c r="D14" s="100"/>
      <c r="E14" s="121"/>
      <c r="F14" s="121"/>
      <c r="I14" s="66"/>
    </row>
    <row r="15" spans="1:9" s="65" customFormat="1" ht="12.75" customHeight="1">
      <c r="A15" s="170" t="s">
        <v>105</v>
      </c>
      <c r="B15" s="58" t="s">
        <v>131</v>
      </c>
      <c r="C15" s="99"/>
      <c r="D15" s="100"/>
      <c r="E15" s="94">
        <f>E16+E17</f>
        <v>2191892</v>
      </c>
      <c r="F15" s="94">
        <f>F16+F17</f>
        <v>0</v>
      </c>
      <c r="I15" s="66"/>
    </row>
    <row r="16" spans="1:9" s="65" customFormat="1" ht="12.75" customHeight="1">
      <c r="A16" s="172"/>
      <c r="B16" s="101"/>
      <c r="C16" s="102">
        <v>1</v>
      </c>
      <c r="D16" s="56" t="s">
        <v>132</v>
      </c>
      <c r="E16" s="103">
        <v>1856002</v>
      </c>
      <c r="F16" s="103"/>
      <c r="I16" s="66"/>
    </row>
    <row r="17" spans="1:9" s="65" customFormat="1" ht="12.75" customHeight="1">
      <c r="A17" s="172"/>
      <c r="B17" s="101"/>
      <c r="C17" s="102">
        <v>2</v>
      </c>
      <c r="D17" s="56" t="s">
        <v>133</v>
      </c>
      <c r="E17" s="103">
        <v>335890</v>
      </c>
      <c r="F17" s="103"/>
      <c r="I17" s="66"/>
    </row>
    <row r="18" spans="1:9" s="65" customFormat="1" ht="12.75" customHeight="1">
      <c r="A18" s="172"/>
      <c r="B18" s="101"/>
      <c r="C18" s="102"/>
      <c r="D18" s="56" t="s">
        <v>134</v>
      </c>
      <c r="E18" s="103"/>
      <c r="F18" s="103"/>
      <c r="I18" s="66"/>
    </row>
    <row r="19" spans="1:9" s="65" customFormat="1" ht="6.75" customHeight="1">
      <c r="A19" s="171"/>
      <c r="B19" s="101"/>
      <c r="C19" s="99"/>
      <c r="D19" s="100"/>
      <c r="E19" s="91"/>
      <c r="F19" s="91"/>
      <c r="I19" s="66"/>
    </row>
    <row r="20" spans="1:9" s="65" customFormat="1" ht="12.75" customHeight="1">
      <c r="A20" s="170" t="s">
        <v>105</v>
      </c>
      <c r="B20" s="58" t="s">
        <v>135</v>
      </c>
      <c r="C20" s="99"/>
      <c r="D20" s="100"/>
      <c r="E20" s="94">
        <v>0</v>
      </c>
      <c r="F20" s="94">
        <v>0</v>
      </c>
      <c r="I20" s="66"/>
    </row>
    <row r="21" spans="1:9" s="65" customFormat="1" ht="12.75" customHeight="1">
      <c r="A21" s="170" t="s">
        <v>105</v>
      </c>
      <c r="B21" s="58" t="s">
        <v>136</v>
      </c>
      <c r="C21" s="99"/>
      <c r="D21" s="100"/>
      <c r="E21" s="94">
        <v>100000</v>
      </c>
      <c r="F21" s="94">
        <v>0</v>
      </c>
      <c r="I21" s="66"/>
    </row>
    <row r="22" spans="1:9" s="65" customFormat="1" ht="12.75" customHeight="1">
      <c r="A22" s="170" t="s">
        <v>105</v>
      </c>
      <c r="B22" s="58" t="s">
        <v>137</v>
      </c>
      <c r="C22" s="99"/>
      <c r="D22" s="100"/>
      <c r="E22" s="94">
        <v>29570</v>
      </c>
      <c r="F22" s="94">
        <v>0</v>
      </c>
      <c r="I22" s="66"/>
    </row>
    <row r="23" spans="1:9" s="65" customFormat="1" ht="6" customHeight="1">
      <c r="A23" s="171"/>
      <c r="B23" s="101"/>
      <c r="C23" s="99"/>
      <c r="D23" s="100"/>
      <c r="E23" s="91"/>
      <c r="F23" s="91"/>
      <c r="I23" s="66"/>
    </row>
    <row r="24" spans="1:9" s="65" customFormat="1" ht="12.75" customHeight="1">
      <c r="A24" s="170" t="s">
        <v>105</v>
      </c>
      <c r="B24" s="58" t="s">
        <v>138</v>
      </c>
      <c r="C24" s="99"/>
      <c r="D24" s="100"/>
      <c r="E24" s="94">
        <f>E25+E27+E29</f>
        <v>0</v>
      </c>
      <c r="F24" s="94">
        <f>F25+F27+F29</f>
        <v>0</v>
      </c>
      <c r="I24" s="66"/>
    </row>
    <row r="25" spans="1:9" s="65" customFormat="1" ht="12.75" customHeight="1">
      <c r="A25" s="172"/>
      <c r="B25" s="104"/>
      <c r="C25" s="325">
        <v>1</v>
      </c>
      <c r="D25" s="115" t="s">
        <v>139</v>
      </c>
      <c r="E25" s="330"/>
      <c r="F25" s="330"/>
      <c r="I25" s="66"/>
    </row>
    <row r="26" spans="1:9" s="65" customFormat="1" ht="12.75" customHeight="1">
      <c r="A26" s="173"/>
      <c r="B26" s="106"/>
      <c r="C26" s="326"/>
      <c r="D26" s="116" t="s">
        <v>140</v>
      </c>
      <c r="E26" s="331"/>
      <c r="F26" s="331"/>
      <c r="I26" s="66"/>
    </row>
    <row r="27" spans="1:9" s="65" customFormat="1" ht="12.75" customHeight="1">
      <c r="A27" s="172"/>
      <c r="B27" s="104"/>
      <c r="C27" s="325">
        <v>2</v>
      </c>
      <c r="D27" s="115" t="s">
        <v>141</v>
      </c>
      <c r="E27" s="330"/>
      <c r="F27" s="330"/>
      <c r="I27" s="66"/>
    </row>
    <row r="28" spans="1:9" s="65" customFormat="1" ht="12.75" customHeight="1">
      <c r="A28" s="173"/>
      <c r="B28" s="106"/>
      <c r="C28" s="326"/>
      <c r="D28" s="116" t="s">
        <v>144</v>
      </c>
      <c r="E28" s="331"/>
      <c r="F28" s="331"/>
      <c r="I28" s="66"/>
    </row>
    <row r="29" spans="1:9" s="65" customFormat="1" ht="12.75" customHeight="1">
      <c r="A29" s="172"/>
      <c r="B29" s="104"/>
      <c r="C29" s="325">
        <v>3</v>
      </c>
      <c r="D29" s="115" t="s">
        <v>142</v>
      </c>
      <c r="E29" s="330"/>
      <c r="F29" s="330"/>
      <c r="I29" s="66"/>
    </row>
    <row r="30" spans="1:9" s="65" customFormat="1" ht="12.75" customHeight="1">
      <c r="A30" s="173"/>
      <c r="B30" s="106"/>
      <c r="C30" s="326"/>
      <c r="D30" s="116" t="s">
        <v>143</v>
      </c>
      <c r="E30" s="331"/>
      <c r="F30" s="331"/>
      <c r="I30" s="66"/>
    </row>
    <row r="31" spans="1:9" s="65" customFormat="1" ht="9.75" customHeight="1">
      <c r="A31" s="171"/>
      <c r="B31" s="101"/>
      <c r="C31" s="99"/>
      <c r="D31" s="100"/>
      <c r="E31" s="91"/>
      <c r="F31" s="91"/>
      <c r="I31" s="66"/>
    </row>
    <row r="32" spans="1:9" s="65" customFormat="1" ht="12.75" customHeight="1">
      <c r="A32" s="328" t="s">
        <v>105</v>
      </c>
      <c r="B32" s="60" t="s">
        <v>145</v>
      </c>
      <c r="C32" s="124"/>
      <c r="D32" s="125"/>
      <c r="E32" s="333">
        <v>0</v>
      </c>
      <c r="F32" s="333">
        <v>0</v>
      </c>
      <c r="I32" s="66"/>
    </row>
    <row r="33" spans="1:9" s="65" customFormat="1" ht="12.75" customHeight="1">
      <c r="A33" s="329"/>
      <c r="B33" s="113" t="s">
        <v>146</v>
      </c>
      <c r="C33" s="126"/>
      <c r="D33" s="127"/>
      <c r="E33" s="334"/>
      <c r="F33" s="334"/>
      <c r="I33" s="66"/>
    </row>
    <row r="34" spans="1:9" s="65" customFormat="1" ht="9" customHeight="1">
      <c r="A34" s="171"/>
      <c r="B34" s="101"/>
      <c r="C34" s="99"/>
      <c r="D34" s="100"/>
      <c r="E34" s="91"/>
      <c r="F34" s="91"/>
      <c r="I34" s="66"/>
    </row>
    <row r="35" spans="1:9" s="65" customFormat="1" ht="12.75" customHeight="1">
      <c r="A35" s="170" t="s">
        <v>105</v>
      </c>
      <c r="B35" s="58" t="s">
        <v>149</v>
      </c>
      <c r="C35" s="99"/>
      <c r="D35" s="100"/>
      <c r="E35" s="305">
        <v>0</v>
      </c>
      <c r="F35" s="94">
        <f>F36+F38</f>
        <v>0</v>
      </c>
      <c r="I35" s="66"/>
    </row>
    <row r="36" spans="1:9" s="65" customFormat="1" ht="12.75" customHeight="1">
      <c r="A36" s="172"/>
      <c r="B36" s="104"/>
      <c r="C36" s="325">
        <v>1</v>
      </c>
      <c r="D36" s="115" t="s">
        <v>151</v>
      </c>
      <c r="E36" s="330"/>
      <c r="F36" s="330"/>
      <c r="I36" s="66"/>
    </row>
    <row r="37" spans="1:9" s="65" customFormat="1" ht="12.75" customHeight="1">
      <c r="A37" s="173"/>
      <c r="B37" s="106"/>
      <c r="C37" s="326"/>
      <c r="D37" s="116" t="s">
        <v>152</v>
      </c>
      <c r="E37" s="331"/>
      <c r="F37" s="331"/>
      <c r="I37" s="66"/>
    </row>
    <row r="38" spans="1:9" s="65" customFormat="1" ht="12.75" customHeight="1">
      <c r="A38" s="171"/>
      <c r="B38" s="101"/>
      <c r="C38" s="117">
        <v>2</v>
      </c>
      <c r="D38" s="59" t="s">
        <v>150</v>
      </c>
      <c r="E38" s="91"/>
      <c r="F38" s="91"/>
      <c r="I38" s="66"/>
    </row>
    <row r="39" spans="1:9" s="65" customFormat="1" ht="7.5" customHeight="1">
      <c r="A39" s="171"/>
      <c r="B39" s="101"/>
      <c r="C39" s="99"/>
      <c r="D39" s="100"/>
      <c r="E39" s="91"/>
      <c r="F39" s="91"/>
      <c r="I39" s="66"/>
    </row>
    <row r="40" spans="1:9" s="65" customFormat="1" ht="12.75" customHeight="1">
      <c r="A40" s="170" t="s">
        <v>105</v>
      </c>
      <c r="B40" s="58" t="s">
        <v>153</v>
      </c>
      <c r="C40" s="99"/>
      <c r="D40" s="100"/>
      <c r="E40" s="94">
        <v>0</v>
      </c>
      <c r="F40" s="94">
        <v>0</v>
      </c>
      <c r="I40" s="66"/>
    </row>
    <row r="41" spans="1:9" s="65" customFormat="1" ht="8.25" customHeight="1">
      <c r="A41" s="171"/>
      <c r="B41" s="58"/>
      <c r="C41" s="99"/>
      <c r="D41" s="100"/>
      <c r="E41" s="91"/>
      <c r="F41" s="91"/>
      <c r="I41" s="66"/>
    </row>
    <row r="42" spans="1:9" s="65" customFormat="1" ht="12.75" customHeight="1">
      <c r="A42" s="170" t="s">
        <v>105</v>
      </c>
      <c r="B42" s="58" t="s">
        <v>154</v>
      </c>
      <c r="C42" s="99"/>
      <c r="D42" s="100"/>
      <c r="E42" s="94">
        <f>E6+E7+E8+E9-E11-E15-E20-E21-E22-E32-E35</f>
        <v>1256149</v>
      </c>
      <c r="F42" s="94">
        <f>F6+F7+F8+F9-F11-F15-F20-F21-F22-F32-F35</f>
        <v>0</v>
      </c>
      <c r="I42" s="66"/>
    </row>
    <row r="43" spans="1:9" s="65" customFormat="1" ht="8.25" customHeight="1">
      <c r="A43" s="171"/>
      <c r="B43" s="101"/>
      <c r="C43" s="99"/>
      <c r="D43" s="100"/>
      <c r="E43" s="91"/>
      <c r="F43" s="91"/>
      <c r="I43" s="66"/>
    </row>
    <row r="44" spans="1:9" s="65" customFormat="1" ht="12.75" customHeight="1">
      <c r="A44" s="170" t="s">
        <v>105</v>
      </c>
      <c r="B44" s="58" t="s">
        <v>155</v>
      </c>
      <c r="C44" s="99"/>
      <c r="D44" s="100"/>
      <c r="E44" s="94">
        <f>E45+E46+E47</f>
        <v>125121</v>
      </c>
      <c r="F44" s="94">
        <f>F45+F46+F47</f>
        <v>0</v>
      </c>
      <c r="I44" s="66"/>
    </row>
    <row r="45" spans="1:9" s="65" customFormat="1" ht="12.75" customHeight="1">
      <c r="A45" s="171"/>
      <c r="B45" s="101"/>
      <c r="C45" s="117">
        <v>1</v>
      </c>
      <c r="D45" s="59" t="s">
        <v>156</v>
      </c>
      <c r="E45" s="91">
        <v>125121</v>
      </c>
      <c r="F45" s="91"/>
      <c r="I45" s="66"/>
    </row>
    <row r="46" spans="1:9" s="65" customFormat="1" ht="12.75" customHeight="1">
      <c r="A46" s="171"/>
      <c r="B46" s="101"/>
      <c r="C46" s="117">
        <v>2</v>
      </c>
      <c r="D46" s="59" t="s">
        <v>157</v>
      </c>
      <c r="E46" s="91"/>
      <c r="F46" s="91"/>
      <c r="I46" s="66"/>
    </row>
    <row r="47" spans="1:9" s="65" customFormat="1" ht="12.75" customHeight="1">
      <c r="A47" s="171"/>
      <c r="B47" s="101"/>
      <c r="C47" s="117">
        <v>3</v>
      </c>
      <c r="D47" s="59" t="s">
        <v>158</v>
      </c>
      <c r="E47" s="91"/>
      <c r="F47" s="91"/>
      <c r="I47" s="66"/>
    </row>
    <row r="48" spans="1:9" s="65" customFormat="1" ht="9" customHeight="1">
      <c r="A48" s="171"/>
      <c r="B48" s="101"/>
      <c r="C48" s="99"/>
      <c r="D48" s="100"/>
      <c r="E48" s="91"/>
      <c r="F48" s="91"/>
      <c r="I48" s="66"/>
    </row>
    <row r="49" spans="1:9" s="65" customFormat="1" ht="12.75" customHeight="1">
      <c r="A49" s="170" t="s">
        <v>105</v>
      </c>
      <c r="B49" s="58" t="s">
        <v>159</v>
      </c>
      <c r="C49" s="99"/>
      <c r="D49" s="100"/>
      <c r="E49" s="94">
        <f>E42-E44</f>
        <v>1131028</v>
      </c>
      <c r="F49" s="94">
        <f>F42-F44</f>
        <v>0</v>
      </c>
      <c r="I49" s="66"/>
    </row>
    <row r="50" spans="1:9" s="65" customFormat="1" ht="8.25" customHeight="1">
      <c r="A50" s="171"/>
      <c r="B50" s="101"/>
      <c r="C50" s="99"/>
      <c r="D50" s="100"/>
      <c r="E50" s="91"/>
      <c r="F50" s="91"/>
      <c r="I50" s="66"/>
    </row>
    <row r="51" spans="1:9" s="65" customFormat="1" ht="12.75" customHeight="1">
      <c r="A51" s="170" t="s">
        <v>105</v>
      </c>
      <c r="B51" s="58" t="s">
        <v>160</v>
      </c>
      <c r="C51" s="99"/>
      <c r="D51" s="100"/>
      <c r="E51" s="94" t="s">
        <v>148</v>
      </c>
      <c r="F51" s="94" t="s">
        <v>148</v>
      </c>
      <c r="I51" s="66"/>
    </row>
    <row r="52" spans="1:9" s="65" customFormat="1" ht="12.75" customHeight="1">
      <c r="A52" s="171"/>
      <c r="B52" s="101"/>
      <c r="C52" s="99"/>
      <c r="D52" s="59" t="s">
        <v>161</v>
      </c>
      <c r="E52" s="91"/>
      <c r="F52" s="91"/>
      <c r="I52" s="66"/>
    </row>
    <row r="53" spans="1:9" s="65" customFormat="1" ht="12.75" customHeight="1">
      <c r="A53" s="171"/>
      <c r="B53" s="101"/>
      <c r="C53" s="99"/>
      <c r="D53" s="59" t="s">
        <v>162</v>
      </c>
      <c r="E53" s="91"/>
      <c r="F53" s="91"/>
      <c r="I53" s="66"/>
    </row>
    <row r="54" ht="12.75" customHeight="1"/>
    <row r="55" spans="1:6" ht="15.75" customHeight="1">
      <c r="A55" s="324" t="s">
        <v>169</v>
      </c>
      <c r="B55" s="324"/>
      <c r="C55" s="324"/>
      <c r="D55" s="324"/>
      <c r="E55" s="324"/>
      <c r="F55" s="324"/>
    </row>
    <row r="56" spans="4:5" ht="6.75" customHeight="1">
      <c r="D56" s="12"/>
      <c r="E56" s="16"/>
    </row>
    <row r="57" spans="1:6" ht="12.75" customHeight="1">
      <c r="A57" s="170" t="s">
        <v>2</v>
      </c>
      <c r="B57" s="332" t="s">
        <v>24</v>
      </c>
      <c r="C57" s="332"/>
      <c r="D57" s="332"/>
      <c r="E57" s="120">
        <v>2015</v>
      </c>
      <c r="F57" s="120">
        <v>2014</v>
      </c>
    </row>
    <row r="58" spans="1:6" ht="12.75" customHeight="1">
      <c r="A58" s="170" t="s">
        <v>105</v>
      </c>
      <c r="B58" s="47" t="s">
        <v>159</v>
      </c>
      <c r="C58" s="46"/>
      <c r="D58" s="45"/>
      <c r="E58" s="94">
        <f>E49</f>
        <v>1131028</v>
      </c>
      <c r="F58" s="94" t="s">
        <v>148</v>
      </c>
    </row>
    <row r="59" spans="1:6" ht="7.5" customHeight="1">
      <c r="A59" s="175"/>
      <c r="B59" s="47"/>
      <c r="C59" s="46"/>
      <c r="D59" s="45"/>
      <c r="E59" s="48"/>
      <c r="F59" s="48"/>
    </row>
    <row r="60" spans="1:6" ht="12.75" customHeight="1">
      <c r="A60" s="170"/>
      <c r="B60" s="47" t="s">
        <v>170</v>
      </c>
      <c r="C60" s="46"/>
      <c r="D60" s="45"/>
      <c r="E60" s="94" t="s">
        <v>148</v>
      </c>
      <c r="F60" s="94" t="s">
        <v>148</v>
      </c>
    </row>
    <row r="61" spans="1:6" ht="12.75" customHeight="1">
      <c r="A61" s="175"/>
      <c r="B61" s="47" t="s">
        <v>171</v>
      </c>
      <c r="C61" s="46"/>
      <c r="D61" s="45"/>
      <c r="E61" s="94" t="s">
        <v>148</v>
      </c>
      <c r="F61" s="94" t="s">
        <v>148</v>
      </c>
    </row>
    <row r="62" spans="1:6" ht="12.75" customHeight="1">
      <c r="A62" s="175"/>
      <c r="B62" s="47" t="s">
        <v>172</v>
      </c>
      <c r="C62" s="46"/>
      <c r="D62" s="45"/>
      <c r="E62" s="94" t="s">
        <v>148</v>
      </c>
      <c r="F62" s="94" t="s">
        <v>148</v>
      </c>
    </row>
    <row r="63" spans="1:6" ht="12.75" customHeight="1">
      <c r="A63" s="175"/>
      <c r="B63" s="47" t="s">
        <v>173</v>
      </c>
      <c r="C63" s="46"/>
      <c r="D63" s="45"/>
      <c r="E63" s="94" t="s">
        <v>148</v>
      </c>
      <c r="F63" s="94" t="s">
        <v>148</v>
      </c>
    </row>
    <row r="64" spans="1:6" ht="12.75" customHeight="1">
      <c r="A64" s="175"/>
      <c r="B64" s="47" t="s">
        <v>174</v>
      </c>
      <c r="C64" s="46"/>
      <c r="D64" s="45"/>
      <c r="E64" s="94" t="s">
        <v>148</v>
      </c>
      <c r="F64" s="94" t="s">
        <v>148</v>
      </c>
    </row>
    <row r="65" spans="1:6" ht="12.75" customHeight="1">
      <c r="A65" s="170" t="s">
        <v>105</v>
      </c>
      <c r="B65" s="47" t="s">
        <v>175</v>
      </c>
      <c r="C65" s="46"/>
      <c r="D65" s="45"/>
      <c r="E65" s="94" t="s">
        <v>148</v>
      </c>
      <c r="F65" s="94" t="s">
        <v>148</v>
      </c>
    </row>
    <row r="66" spans="1:6" ht="6.75" customHeight="1">
      <c r="A66" s="175"/>
      <c r="B66" s="47"/>
      <c r="C66" s="46"/>
      <c r="D66" s="45"/>
      <c r="E66" s="48"/>
      <c r="F66" s="48"/>
    </row>
    <row r="67" spans="1:6" ht="12.75" customHeight="1">
      <c r="A67" s="170" t="s">
        <v>105</v>
      </c>
      <c r="B67" s="47" t="s">
        <v>176</v>
      </c>
      <c r="C67" s="46"/>
      <c r="D67" s="45"/>
      <c r="E67" s="94" t="s">
        <v>148</v>
      </c>
      <c r="F67" s="94" t="s">
        <v>148</v>
      </c>
    </row>
    <row r="68" spans="1:6" ht="6" customHeight="1">
      <c r="A68" s="175"/>
      <c r="B68" s="47"/>
      <c r="C68" s="46"/>
      <c r="D68" s="45"/>
      <c r="E68" s="48"/>
      <c r="F68" s="48"/>
    </row>
    <row r="69" spans="1:6" ht="12.75" customHeight="1">
      <c r="A69" s="170" t="s">
        <v>105</v>
      </c>
      <c r="B69" s="47" t="s">
        <v>177</v>
      </c>
      <c r="C69" s="46"/>
      <c r="D69" s="45"/>
      <c r="E69" s="94" t="s">
        <v>148</v>
      </c>
      <c r="F69" s="94" t="s">
        <v>148</v>
      </c>
    </row>
    <row r="70" spans="1:6" ht="12.75" customHeight="1">
      <c r="A70" s="175"/>
      <c r="B70" s="47"/>
      <c r="C70" s="46"/>
      <c r="D70" s="59" t="s">
        <v>161</v>
      </c>
      <c r="E70" s="48"/>
      <c r="F70" s="48"/>
    </row>
    <row r="71" spans="1:6" ht="12.75" customHeight="1">
      <c r="A71" s="175"/>
      <c r="B71" s="47"/>
      <c r="C71" s="46"/>
      <c r="D71" s="59" t="s">
        <v>162</v>
      </c>
      <c r="E71" s="48"/>
      <c r="F71" s="48"/>
    </row>
  </sheetData>
  <sheetProtection/>
  <mergeCells count="21">
    <mergeCell ref="E29:E30"/>
    <mergeCell ref="F25:F26"/>
    <mergeCell ref="C27:C28"/>
    <mergeCell ref="E27:E28"/>
    <mergeCell ref="C25:C26"/>
    <mergeCell ref="F29:F30"/>
    <mergeCell ref="B57:D57"/>
    <mergeCell ref="E32:E33"/>
    <mergeCell ref="F32:F33"/>
    <mergeCell ref="F27:F28"/>
    <mergeCell ref="E36:E37"/>
    <mergeCell ref="A1:F1"/>
    <mergeCell ref="C29:C30"/>
    <mergeCell ref="A3:F3"/>
    <mergeCell ref="A55:F55"/>
    <mergeCell ref="A2:F2"/>
    <mergeCell ref="B5:D5"/>
    <mergeCell ref="A32:A33"/>
    <mergeCell ref="C36:C37"/>
    <mergeCell ref="F36:F37"/>
    <mergeCell ref="E25:E26"/>
  </mergeCells>
  <printOptions horizontalCentered="1" verticalCentered="1"/>
  <pageMargins left="0" right="0" top="0" bottom="0" header="0.5118110236220472" footer="0.5118110236220472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7109375" style="168" customWidth="1"/>
    <col min="2" max="2" width="3.421875" style="12" customWidth="1"/>
    <col min="3" max="3" width="2.7109375" style="12" customWidth="1"/>
    <col min="4" max="4" width="63.8515625" style="16" customWidth="1"/>
    <col min="5" max="5" width="12.421875" style="67" customWidth="1"/>
    <col min="6" max="6" width="11.28125" style="67" customWidth="1"/>
    <col min="7" max="7" width="1.421875" style="16" customWidth="1"/>
    <col min="8" max="8" width="9.140625" style="16" customWidth="1"/>
    <col min="9" max="9" width="18.00390625" style="68" customWidth="1"/>
    <col min="10" max="16384" width="9.140625" style="16" customWidth="1"/>
  </cols>
  <sheetData>
    <row r="1" spans="1:9" s="65" customFormat="1" ht="18" customHeight="1">
      <c r="A1" s="324" t="s">
        <v>122</v>
      </c>
      <c r="B1" s="324"/>
      <c r="C1" s="324"/>
      <c r="D1" s="324"/>
      <c r="E1" s="324"/>
      <c r="F1" s="324"/>
      <c r="I1" s="66"/>
    </row>
    <row r="2" spans="1:9" s="65" customFormat="1" ht="18" customHeight="1">
      <c r="A2" s="324" t="s">
        <v>123</v>
      </c>
      <c r="B2" s="324"/>
      <c r="C2" s="324"/>
      <c r="D2" s="324"/>
      <c r="E2" s="324"/>
      <c r="F2" s="324"/>
      <c r="I2" s="66"/>
    </row>
    <row r="3" spans="1:9" s="65" customFormat="1" ht="18" customHeight="1">
      <c r="A3" s="327" t="s">
        <v>163</v>
      </c>
      <c r="B3" s="327"/>
      <c r="C3" s="327"/>
      <c r="D3" s="327"/>
      <c r="E3" s="327"/>
      <c r="F3" s="327"/>
      <c r="I3" s="66"/>
    </row>
    <row r="4" ht="7.5" customHeight="1"/>
    <row r="5" spans="1:9" s="65" customFormat="1" ht="15.75" customHeight="1">
      <c r="A5" s="97" t="s">
        <v>2</v>
      </c>
      <c r="B5" s="314" t="s">
        <v>24</v>
      </c>
      <c r="C5" s="315"/>
      <c r="D5" s="316"/>
      <c r="E5" s="90">
        <v>2015</v>
      </c>
      <c r="F5" s="90">
        <v>2014</v>
      </c>
      <c r="I5" s="66"/>
    </row>
    <row r="6" spans="1:9" s="65" customFormat="1" ht="12.75" customHeight="1">
      <c r="A6" s="170" t="s">
        <v>105</v>
      </c>
      <c r="B6" s="58" t="s">
        <v>125</v>
      </c>
      <c r="C6" s="99"/>
      <c r="D6" s="100"/>
      <c r="E6" s="94">
        <v>4534164</v>
      </c>
      <c r="F6" s="94"/>
      <c r="I6" s="66"/>
    </row>
    <row r="7" spans="1:9" s="65" customFormat="1" ht="12.75" customHeight="1">
      <c r="A7" s="170" t="s">
        <v>105</v>
      </c>
      <c r="B7" s="58" t="s">
        <v>238</v>
      </c>
      <c r="C7" s="99"/>
      <c r="D7" s="100"/>
      <c r="E7" s="94">
        <v>358193</v>
      </c>
      <c r="F7" s="94"/>
      <c r="I7" s="66"/>
    </row>
    <row r="8" spans="1:9" s="65" customFormat="1" ht="12.75" customHeight="1">
      <c r="A8" s="170" t="s">
        <v>105</v>
      </c>
      <c r="B8" s="58" t="s">
        <v>164</v>
      </c>
      <c r="C8" s="99"/>
      <c r="D8" s="100"/>
      <c r="E8" s="94">
        <f>E6-E7</f>
        <v>4175971</v>
      </c>
      <c r="F8" s="94">
        <f>F6-F7</f>
        <v>0</v>
      </c>
      <c r="I8" s="66"/>
    </row>
    <row r="9" spans="1:9" s="65" customFormat="1" ht="12.75" customHeight="1">
      <c r="A9" s="170" t="s">
        <v>105</v>
      </c>
      <c r="B9" s="58" t="s">
        <v>239</v>
      </c>
      <c r="C9" s="99"/>
      <c r="D9" s="100"/>
      <c r="E9" s="94">
        <v>598360</v>
      </c>
      <c r="F9" s="94">
        <v>0</v>
      </c>
      <c r="I9" s="66"/>
    </row>
    <row r="10" spans="1:9" s="65" customFormat="1" ht="12.75" customHeight="1">
      <c r="A10" s="170" t="s">
        <v>105</v>
      </c>
      <c r="B10" s="58" t="s">
        <v>240</v>
      </c>
      <c r="C10" s="99"/>
      <c r="D10" s="100"/>
      <c r="E10" s="94">
        <v>2291892</v>
      </c>
      <c r="F10" s="94">
        <v>0</v>
      </c>
      <c r="I10" s="66"/>
    </row>
    <row r="11" spans="1:9" s="65" customFormat="1" ht="12.75" customHeight="1">
      <c r="A11" s="170" t="s">
        <v>105</v>
      </c>
      <c r="B11" s="58" t="s">
        <v>138</v>
      </c>
      <c r="C11" s="99"/>
      <c r="D11" s="100"/>
      <c r="E11" s="94">
        <f>E12+E13+E15+E17</f>
        <v>0</v>
      </c>
      <c r="F11" s="94">
        <f>F12+F13+F15+F17</f>
        <v>0</v>
      </c>
      <c r="I11" s="66"/>
    </row>
    <row r="12" spans="1:9" s="65" customFormat="1" ht="12.75" customHeight="1">
      <c r="A12" s="172"/>
      <c r="B12" s="101"/>
      <c r="C12" s="102">
        <v>1</v>
      </c>
      <c r="D12" s="56" t="s">
        <v>128</v>
      </c>
      <c r="E12" s="103"/>
      <c r="F12" s="103"/>
      <c r="I12" s="66"/>
    </row>
    <row r="13" spans="1:9" s="65" customFormat="1" ht="12.75" customHeight="1">
      <c r="A13" s="172"/>
      <c r="B13" s="104"/>
      <c r="C13" s="335">
        <v>2</v>
      </c>
      <c r="D13" s="69" t="s">
        <v>165</v>
      </c>
      <c r="E13" s="330"/>
      <c r="F13" s="330"/>
      <c r="I13" s="66"/>
    </row>
    <row r="14" spans="1:9" s="65" customFormat="1" ht="12.75" customHeight="1">
      <c r="A14" s="173"/>
      <c r="B14" s="106"/>
      <c r="C14" s="336"/>
      <c r="D14" s="107" t="s">
        <v>166</v>
      </c>
      <c r="E14" s="331"/>
      <c r="F14" s="331"/>
      <c r="I14" s="66"/>
    </row>
    <row r="15" spans="1:9" s="65" customFormat="1" ht="12.75" customHeight="1">
      <c r="A15" s="172"/>
      <c r="B15" s="104"/>
      <c r="C15" s="335">
        <v>3</v>
      </c>
      <c r="D15" s="69" t="s">
        <v>141</v>
      </c>
      <c r="E15" s="330"/>
      <c r="F15" s="330"/>
      <c r="I15" s="66"/>
    </row>
    <row r="16" spans="1:9" s="65" customFormat="1" ht="12.75" customHeight="1">
      <c r="A16" s="173"/>
      <c r="B16" s="106"/>
      <c r="C16" s="336"/>
      <c r="D16" s="107" t="s">
        <v>144</v>
      </c>
      <c r="E16" s="331"/>
      <c r="F16" s="331"/>
      <c r="I16" s="66"/>
    </row>
    <row r="17" spans="1:9" s="65" customFormat="1" ht="12.75" customHeight="1">
      <c r="A17" s="172"/>
      <c r="B17" s="104"/>
      <c r="C17" s="335">
        <v>4</v>
      </c>
      <c r="D17" s="69" t="s">
        <v>167</v>
      </c>
      <c r="E17" s="330"/>
      <c r="F17" s="330"/>
      <c r="I17" s="66"/>
    </row>
    <row r="18" spans="1:9" s="65" customFormat="1" ht="12.75" customHeight="1">
      <c r="A18" s="173"/>
      <c r="B18" s="106"/>
      <c r="C18" s="336"/>
      <c r="D18" s="107" t="s">
        <v>144</v>
      </c>
      <c r="E18" s="331"/>
      <c r="F18" s="331"/>
      <c r="I18" s="66"/>
    </row>
    <row r="19" spans="1:9" s="65" customFormat="1" ht="12.75" customHeight="1">
      <c r="A19" s="176"/>
      <c r="B19" s="108"/>
      <c r="C19" s="109"/>
      <c r="D19" s="110"/>
      <c r="E19" s="111"/>
      <c r="F19" s="111"/>
      <c r="I19" s="66"/>
    </row>
    <row r="20" spans="1:9" s="65" customFormat="1" ht="12.75" customHeight="1">
      <c r="A20" s="328" t="s">
        <v>105</v>
      </c>
      <c r="B20" s="60" t="s">
        <v>145</v>
      </c>
      <c r="C20" s="112"/>
      <c r="D20" s="69"/>
      <c r="E20" s="333">
        <v>0</v>
      </c>
      <c r="F20" s="333">
        <v>0</v>
      </c>
      <c r="I20" s="66"/>
    </row>
    <row r="21" spans="1:9" s="65" customFormat="1" ht="12.75" customHeight="1">
      <c r="A21" s="329"/>
      <c r="B21" s="113" t="s">
        <v>168</v>
      </c>
      <c r="C21" s="114"/>
      <c r="D21" s="107"/>
      <c r="E21" s="334"/>
      <c r="F21" s="334"/>
      <c r="I21" s="66"/>
    </row>
    <row r="22" spans="1:9" s="65" customFormat="1" ht="12.75" customHeight="1">
      <c r="A22" s="172"/>
      <c r="B22" s="101"/>
      <c r="C22" s="102"/>
      <c r="D22" s="56"/>
      <c r="E22" s="103"/>
      <c r="F22" s="103"/>
      <c r="I22" s="66"/>
    </row>
    <row r="23" spans="1:9" s="65" customFormat="1" ht="12.75" customHeight="1">
      <c r="A23" s="170" t="s">
        <v>105</v>
      </c>
      <c r="B23" s="58" t="s">
        <v>149</v>
      </c>
      <c r="C23" s="99"/>
      <c r="D23" s="100"/>
      <c r="E23" s="94">
        <f>E24+E26</f>
        <v>29570</v>
      </c>
      <c r="F23" s="94">
        <f>F24+F26</f>
        <v>0</v>
      </c>
      <c r="I23" s="66"/>
    </row>
    <row r="24" spans="1:9" s="65" customFormat="1" ht="12.75" customHeight="1">
      <c r="A24" s="169"/>
      <c r="B24" s="60"/>
      <c r="C24" s="325">
        <v>1</v>
      </c>
      <c r="D24" s="115" t="s">
        <v>151</v>
      </c>
      <c r="E24" s="333"/>
      <c r="F24" s="333"/>
      <c r="I24" s="66"/>
    </row>
    <row r="25" spans="1:9" s="65" customFormat="1" ht="12.75" customHeight="1">
      <c r="A25" s="174"/>
      <c r="B25" s="113"/>
      <c r="C25" s="326"/>
      <c r="D25" s="116" t="s">
        <v>152</v>
      </c>
      <c r="E25" s="334"/>
      <c r="F25" s="334"/>
      <c r="I25" s="66"/>
    </row>
    <row r="26" spans="1:9" s="65" customFormat="1" ht="12.75" customHeight="1">
      <c r="A26" s="170"/>
      <c r="B26" s="58"/>
      <c r="C26" s="117">
        <v>2</v>
      </c>
      <c r="D26" s="59" t="s">
        <v>150</v>
      </c>
      <c r="E26" s="94">
        <v>29570</v>
      </c>
      <c r="F26" s="94"/>
      <c r="I26" s="66"/>
    </row>
    <row r="27" spans="1:9" s="65" customFormat="1" ht="12.75" customHeight="1">
      <c r="A27" s="171"/>
      <c r="B27" s="101"/>
      <c r="C27" s="99"/>
      <c r="D27" s="100"/>
      <c r="E27" s="91"/>
      <c r="F27" s="91"/>
      <c r="I27" s="66"/>
    </row>
    <row r="28" spans="1:9" s="65" customFormat="1" ht="12.75" customHeight="1">
      <c r="A28" s="170" t="s">
        <v>105</v>
      </c>
      <c r="B28" s="58" t="s">
        <v>153</v>
      </c>
      <c r="C28" s="99"/>
      <c r="D28" s="100"/>
      <c r="E28" s="94">
        <v>0</v>
      </c>
      <c r="F28" s="94">
        <v>0</v>
      </c>
      <c r="I28" s="66"/>
    </row>
    <row r="29" spans="1:9" s="65" customFormat="1" ht="12.75" customHeight="1">
      <c r="A29" s="171"/>
      <c r="B29" s="58"/>
      <c r="C29" s="99"/>
      <c r="D29" s="100"/>
      <c r="E29" s="91"/>
      <c r="F29" s="91"/>
      <c r="I29" s="66"/>
    </row>
    <row r="30" spans="1:9" s="65" customFormat="1" ht="12.75" customHeight="1">
      <c r="A30" s="170" t="s">
        <v>105</v>
      </c>
      <c r="B30" s="58" t="s">
        <v>154</v>
      </c>
      <c r="C30" s="99"/>
      <c r="D30" s="100"/>
      <c r="E30" s="94">
        <f>E6+E11-E9-E10-E20-E23-E7</f>
        <v>1256149</v>
      </c>
      <c r="F30" s="94">
        <f>F6+F11-F9-F10-F20-F23</f>
        <v>0</v>
      </c>
      <c r="I30" s="66"/>
    </row>
    <row r="31" spans="1:9" s="65" customFormat="1" ht="12.75" customHeight="1">
      <c r="A31" s="171"/>
      <c r="B31" s="101"/>
      <c r="C31" s="99"/>
      <c r="D31" s="100"/>
      <c r="E31" s="91"/>
      <c r="F31" s="91"/>
      <c r="I31" s="66"/>
    </row>
    <row r="32" spans="1:9" s="65" customFormat="1" ht="12.75" customHeight="1">
      <c r="A32" s="170" t="s">
        <v>105</v>
      </c>
      <c r="B32" s="58" t="s">
        <v>155</v>
      </c>
      <c r="C32" s="99"/>
      <c r="D32" s="100"/>
      <c r="E32" s="94">
        <f>E33+E34+E35</f>
        <v>125121</v>
      </c>
      <c r="F32" s="94">
        <f>F33+F34+F35</f>
        <v>0</v>
      </c>
      <c r="I32" s="66"/>
    </row>
    <row r="33" spans="1:9" s="65" customFormat="1" ht="12.75" customHeight="1">
      <c r="A33" s="171"/>
      <c r="B33" s="101"/>
      <c r="C33" s="117">
        <v>1</v>
      </c>
      <c r="D33" s="59" t="s">
        <v>156</v>
      </c>
      <c r="E33" s="91">
        <v>125121</v>
      </c>
      <c r="F33" s="91"/>
      <c r="I33" s="66"/>
    </row>
    <row r="34" spans="1:9" s="65" customFormat="1" ht="12.75" customHeight="1">
      <c r="A34" s="171"/>
      <c r="B34" s="101"/>
      <c r="C34" s="117">
        <v>2</v>
      </c>
      <c r="D34" s="59" t="s">
        <v>157</v>
      </c>
      <c r="E34" s="91"/>
      <c r="F34" s="91"/>
      <c r="I34" s="66"/>
    </row>
    <row r="35" spans="1:9" s="65" customFormat="1" ht="12.75" customHeight="1">
      <c r="A35" s="171"/>
      <c r="B35" s="101"/>
      <c r="C35" s="117">
        <v>3</v>
      </c>
      <c r="D35" s="59" t="s">
        <v>158</v>
      </c>
      <c r="E35" s="91"/>
      <c r="F35" s="91"/>
      <c r="I35" s="66"/>
    </row>
    <row r="36" spans="1:9" s="65" customFormat="1" ht="12.75" customHeight="1">
      <c r="A36" s="171"/>
      <c r="B36" s="101"/>
      <c r="C36" s="99"/>
      <c r="D36" s="100"/>
      <c r="E36" s="91"/>
      <c r="F36" s="91"/>
      <c r="I36" s="66"/>
    </row>
    <row r="37" spans="1:9" s="65" customFormat="1" ht="12.75" customHeight="1">
      <c r="A37" s="170" t="s">
        <v>105</v>
      </c>
      <c r="B37" s="58" t="s">
        <v>159</v>
      </c>
      <c r="C37" s="99"/>
      <c r="D37" s="100"/>
      <c r="E37" s="94">
        <f>E30-E32</f>
        <v>1131028</v>
      </c>
      <c r="F37" s="94">
        <f>F30-F32</f>
        <v>0</v>
      </c>
      <c r="I37" s="66"/>
    </row>
    <row r="38" spans="1:9" s="65" customFormat="1" ht="12.75" customHeight="1">
      <c r="A38" s="171"/>
      <c r="B38" s="101"/>
      <c r="C38" s="99"/>
      <c r="D38" s="100"/>
      <c r="E38" s="91"/>
      <c r="F38" s="91"/>
      <c r="I38" s="66"/>
    </row>
    <row r="39" spans="1:9" s="65" customFormat="1" ht="12.75" customHeight="1">
      <c r="A39" s="170" t="s">
        <v>105</v>
      </c>
      <c r="B39" s="58" t="s">
        <v>160</v>
      </c>
      <c r="C39" s="99"/>
      <c r="D39" s="100"/>
      <c r="E39" s="94" t="s">
        <v>148</v>
      </c>
      <c r="F39" s="94" t="s">
        <v>148</v>
      </c>
      <c r="I39" s="66"/>
    </row>
    <row r="40" spans="1:9" s="65" customFormat="1" ht="12.75" customHeight="1">
      <c r="A40" s="171"/>
      <c r="B40" s="101"/>
      <c r="C40" s="99"/>
      <c r="D40" s="59" t="s">
        <v>161</v>
      </c>
      <c r="E40" s="91"/>
      <c r="F40" s="91"/>
      <c r="I40" s="66"/>
    </row>
    <row r="41" spans="1:9" s="65" customFormat="1" ht="12.75" customHeight="1">
      <c r="A41" s="171"/>
      <c r="B41" s="101"/>
      <c r="C41" s="99"/>
      <c r="D41" s="59" t="s">
        <v>162</v>
      </c>
      <c r="E41" s="91"/>
      <c r="F41" s="91"/>
      <c r="I41" s="66"/>
    </row>
    <row r="42" ht="12.75" customHeight="1"/>
    <row r="43" spans="1:7" ht="12.75" customHeight="1">
      <c r="A43" s="324" t="s">
        <v>169</v>
      </c>
      <c r="B43" s="324"/>
      <c r="C43" s="324"/>
      <c r="D43" s="324"/>
      <c r="E43" s="324"/>
      <c r="F43" s="324"/>
      <c r="G43" s="118"/>
    </row>
    <row r="44" spans="4:7" ht="12.75" customHeight="1">
      <c r="D44" s="12"/>
      <c r="E44" s="16"/>
      <c r="G44" s="67"/>
    </row>
    <row r="45" spans="1:6" ht="12.75" customHeight="1">
      <c r="A45" s="170" t="s">
        <v>2</v>
      </c>
      <c r="B45" s="332" t="s">
        <v>24</v>
      </c>
      <c r="C45" s="332"/>
      <c r="D45" s="332"/>
      <c r="E45" s="120">
        <v>2015</v>
      </c>
      <c r="F45" s="120">
        <v>2014</v>
      </c>
    </row>
    <row r="46" spans="1:6" ht="12.75" customHeight="1">
      <c r="A46" s="170" t="s">
        <v>105</v>
      </c>
      <c r="B46" s="47" t="s">
        <v>159</v>
      </c>
      <c r="C46" s="46"/>
      <c r="D46" s="45"/>
      <c r="E46" s="94">
        <f>E37</f>
        <v>1131028</v>
      </c>
      <c r="F46" s="94">
        <f>F37</f>
        <v>0</v>
      </c>
    </row>
    <row r="47" spans="1:6" ht="12.75" customHeight="1">
      <c r="A47" s="175"/>
      <c r="B47" s="47"/>
      <c r="C47" s="46"/>
      <c r="D47" s="45"/>
      <c r="E47" s="48"/>
      <c r="F47" s="48"/>
    </row>
    <row r="48" spans="1:6" ht="12.75" customHeight="1">
      <c r="A48" s="170"/>
      <c r="B48" s="47" t="s">
        <v>170</v>
      </c>
      <c r="C48" s="46"/>
      <c r="D48" s="45"/>
      <c r="E48" s="94" t="s">
        <v>148</v>
      </c>
      <c r="F48" s="94" t="s">
        <v>148</v>
      </c>
    </row>
    <row r="49" spans="1:6" ht="12.75" customHeight="1">
      <c r="A49" s="175"/>
      <c r="B49" s="47" t="s">
        <v>171</v>
      </c>
      <c r="C49" s="46"/>
      <c r="D49" s="45"/>
      <c r="E49" s="94" t="s">
        <v>148</v>
      </c>
      <c r="F49" s="94" t="s">
        <v>148</v>
      </c>
    </row>
    <row r="50" spans="1:6" ht="12.75" customHeight="1">
      <c r="A50" s="175"/>
      <c r="B50" s="47" t="s">
        <v>172</v>
      </c>
      <c r="C50" s="46"/>
      <c r="D50" s="45"/>
      <c r="E50" s="94" t="s">
        <v>148</v>
      </c>
      <c r="F50" s="94" t="s">
        <v>148</v>
      </c>
    </row>
    <row r="51" spans="1:6" ht="12.75" customHeight="1">
      <c r="A51" s="175"/>
      <c r="B51" s="47" t="s">
        <v>173</v>
      </c>
      <c r="C51" s="46"/>
      <c r="D51" s="45"/>
      <c r="E51" s="94" t="s">
        <v>148</v>
      </c>
      <c r="F51" s="94" t="s">
        <v>148</v>
      </c>
    </row>
    <row r="52" spans="1:6" ht="12.75" customHeight="1">
      <c r="A52" s="175"/>
      <c r="B52" s="47" t="s">
        <v>174</v>
      </c>
      <c r="C52" s="46"/>
      <c r="D52" s="45"/>
      <c r="E52" s="94" t="s">
        <v>148</v>
      </c>
      <c r="F52" s="94" t="s">
        <v>148</v>
      </c>
    </row>
    <row r="53" spans="1:6" ht="12.75" customHeight="1">
      <c r="A53" s="170" t="s">
        <v>105</v>
      </c>
      <c r="B53" s="47" t="s">
        <v>175</v>
      </c>
      <c r="C53" s="46"/>
      <c r="D53" s="45"/>
      <c r="E53" s="94" t="s">
        <v>148</v>
      </c>
      <c r="F53" s="94" t="s">
        <v>148</v>
      </c>
    </row>
    <row r="54" spans="1:6" ht="12.75" customHeight="1">
      <c r="A54" s="175"/>
      <c r="B54" s="47"/>
      <c r="C54" s="46"/>
      <c r="D54" s="45"/>
      <c r="E54" s="48"/>
      <c r="F54" s="48"/>
    </row>
    <row r="55" spans="1:6" ht="12.75" customHeight="1">
      <c r="A55" s="170" t="s">
        <v>105</v>
      </c>
      <c r="B55" s="47" t="s">
        <v>176</v>
      </c>
      <c r="C55" s="46"/>
      <c r="D55" s="45"/>
      <c r="E55" s="94" t="s">
        <v>148</v>
      </c>
      <c r="F55" s="94" t="s">
        <v>148</v>
      </c>
    </row>
    <row r="56" spans="1:6" ht="12.75" customHeight="1">
      <c r="A56" s="175"/>
      <c r="B56" s="47"/>
      <c r="C56" s="46"/>
      <c r="D56" s="45"/>
      <c r="E56" s="48"/>
      <c r="F56" s="48"/>
    </row>
    <row r="57" spans="1:6" ht="12.75" customHeight="1">
      <c r="A57" s="170" t="s">
        <v>105</v>
      </c>
      <c r="B57" s="47" t="s">
        <v>177</v>
      </c>
      <c r="C57" s="46"/>
      <c r="D57" s="45"/>
      <c r="E57" s="94" t="s">
        <v>148</v>
      </c>
      <c r="F57" s="94" t="s">
        <v>148</v>
      </c>
    </row>
    <row r="58" spans="1:6" ht="12.75" customHeight="1">
      <c r="A58" s="175"/>
      <c r="B58" s="47"/>
      <c r="C58" s="46"/>
      <c r="D58" s="59" t="s">
        <v>161</v>
      </c>
      <c r="E58" s="48"/>
      <c r="F58" s="48"/>
    </row>
    <row r="59" spans="1:6" ht="12.75" customHeight="1">
      <c r="A59" s="175"/>
      <c r="B59" s="47"/>
      <c r="C59" s="46"/>
      <c r="D59" s="59" t="s">
        <v>162</v>
      </c>
      <c r="E59" s="48"/>
      <c r="F59" s="4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21">
    <mergeCell ref="A1:F1"/>
    <mergeCell ref="A2:F2"/>
    <mergeCell ref="A3:F3"/>
    <mergeCell ref="B5:D5"/>
    <mergeCell ref="C13:C14"/>
    <mergeCell ref="E13:E14"/>
    <mergeCell ref="F13:F14"/>
    <mergeCell ref="E15:E16"/>
    <mergeCell ref="F15:F16"/>
    <mergeCell ref="E17:E18"/>
    <mergeCell ref="A20:A21"/>
    <mergeCell ref="C15:C16"/>
    <mergeCell ref="C17:C18"/>
    <mergeCell ref="B45:D45"/>
    <mergeCell ref="E20:E21"/>
    <mergeCell ref="F17:F18"/>
    <mergeCell ref="F24:F25"/>
    <mergeCell ref="C24:C25"/>
    <mergeCell ref="A43:F43"/>
    <mergeCell ref="F20:F21"/>
    <mergeCell ref="E24:E2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36" sqref="D36:D37"/>
    </sheetView>
  </sheetViews>
  <sheetFormatPr defaultColWidth="9.140625" defaultRowHeight="12.75"/>
  <cols>
    <col min="1" max="1" width="3.7109375" style="168" customWidth="1"/>
    <col min="2" max="2" width="3.28125" style="70" customWidth="1"/>
    <col min="3" max="3" width="67.00390625" style="12" customWidth="1"/>
    <col min="4" max="4" width="12.421875" style="67" customWidth="1"/>
    <col min="5" max="5" width="11.28125" style="67" customWidth="1"/>
    <col min="6" max="6" width="1.421875" style="16" customWidth="1"/>
    <col min="7" max="16384" width="9.140625" style="16" customWidth="1"/>
  </cols>
  <sheetData>
    <row r="1" spans="1:5" s="65" customFormat="1" ht="8.25" customHeight="1">
      <c r="A1" s="11"/>
      <c r="B1" s="72"/>
      <c r="C1" s="11"/>
      <c r="D1" s="63"/>
      <c r="E1" s="64"/>
    </row>
    <row r="2" spans="1:5" s="65" customFormat="1" ht="18" customHeight="1">
      <c r="A2" s="338" t="s">
        <v>178</v>
      </c>
      <c r="B2" s="338"/>
      <c r="C2" s="338"/>
      <c r="D2" s="338"/>
      <c r="E2" s="338"/>
    </row>
    <row r="3" spans="1:5" s="65" customFormat="1" ht="18" customHeight="1">
      <c r="A3" s="337" t="s">
        <v>179</v>
      </c>
      <c r="B3" s="337"/>
      <c r="C3" s="337"/>
      <c r="D3" s="337"/>
      <c r="E3" s="337"/>
    </row>
    <row r="4" ht="12" customHeight="1"/>
    <row r="5" spans="1:5" s="57" customFormat="1" ht="21" customHeight="1">
      <c r="A5" s="177"/>
      <c r="B5" s="60"/>
      <c r="C5" s="96"/>
      <c r="D5" s="90">
        <v>2015</v>
      </c>
      <c r="E5" s="90">
        <v>2014</v>
      </c>
    </row>
    <row r="6" spans="1:5" s="57" customFormat="1" ht="15.75" customHeight="1">
      <c r="A6" s="170" t="s">
        <v>105</v>
      </c>
      <c r="B6" s="60" t="s">
        <v>180</v>
      </c>
      <c r="C6" s="96"/>
      <c r="D6" s="94" t="s">
        <v>148</v>
      </c>
      <c r="E6" s="94" t="s">
        <v>148</v>
      </c>
    </row>
    <row r="7" spans="1:5" s="57" customFormat="1" ht="15.75" customHeight="1">
      <c r="A7" s="177"/>
      <c r="B7" s="60"/>
      <c r="C7" s="69" t="s">
        <v>181</v>
      </c>
      <c r="D7" s="93">
        <v>6020164</v>
      </c>
      <c r="E7" s="93" t="s">
        <v>148</v>
      </c>
    </row>
    <row r="8" spans="1:5" s="57" customFormat="1" ht="15.75" customHeight="1">
      <c r="A8" s="177"/>
      <c r="B8" s="60"/>
      <c r="C8" s="69" t="s">
        <v>182</v>
      </c>
      <c r="D8" s="93">
        <v>-2262030</v>
      </c>
      <c r="E8" s="93" t="s">
        <v>148</v>
      </c>
    </row>
    <row r="9" spans="1:5" s="57" customFormat="1" ht="15.75" customHeight="1">
      <c r="A9" s="178"/>
      <c r="B9" s="58"/>
      <c r="C9" s="56" t="s">
        <v>183</v>
      </c>
      <c r="D9" s="93">
        <v>-29570</v>
      </c>
      <c r="E9" s="93" t="s">
        <v>148</v>
      </c>
    </row>
    <row r="10" spans="1:5" ht="15.75" customHeight="1">
      <c r="A10" s="175"/>
      <c r="B10" s="71" t="s">
        <v>184</v>
      </c>
      <c r="C10" s="73"/>
      <c r="D10" s="94">
        <f>SUM(D7:D9)</f>
        <v>3728564</v>
      </c>
      <c r="E10" s="94" t="s">
        <v>148</v>
      </c>
    </row>
    <row r="11" spans="1:5" ht="15.75" customHeight="1">
      <c r="A11" s="175"/>
      <c r="B11" s="71"/>
      <c r="C11" s="74" t="s">
        <v>185</v>
      </c>
      <c r="D11" s="93">
        <v>-10860</v>
      </c>
      <c r="E11" s="93" t="s">
        <v>147</v>
      </c>
    </row>
    <row r="12" spans="1:5" ht="15.75" customHeight="1">
      <c r="A12" s="175"/>
      <c r="B12" s="71"/>
      <c r="C12" s="74" t="s">
        <v>186</v>
      </c>
      <c r="D12" s="93" t="s">
        <v>147</v>
      </c>
      <c r="E12" s="93" t="s">
        <v>147</v>
      </c>
    </row>
    <row r="13" spans="1:5" ht="15.75" customHeight="1">
      <c r="A13" s="175"/>
      <c r="B13" s="71" t="s">
        <v>187</v>
      </c>
      <c r="C13" s="74"/>
      <c r="D13" s="94">
        <f>SUM(D11:D12)</f>
        <v>-10860</v>
      </c>
      <c r="E13" s="94" t="s">
        <v>148</v>
      </c>
    </row>
    <row r="14" spans="1:5" ht="15.75" customHeight="1">
      <c r="A14" s="170" t="s">
        <v>105</v>
      </c>
      <c r="B14" s="71" t="s">
        <v>188</v>
      </c>
      <c r="C14" s="74"/>
      <c r="D14" s="48"/>
      <c r="E14" s="48"/>
    </row>
    <row r="15" spans="1:5" ht="15.75" customHeight="1">
      <c r="A15" s="175"/>
      <c r="B15" s="71"/>
      <c r="C15" s="74" t="s">
        <v>189</v>
      </c>
      <c r="D15" s="93" t="s">
        <v>147</v>
      </c>
      <c r="E15" s="93" t="s">
        <v>147</v>
      </c>
    </row>
    <row r="16" spans="1:5" ht="15.75" customHeight="1">
      <c r="A16" s="175"/>
      <c r="B16" s="71"/>
      <c r="C16" s="74" t="s">
        <v>190</v>
      </c>
      <c r="D16" s="93" t="s">
        <v>148</v>
      </c>
      <c r="E16" s="93" t="s">
        <v>148</v>
      </c>
    </row>
    <row r="17" spans="1:5" ht="15.75" customHeight="1">
      <c r="A17" s="175"/>
      <c r="B17" s="71"/>
      <c r="C17" s="74" t="s">
        <v>191</v>
      </c>
      <c r="D17" s="93" t="s">
        <v>147</v>
      </c>
      <c r="E17" s="93" t="s">
        <v>147</v>
      </c>
    </row>
    <row r="18" spans="1:5" ht="15.75" customHeight="1">
      <c r="A18" s="175"/>
      <c r="B18" s="71"/>
      <c r="C18" s="74" t="s">
        <v>192</v>
      </c>
      <c r="D18" s="93" t="s">
        <v>148</v>
      </c>
      <c r="E18" s="93" t="s">
        <v>148</v>
      </c>
    </row>
    <row r="19" spans="1:5" ht="15.75" customHeight="1">
      <c r="A19" s="175"/>
      <c r="B19" s="71"/>
      <c r="C19" s="74" t="s">
        <v>193</v>
      </c>
      <c r="D19" s="93" t="s">
        <v>147</v>
      </c>
      <c r="E19" s="93" t="s">
        <v>147</v>
      </c>
    </row>
    <row r="20" spans="1:5" ht="15.75" customHeight="1">
      <c r="A20" s="175"/>
      <c r="B20" s="71"/>
      <c r="C20" s="74" t="s">
        <v>194</v>
      </c>
      <c r="D20" s="93" t="s">
        <v>148</v>
      </c>
      <c r="E20" s="93" t="s">
        <v>148</v>
      </c>
    </row>
    <row r="21" spans="1:5" ht="15.75" customHeight="1">
      <c r="A21" s="175"/>
      <c r="B21" s="71"/>
      <c r="C21" s="74" t="s">
        <v>195</v>
      </c>
      <c r="D21" s="93" t="s">
        <v>148</v>
      </c>
      <c r="E21" s="93" t="s">
        <v>148</v>
      </c>
    </row>
    <row r="22" spans="1:5" ht="15.75" customHeight="1">
      <c r="A22" s="175"/>
      <c r="B22" s="71" t="s">
        <v>196</v>
      </c>
      <c r="C22" s="74"/>
      <c r="D22" s="94" t="s">
        <v>147</v>
      </c>
      <c r="E22" s="94" t="s">
        <v>147</v>
      </c>
    </row>
    <row r="23" spans="1:5" ht="15.75" customHeight="1">
      <c r="A23" s="170" t="s">
        <v>105</v>
      </c>
      <c r="B23" s="71" t="s">
        <v>197</v>
      </c>
      <c r="C23" s="74"/>
      <c r="D23" s="48"/>
      <c r="E23" s="48"/>
    </row>
    <row r="24" spans="1:5" ht="15.75" customHeight="1">
      <c r="A24" s="175"/>
      <c r="B24" s="71"/>
      <c r="C24" s="74" t="s">
        <v>198</v>
      </c>
      <c r="D24" s="93" t="s">
        <v>148</v>
      </c>
      <c r="E24" s="93" t="s">
        <v>148</v>
      </c>
    </row>
    <row r="25" spans="1:5" ht="15.75" customHeight="1">
      <c r="A25" s="175"/>
      <c r="B25" s="71"/>
      <c r="C25" s="74" t="s">
        <v>199</v>
      </c>
      <c r="D25" s="93" t="s">
        <v>148</v>
      </c>
      <c r="E25" s="93" t="s">
        <v>148</v>
      </c>
    </row>
    <row r="26" spans="1:5" ht="15.75" customHeight="1">
      <c r="A26" s="175"/>
      <c r="B26" s="71"/>
      <c r="C26" s="74" t="s">
        <v>200</v>
      </c>
      <c r="D26" s="93" t="s">
        <v>148</v>
      </c>
      <c r="E26" s="93" t="s">
        <v>148</v>
      </c>
    </row>
    <row r="27" spans="1:5" ht="15.75" customHeight="1">
      <c r="A27" s="175"/>
      <c r="B27" s="71"/>
      <c r="C27" s="74" t="s">
        <v>201</v>
      </c>
      <c r="D27" s="93" t="s">
        <v>147</v>
      </c>
      <c r="E27" s="93" t="s">
        <v>147</v>
      </c>
    </row>
    <row r="28" spans="1:5" ht="15.75" customHeight="1">
      <c r="A28" s="175"/>
      <c r="B28" s="71"/>
      <c r="C28" s="74" t="s">
        <v>202</v>
      </c>
      <c r="D28" s="93" t="s">
        <v>147</v>
      </c>
      <c r="E28" s="93" t="s">
        <v>147</v>
      </c>
    </row>
    <row r="29" spans="1:5" ht="15.75" customHeight="1">
      <c r="A29" s="175"/>
      <c r="B29" s="71"/>
      <c r="C29" s="74" t="s">
        <v>203</v>
      </c>
      <c r="D29" s="93" t="s">
        <v>147</v>
      </c>
      <c r="E29" s="93" t="s">
        <v>147</v>
      </c>
    </row>
    <row r="30" spans="1:5" ht="15.75" customHeight="1">
      <c r="A30" s="175"/>
      <c r="B30" s="71"/>
      <c r="C30" s="74" t="s">
        <v>204</v>
      </c>
      <c r="D30" s="93" t="s">
        <v>147</v>
      </c>
      <c r="E30" s="93" t="s">
        <v>147</v>
      </c>
    </row>
    <row r="31" spans="1:5" ht="15.75" customHeight="1">
      <c r="A31" s="175"/>
      <c r="B31" s="71"/>
      <c r="C31" s="74" t="s">
        <v>205</v>
      </c>
      <c r="D31" s="93" t="s">
        <v>147</v>
      </c>
      <c r="E31" s="93" t="s">
        <v>147</v>
      </c>
    </row>
    <row r="32" spans="1:5" ht="15.75" customHeight="1">
      <c r="A32" s="175"/>
      <c r="B32" s="71"/>
      <c r="C32" s="74" t="s">
        <v>185</v>
      </c>
      <c r="D32" s="93" t="s">
        <v>147</v>
      </c>
      <c r="E32" s="93" t="s">
        <v>147</v>
      </c>
    </row>
    <row r="33" spans="1:5" ht="15.75" customHeight="1">
      <c r="A33" s="175"/>
      <c r="B33" s="71"/>
      <c r="C33" s="74" t="s">
        <v>206</v>
      </c>
      <c r="D33" s="93" t="s">
        <v>147</v>
      </c>
      <c r="E33" s="93" t="s">
        <v>147</v>
      </c>
    </row>
    <row r="34" spans="1:5" ht="15.75" customHeight="1">
      <c r="A34" s="175"/>
      <c r="B34" s="71" t="s">
        <v>207</v>
      </c>
      <c r="C34" s="74"/>
      <c r="D34" s="94" t="s">
        <v>147</v>
      </c>
      <c r="E34" s="94" t="s">
        <v>147</v>
      </c>
    </row>
    <row r="35" spans="1:5" ht="15.75" customHeight="1">
      <c r="A35" s="175"/>
      <c r="B35" s="71"/>
      <c r="C35" s="74"/>
      <c r="D35" s="48"/>
      <c r="E35" s="48"/>
    </row>
    <row r="36" spans="1:5" ht="15.75" customHeight="1">
      <c r="A36" s="175"/>
      <c r="B36" s="71" t="s">
        <v>208</v>
      </c>
      <c r="C36" s="74"/>
      <c r="D36" s="94">
        <f>D10+D13</f>
        <v>3717704</v>
      </c>
      <c r="E36" s="94" t="s">
        <v>148</v>
      </c>
    </row>
    <row r="37" spans="1:5" ht="15.75" customHeight="1">
      <c r="A37" s="175"/>
      <c r="B37" s="71" t="s">
        <v>209</v>
      </c>
      <c r="C37" s="74"/>
      <c r="D37" s="93">
        <v>88417</v>
      </c>
      <c r="E37" s="93" t="s">
        <v>148</v>
      </c>
    </row>
    <row r="38" spans="1:5" ht="15.75" customHeight="1">
      <c r="A38" s="175"/>
      <c r="B38" s="71"/>
      <c r="C38" s="74" t="s">
        <v>210</v>
      </c>
      <c r="D38" s="93" t="s">
        <v>148</v>
      </c>
      <c r="E38" s="93" t="s">
        <v>148</v>
      </c>
    </row>
    <row r="39" spans="1:5" ht="15.75" customHeight="1">
      <c r="A39" s="175"/>
      <c r="B39" s="71" t="s">
        <v>211</v>
      </c>
      <c r="C39" s="74"/>
      <c r="D39" s="94">
        <v>3806121</v>
      </c>
      <c r="E39" s="94" t="s">
        <v>148</v>
      </c>
    </row>
  </sheetData>
  <sheetProtection/>
  <mergeCells count="2">
    <mergeCell ref="A3:E3"/>
    <mergeCell ref="A2:E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4.28125" style="78" customWidth="1"/>
    <col min="2" max="2" width="4.00390625" style="78" customWidth="1"/>
    <col min="3" max="3" width="41.8515625" style="79" customWidth="1"/>
    <col min="4" max="4" width="9.8515625" style="79" customWidth="1"/>
    <col min="5" max="5" width="4.28125" style="79" customWidth="1"/>
    <col min="6" max="9" width="5.7109375" style="79" customWidth="1"/>
    <col min="10" max="10" width="15.7109375" style="79" customWidth="1"/>
    <col min="11" max="11" width="12.28125" style="79" customWidth="1"/>
    <col min="12" max="13" width="5.7109375" style="79" customWidth="1"/>
    <col min="14" max="14" width="9.00390625" style="79" customWidth="1"/>
    <col min="15" max="15" width="2.421875" style="78" customWidth="1"/>
    <col min="16" max="16384" width="9.140625" style="78" customWidth="1"/>
  </cols>
  <sheetData>
    <row r="1" spans="3:14" ht="18.75">
      <c r="C1" s="339" t="s">
        <v>232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ht="9.75" customHeight="1"/>
    <row r="3" spans="2:14" ht="122.25" customHeight="1">
      <c r="B3" s="80"/>
      <c r="C3" s="81"/>
      <c r="D3" s="82" t="s">
        <v>231</v>
      </c>
      <c r="E3" s="83" t="s">
        <v>113</v>
      </c>
      <c r="F3" s="83" t="s">
        <v>230</v>
      </c>
      <c r="G3" s="83" t="s">
        <v>229</v>
      </c>
      <c r="H3" s="83" t="s">
        <v>228</v>
      </c>
      <c r="I3" s="83" t="s">
        <v>115</v>
      </c>
      <c r="J3" s="83" t="s">
        <v>227</v>
      </c>
      <c r="K3" s="83" t="s">
        <v>212</v>
      </c>
      <c r="L3" s="83" t="s">
        <v>29</v>
      </c>
      <c r="M3" s="83" t="s">
        <v>226</v>
      </c>
      <c r="N3" s="83" t="s">
        <v>29</v>
      </c>
    </row>
    <row r="4" spans="2:14" ht="32.25" customHeight="1">
      <c r="B4" s="84" t="s">
        <v>105</v>
      </c>
      <c r="C4" s="85" t="s">
        <v>225</v>
      </c>
      <c r="D4" s="86" t="s">
        <v>148</v>
      </c>
      <c r="E4" s="86" t="s">
        <v>148</v>
      </c>
      <c r="F4" s="86" t="s">
        <v>148</v>
      </c>
      <c r="G4" s="86" t="s">
        <v>148</v>
      </c>
      <c r="H4" s="86" t="s">
        <v>148</v>
      </c>
      <c r="I4" s="86" t="s">
        <v>148</v>
      </c>
      <c r="J4" s="86" t="s">
        <v>148</v>
      </c>
      <c r="K4" s="86" t="s">
        <v>148</v>
      </c>
      <c r="L4" s="86" t="s">
        <v>148</v>
      </c>
      <c r="M4" s="86" t="s">
        <v>148</v>
      </c>
      <c r="N4" s="86" t="s">
        <v>148</v>
      </c>
    </row>
    <row r="5" spans="2:14" ht="15.75">
      <c r="B5" s="80"/>
      <c r="C5" s="87" t="s">
        <v>224</v>
      </c>
      <c r="D5" s="88"/>
      <c r="E5" s="88"/>
      <c r="F5" s="88"/>
      <c r="G5" s="88"/>
      <c r="H5" s="88"/>
      <c r="I5" s="88"/>
      <c r="J5" s="88" t="s">
        <v>214</v>
      </c>
      <c r="K5" s="88" t="s">
        <v>214</v>
      </c>
      <c r="L5" s="88" t="s">
        <v>214</v>
      </c>
      <c r="M5" s="88"/>
      <c r="N5" s="88" t="s">
        <v>214</v>
      </c>
    </row>
    <row r="6" spans="2:14" ht="31.5">
      <c r="B6" s="84" t="s">
        <v>105</v>
      </c>
      <c r="C6" s="85" t="s">
        <v>223</v>
      </c>
      <c r="D6" s="86" t="s">
        <v>148</v>
      </c>
      <c r="E6" s="86" t="s">
        <v>148</v>
      </c>
      <c r="F6" s="86" t="s">
        <v>148</v>
      </c>
      <c r="G6" s="86" t="s">
        <v>148</v>
      </c>
      <c r="H6" s="86" t="s">
        <v>148</v>
      </c>
      <c r="I6" s="86" t="s">
        <v>148</v>
      </c>
      <c r="J6" s="86" t="s">
        <v>148</v>
      </c>
      <c r="K6" s="86" t="s">
        <v>148</v>
      </c>
      <c r="L6" s="86" t="s">
        <v>148</v>
      </c>
      <c r="M6" s="86" t="s">
        <v>148</v>
      </c>
      <c r="N6" s="86" t="s">
        <v>148</v>
      </c>
    </row>
    <row r="7" spans="2:14" ht="31.5">
      <c r="B7" s="80"/>
      <c r="C7" s="85" t="s">
        <v>218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2:14" ht="15.75">
      <c r="B8" s="80"/>
      <c r="C8" s="87" t="s">
        <v>220</v>
      </c>
      <c r="D8" s="88"/>
      <c r="E8" s="88"/>
      <c r="F8" s="88"/>
      <c r="G8" s="88"/>
      <c r="H8" s="88"/>
      <c r="I8" s="88"/>
      <c r="J8" s="88" t="s">
        <v>148</v>
      </c>
      <c r="K8" s="88" t="s">
        <v>148</v>
      </c>
      <c r="L8" s="88" t="s">
        <v>148</v>
      </c>
      <c r="M8" s="88" t="s">
        <v>148</v>
      </c>
      <c r="N8" s="88" t="s">
        <v>148</v>
      </c>
    </row>
    <row r="9" spans="2:14" ht="15.75">
      <c r="B9" s="80"/>
      <c r="C9" s="85" t="s">
        <v>219</v>
      </c>
      <c r="D9" s="88"/>
      <c r="E9" s="88"/>
      <c r="F9" s="88" t="s">
        <v>148</v>
      </c>
      <c r="G9" s="88"/>
      <c r="H9" s="88"/>
      <c r="I9" s="88"/>
      <c r="J9" s="88" t="s">
        <v>148</v>
      </c>
      <c r="K9" s="88" t="s">
        <v>148</v>
      </c>
      <c r="L9" s="88" t="s">
        <v>148</v>
      </c>
      <c r="M9" s="88" t="s">
        <v>148</v>
      </c>
      <c r="N9" s="88" t="s">
        <v>148</v>
      </c>
    </row>
    <row r="10" spans="2:14" ht="31.5">
      <c r="B10" s="80"/>
      <c r="C10" s="85" t="s">
        <v>221</v>
      </c>
      <c r="D10" s="86"/>
      <c r="E10" s="86"/>
      <c r="F10" s="86" t="s">
        <v>148</v>
      </c>
      <c r="G10" s="86"/>
      <c r="H10" s="86"/>
      <c r="I10" s="86"/>
      <c r="J10" s="86" t="s">
        <v>148</v>
      </c>
      <c r="K10" s="86" t="s">
        <v>148</v>
      </c>
      <c r="L10" s="86" t="s">
        <v>148</v>
      </c>
      <c r="M10" s="86" t="s">
        <v>148</v>
      </c>
      <c r="N10" s="86" t="s">
        <v>148</v>
      </c>
    </row>
    <row r="11" spans="2:14" ht="31.5">
      <c r="B11" s="80"/>
      <c r="C11" s="85" t="s">
        <v>217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ht="18.75" customHeight="1">
      <c r="B12" s="80"/>
      <c r="C12" s="87" t="s">
        <v>216</v>
      </c>
      <c r="D12" s="88" t="s">
        <v>148</v>
      </c>
      <c r="E12" s="88" t="s">
        <v>148</v>
      </c>
      <c r="F12" s="88"/>
      <c r="G12" s="88"/>
      <c r="H12" s="88"/>
      <c r="I12" s="88"/>
      <c r="J12" s="88"/>
      <c r="K12" s="88"/>
      <c r="L12" s="88" t="s">
        <v>148</v>
      </c>
      <c r="M12" s="88"/>
      <c r="N12" s="88" t="s">
        <v>148</v>
      </c>
    </row>
    <row r="13" spans="2:14" ht="15.75">
      <c r="B13" s="80"/>
      <c r="C13" s="87" t="s">
        <v>206</v>
      </c>
      <c r="D13" s="88"/>
      <c r="E13" s="88"/>
      <c r="F13" s="88"/>
      <c r="G13" s="88"/>
      <c r="H13" s="88"/>
      <c r="I13" s="88"/>
      <c r="J13" s="88"/>
      <c r="K13" s="88"/>
      <c r="L13" s="88" t="s">
        <v>214</v>
      </c>
      <c r="M13" s="88"/>
      <c r="N13" s="88"/>
    </row>
    <row r="14" spans="2:14" ht="31.5">
      <c r="B14" s="80"/>
      <c r="C14" s="85" t="s">
        <v>215</v>
      </c>
      <c r="D14" s="86" t="s">
        <v>148</v>
      </c>
      <c r="E14" s="86" t="s">
        <v>148</v>
      </c>
      <c r="F14" s="86" t="s">
        <v>148</v>
      </c>
      <c r="G14" s="86" t="s">
        <v>148</v>
      </c>
      <c r="H14" s="86" t="s">
        <v>148</v>
      </c>
      <c r="I14" s="86" t="s">
        <v>148</v>
      </c>
      <c r="J14" s="86" t="s">
        <v>148</v>
      </c>
      <c r="K14" s="86" t="s">
        <v>148</v>
      </c>
      <c r="L14" s="86" t="s">
        <v>148</v>
      </c>
      <c r="M14" s="86" t="s">
        <v>148</v>
      </c>
      <c r="N14" s="86" t="s">
        <v>148</v>
      </c>
    </row>
    <row r="15" spans="2:14" ht="15.75">
      <c r="B15" s="80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2:14" ht="31.5">
      <c r="B16" s="84" t="s">
        <v>105</v>
      </c>
      <c r="C16" s="85" t="s">
        <v>222</v>
      </c>
      <c r="D16" s="86" t="s">
        <v>148</v>
      </c>
      <c r="E16" s="86" t="s">
        <v>148</v>
      </c>
      <c r="F16" s="86" t="s">
        <v>148</v>
      </c>
      <c r="G16" s="86" t="s">
        <v>148</v>
      </c>
      <c r="H16" s="86" t="s">
        <v>148</v>
      </c>
      <c r="I16" s="86" t="s">
        <v>148</v>
      </c>
      <c r="J16" s="86" t="s">
        <v>148</v>
      </c>
      <c r="K16" s="86" t="s">
        <v>148</v>
      </c>
      <c r="L16" s="86" t="s">
        <v>148</v>
      </c>
      <c r="M16" s="86" t="s">
        <v>148</v>
      </c>
      <c r="N16" s="86" t="s">
        <v>148</v>
      </c>
    </row>
    <row r="17" spans="2:14" ht="15.75">
      <c r="B17" s="80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2:14" ht="31.5">
      <c r="B18" s="84" t="s">
        <v>105</v>
      </c>
      <c r="C18" s="85" t="s">
        <v>299</v>
      </c>
      <c r="D18" s="86"/>
      <c r="E18" s="86"/>
      <c r="F18" s="86" t="s">
        <v>148</v>
      </c>
      <c r="G18" s="86" t="s">
        <v>148</v>
      </c>
      <c r="H18" s="86" t="s">
        <v>148</v>
      </c>
      <c r="I18" s="86" t="s">
        <v>148</v>
      </c>
      <c r="J18" s="86">
        <v>1447950</v>
      </c>
      <c r="K18" s="86"/>
      <c r="L18" s="86"/>
      <c r="M18" s="86"/>
      <c r="N18" s="86">
        <f>SUM(J18:M18)</f>
        <v>1447950</v>
      </c>
    </row>
    <row r="19" spans="2:14" ht="27" customHeight="1">
      <c r="B19" s="80"/>
      <c r="C19" s="85" t="s">
        <v>221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2:14" ht="15.75">
      <c r="B20" s="80"/>
      <c r="C20" s="87" t="s">
        <v>220</v>
      </c>
      <c r="D20" s="88"/>
      <c r="E20" s="88"/>
      <c r="F20" s="88"/>
      <c r="G20" s="88"/>
      <c r="H20" s="88"/>
      <c r="I20" s="88"/>
      <c r="J20" s="88"/>
      <c r="K20" s="88">
        <v>1131028</v>
      </c>
      <c r="L20" s="88"/>
      <c r="M20" s="88"/>
      <c r="N20" s="88">
        <f>SUM(K20:M20)</f>
        <v>1131028</v>
      </c>
    </row>
    <row r="21" spans="2:14" ht="15.75">
      <c r="B21" s="80"/>
      <c r="C21" s="85" t="s">
        <v>219</v>
      </c>
      <c r="D21" s="88"/>
      <c r="E21" s="88"/>
      <c r="F21" s="88" t="s">
        <v>148</v>
      </c>
      <c r="G21" s="88"/>
      <c r="H21" s="88"/>
      <c r="I21" s="88"/>
      <c r="J21" s="88"/>
      <c r="K21" s="88"/>
      <c r="L21" s="88"/>
      <c r="M21" s="88"/>
      <c r="N21" s="88"/>
    </row>
    <row r="22" spans="2:14" ht="31.5">
      <c r="B22" s="80"/>
      <c r="C22" s="85" t="s">
        <v>218</v>
      </c>
      <c r="D22" s="86"/>
      <c r="E22" s="86"/>
      <c r="F22" s="86" t="s">
        <v>148</v>
      </c>
      <c r="G22" s="86"/>
      <c r="H22" s="86"/>
      <c r="I22" s="86"/>
      <c r="J22" s="86"/>
      <c r="K22" s="86"/>
      <c r="L22" s="86"/>
      <c r="M22" s="86"/>
      <c r="N22" s="86"/>
    </row>
    <row r="23" spans="2:14" ht="20.25" customHeight="1">
      <c r="B23" s="80"/>
      <c r="C23" s="85" t="s">
        <v>217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15.75">
      <c r="B24" s="80"/>
      <c r="C24" s="87" t="s">
        <v>216</v>
      </c>
      <c r="D24" s="88" t="s">
        <v>148</v>
      </c>
      <c r="E24" s="88" t="s">
        <v>148</v>
      </c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15.75">
      <c r="B25" s="80"/>
      <c r="C25" s="87" t="s">
        <v>206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2:14" ht="28.5" customHeight="1">
      <c r="B26" s="80"/>
      <c r="C26" s="85" t="s">
        <v>215</v>
      </c>
      <c r="D26" s="86" t="s">
        <v>148</v>
      </c>
      <c r="E26" s="86" t="s">
        <v>148</v>
      </c>
      <c r="F26" s="86"/>
      <c r="G26" s="86"/>
      <c r="H26" s="86"/>
      <c r="I26" s="86"/>
      <c r="J26" s="86"/>
      <c r="K26" s="86"/>
      <c r="L26" s="86"/>
      <c r="M26" s="86"/>
      <c r="N26" s="86"/>
    </row>
    <row r="27" spans="2:14" ht="18.75">
      <c r="B27" s="84" t="s">
        <v>105</v>
      </c>
      <c r="C27" s="85" t="s">
        <v>213</v>
      </c>
      <c r="D27" s="86" t="s">
        <v>148</v>
      </c>
      <c r="E27" s="86" t="s">
        <v>148</v>
      </c>
      <c r="F27" s="86" t="s">
        <v>148</v>
      </c>
      <c r="G27" s="86" t="s">
        <v>148</v>
      </c>
      <c r="H27" s="86" t="s">
        <v>148</v>
      </c>
      <c r="I27" s="86" t="s">
        <v>148</v>
      </c>
      <c r="J27" s="86">
        <f>SUM(J18:J26)</f>
        <v>1447950</v>
      </c>
      <c r="K27" s="86">
        <f>SUM(K20:K26)</f>
        <v>1131028</v>
      </c>
      <c r="L27" s="86"/>
      <c r="M27" s="86"/>
      <c r="N27" s="86">
        <f>SUM(N18:N26)</f>
        <v>2578978</v>
      </c>
    </row>
  </sheetData>
  <sheetProtection/>
  <mergeCells count="1">
    <mergeCell ref="C1:N1"/>
  </mergeCells>
  <printOptions horizontalCentered="1"/>
  <pageMargins left="0" right="0" top="0.1968503937007874" bottom="0" header="0.31496062992125984" footer="0.31496062992125984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4.28125" style="185" customWidth="1"/>
    <col min="2" max="2" width="17.28125" style="185" customWidth="1"/>
    <col min="3" max="4" width="12.28125" style="185" customWidth="1"/>
    <col min="5" max="5" width="10.00390625" style="185" customWidth="1"/>
    <col min="6" max="6" width="10.57421875" style="185" customWidth="1"/>
    <col min="7" max="7" width="9.421875" style="185" customWidth="1"/>
    <col min="8" max="8" width="10.140625" style="185" customWidth="1"/>
    <col min="9" max="9" width="6.7109375" style="185" customWidth="1"/>
    <col min="10" max="10" width="8.28125" style="185" customWidth="1"/>
    <col min="11" max="11" width="9.00390625" style="185" customWidth="1"/>
    <col min="12" max="16384" width="9.140625" style="185" customWidth="1"/>
  </cols>
  <sheetData>
    <row r="1" spans="1:6" ht="15.75">
      <c r="A1" s="184"/>
      <c r="B1" s="348" t="s">
        <v>325</v>
      </c>
      <c r="C1" s="348"/>
      <c r="D1" s="348"/>
      <c r="E1" s="348"/>
      <c r="F1" s="348"/>
    </row>
    <row r="2" spans="1:6" ht="12.75">
      <c r="A2" s="184"/>
      <c r="B2" s="349" t="s">
        <v>515</v>
      </c>
      <c r="C2" s="349"/>
      <c r="D2" s="349"/>
      <c r="E2" s="349"/>
      <c r="F2" s="349"/>
    </row>
    <row r="3" spans="3:7" ht="18.75" customHeight="1" thickBot="1">
      <c r="C3" s="350" t="s">
        <v>300</v>
      </c>
      <c r="D3" s="350"/>
      <c r="E3" s="350"/>
      <c r="F3" s="350"/>
      <c r="G3" s="350"/>
    </row>
    <row r="4" spans="1:12" ht="21.75" customHeight="1">
      <c r="A4" s="366" t="s">
        <v>2</v>
      </c>
      <c r="B4" s="351" t="s">
        <v>301</v>
      </c>
      <c r="C4" s="354" t="s">
        <v>302</v>
      </c>
      <c r="D4" s="340" t="s">
        <v>303</v>
      </c>
      <c r="E4" s="365" t="s">
        <v>304</v>
      </c>
      <c r="F4" s="351"/>
      <c r="G4" s="351"/>
      <c r="H4" s="358" t="s">
        <v>305</v>
      </c>
      <c r="I4" s="359" t="s">
        <v>306</v>
      </c>
      <c r="J4" s="359" t="s">
        <v>307</v>
      </c>
      <c r="K4" s="362" t="s">
        <v>308</v>
      </c>
      <c r="L4" s="340" t="s">
        <v>309</v>
      </c>
    </row>
    <row r="5" spans="1:12" ht="15" customHeight="1">
      <c r="A5" s="367"/>
      <c r="B5" s="352"/>
      <c r="C5" s="355"/>
      <c r="D5" s="341"/>
      <c r="E5" s="342" t="s">
        <v>310</v>
      </c>
      <c r="F5" s="344" t="s">
        <v>311</v>
      </c>
      <c r="G5" s="346" t="s">
        <v>312</v>
      </c>
      <c r="H5" s="346"/>
      <c r="I5" s="360"/>
      <c r="J5" s="360"/>
      <c r="K5" s="363"/>
      <c r="L5" s="341"/>
    </row>
    <row r="6" spans="1:12" ht="13.5" customHeight="1" thickBot="1">
      <c r="A6" s="368"/>
      <c r="B6" s="353"/>
      <c r="C6" s="356"/>
      <c r="D6" s="369"/>
      <c r="E6" s="343"/>
      <c r="F6" s="345"/>
      <c r="G6" s="347"/>
      <c r="H6" s="347"/>
      <c r="I6" s="361"/>
      <c r="J6" s="361"/>
      <c r="K6" s="364"/>
      <c r="L6" s="341"/>
    </row>
    <row r="7" spans="1:12" ht="15.75" customHeight="1" thickBot="1">
      <c r="A7" s="186"/>
      <c r="B7" s="187"/>
      <c r="C7" s="187" t="s">
        <v>313</v>
      </c>
      <c r="D7" s="187"/>
      <c r="E7" s="187" t="s">
        <v>314</v>
      </c>
      <c r="F7" s="187" t="s">
        <v>315</v>
      </c>
      <c r="G7" s="187" t="s">
        <v>316</v>
      </c>
      <c r="H7" s="187" t="s">
        <v>317</v>
      </c>
      <c r="I7" s="187" t="s">
        <v>318</v>
      </c>
      <c r="J7" s="187" t="s">
        <v>319</v>
      </c>
      <c r="K7" s="188" t="s">
        <v>320</v>
      </c>
      <c r="L7" s="189"/>
    </row>
    <row r="8" spans="1:12" ht="15.75" customHeight="1">
      <c r="A8" s="190"/>
      <c r="B8" s="370" t="s">
        <v>326</v>
      </c>
      <c r="C8" s="191"/>
      <c r="D8" s="191"/>
      <c r="E8" s="191"/>
      <c r="F8" s="192"/>
      <c r="G8" s="193">
        <f>D8+E8-F8</f>
        <v>0</v>
      </c>
      <c r="H8" s="193"/>
      <c r="I8" s="193"/>
      <c r="J8" s="193">
        <f>G8*H8</f>
        <v>0</v>
      </c>
      <c r="K8" s="194">
        <f>I8+J8</f>
        <v>0</v>
      </c>
      <c r="L8" s="195"/>
    </row>
    <row r="9" spans="1:12" ht="15.75" customHeight="1">
      <c r="A9" s="196"/>
      <c r="B9" s="371"/>
      <c r="C9" s="197">
        <v>500000</v>
      </c>
      <c r="D9" s="197">
        <v>500000</v>
      </c>
      <c r="E9" s="195"/>
      <c r="F9" s="195"/>
      <c r="G9" s="193">
        <f aca="true" t="shared" si="0" ref="G9:G15">D9+E9-F9</f>
        <v>500000</v>
      </c>
      <c r="H9" s="198">
        <v>0.2</v>
      </c>
      <c r="I9" s="195"/>
      <c r="J9" s="193">
        <f aca="true" t="shared" si="1" ref="J9:J15">G9*H9</f>
        <v>100000</v>
      </c>
      <c r="K9" s="199"/>
      <c r="L9" s="195">
        <f>G9-J9</f>
        <v>400000</v>
      </c>
    </row>
    <row r="10" spans="1:12" ht="15.75" customHeight="1">
      <c r="A10" s="196"/>
      <c r="B10" s="200" t="s">
        <v>327</v>
      </c>
      <c r="C10" s="197"/>
      <c r="D10" s="197"/>
      <c r="E10" s="195"/>
      <c r="F10" s="195"/>
      <c r="G10" s="193">
        <f t="shared" si="0"/>
        <v>0</v>
      </c>
      <c r="H10" s="195"/>
      <c r="I10" s="195"/>
      <c r="J10" s="193">
        <f t="shared" si="1"/>
        <v>0</v>
      </c>
      <c r="K10" s="199"/>
      <c r="L10" s="195"/>
    </row>
    <row r="11" spans="1:12" ht="15.75" customHeight="1">
      <c r="A11" s="196"/>
      <c r="B11" s="200"/>
      <c r="C11" s="197"/>
      <c r="D11" s="197"/>
      <c r="E11" s="195"/>
      <c r="F11" s="195"/>
      <c r="G11" s="193">
        <f t="shared" si="0"/>
        <v>0</v>
      </c>
      <c r="H11" s="195"/>
      <c r="I11" s="195"/>
      <c r="J11" s="193">
        <f t="shared" si="1"/>
        <v>0</v>
      </c>
      <c r="K11" s="199"/>
      <c r="L11" s="195"/>
    </row>
    <row r="12" spans="1:12" ht="15.75" customHeight="1">
      <c r="A12" s="196"/>
      <c r="B12" s="195"/>
      <c r="C12" s="195"/>
      <c r="D12" s="195"/>
      <c r="E12" s="195"/>
      <c r="F12" s="195"/>
      <c r="G12" s="193">
        <f t="shared" si="0"/>
        <v>0</v>
      </c>
      <c r="H12" s="195"/>
      <c r="I12" s="195"/>
      <c r="J12" s="193">
        <f t="shared" si="1"/>
        <v>0</v>
      </c>
      <c r="K12" s="199"/>
      <c r="L12" s="195"/>
    </row>
    <row r="13" spans="1:12" ht="15.75" customHeight="1">
      <c r="A13" s="196"/>
      <c r="B13" s="195"/>
      <c r="C13" s="195"/>
      <c r="D13" s="195"/>
      <c r="E13" s="195"/>
      <c r="F13" s="195"/>
      <c r="G13" s="193">
        <f t="shared" si="0"/>
        <v>0</v>
      </c>
      <c r="H13" s="195"/>
      <c r="I13" s="195"/>
      <c r="J13" s="193">
        <f t="shared" si="1"/>
        <v>0</v>
      </c>
      <c r="K13" s="199"/>
      <c r="L13" s="195"/>
    </row>
    <row r="14" spans="1:12" ht="15.75" customHeight="1">
      <c r="A14" s="196"/>
      <c r="B14" s="195"/>
      <c r="C14" s="195"/>
      <c r="D14" s="195"/>
      <c r="E14" s="195"/>
      <c r="F14" s="195"/>
      <c r="G14" s="193">
        <f t="shared" si="0"/>
        <v>0</v>
      </c>
      <c r="H14" s="195"/>
      <c r="I14" s="195"/>
      <c r="J14" s="193">
        <f t="shared" si="1"/>
        <v>0</v>
      </c>
      <c r="K14" s="199"/>
      <c r="L14" s="195"/>
    </row>
    <row r="15" spans="1:12" ht="15.75" customHeight="1" thickBot="1">
      <c r="A15" s="201"/>
      <c r="B15" s="202"/>
      <c r="C15" s="202"/>
      <c r="D15" s="202"/>
      <c r="E15" s="202"/>
      <c r="F15" s="202"/>
      <c r="G15" s="193">
        <f t="shared" si="0"/>
        <v>0</v>
      </c>
      <c r="H15" s="202"/>
      <c r="I15" s="202"/>
      <c r="J15" s="193">
        <f t="shared" si="1"/>
        <v>0</v>
      </c>
      <c r="K15" s="203"/>
      <c r="L15" s="202"/>
    </row>
    <row r="16" spans="1:12" ht="15.75" customHeight="1" thickBot="1">
      <c r="A16" s="372" t="s">
        <v>321</v>
      </c>
      <c r="B16" s="373"/>
      <c r="C16" s="187">
        <f>SUM(C8:C15)</f>
        <v>500000</v>
      </c>
      <c r="D16" s="187">
        <f aca="true" t="shared" si="2" ref="D16:L16">SUM(D8:D15)</f>
        <v>500000</v>
      </c>
      <c r="E16" s="187">
        <f t="shared" si="2"/>
        <v>0</v>
      </c>
      <c r="F16" s="187">
        <f t="shared" si="2"/>
        <v>0</v>
      </c>
      <c r="G16" s="187">
        <f t="shared" si="2"/>
        <v>500000</v>
      </c>
      <c r="H16" s="187">
        <f t="shared" si="2"/>
        <v>0.2</v>
      </c>
      <c r="I16" s="187">
        <f t="shared" si="2"/>
        <v>0</v>
      </c>
      <c r="J16" s="187">
        <f t="shared" si="2"/>
        <v>100000</v>
      </c>
      <c r="K16" s="204">
        <f t="shared" si="2"/>
        <v>0</v>
      </c>
      <c r="L16" s="205">
        <f t="shared" si="2"/>
        <v>400000</v>
      </c>
    </row>
    <row r="17" spans="1:11" s="206" customFormat="1" ht="28.5" customHeight="1">
      <c r="A17" s="374" t="s">
        <v>322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</row>
    <row r="18" s="206" customFormat="1" ht="12.75"/>
    <row r="19" spans="8:9" s="206" customFormat="1" ht="12.75">
      <c r="H19" s="375" t="s">
        <v>323</v>
      </c>
      <c r="I19" s="375"/>
    </row>
    <row r="20" spans="8:9" s="206" customFormat="1" ht="12.75">
      <c r="H20" s="357" t="s">
        <v>324</v>
      </c>
      <c r="I20" s="357"/>
    </row>
    <row r="21" s="206" customFormat="1" ht="12.75"/>
    <row r="22" s="206" customFormat="1" ht="12.75"/>
  </sheetData>
  <sheetProtection/>
  <mergeCells count="21">
    <mergeCell ref="A4:A6"/>
    <mergeCell ref="D4:D6"/>
    <mergeCell ref="B8:B9"/>
    <mergeCell ref="A16:B16"/>
    <mergeCell ref="A17:K17"/>
    <mergeCell ref="H19:I19"/>
    <mergeCell ref="H20:I20"/>
    <mergeCell ref="H4:H6"/>
    <mergeCell ref="I4:I6"/>
    <mergeCell ref="J4:J6"/>
    <mergeCell ref="K4:K6"/>
    <mergeCell ref="E4:G4"/>
    <mergeCell ref="L4:L6"/>
    <mergeCell ref="E5:E6"/>
    <mergeCell ref="F5:F6"/>
    <mergeCell ref="G5:G6"/>
    <mergeCell ref="B1:F1"/>
    <mergeCell ref="B2:F2"/>
    <mergeCell ref="C3:G3"/>
    <mergeCell ref="B4:B6"/>
    <mergeCell ref="C4:C6"/>
  </mergeCells>
  <printOptions/>
  <pageMargins left="0.7086614173228347" right="0.23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8515625" style="207" customWidth="1"/>
    <col min="2" max="2" width="31.8515625" style="207" customWidth="1"/>
    <col min="3" max="3" width="11.00390625" style="207" customWidth="1"/>
    <col min="4" max="4" width="11.8515625" style="207" customWidth="1"/>
    <col min="5" max="5" width="15.140625" style="207" customWidth="1"/>
    <col min="6" max="16384" width="9.140625" style="207" customWidth="1"/>
  </cols>
  <sheetData>
    <row r="2" spans="2:6" ht="15.75">
      <c r="B2" s="348" t="s">
        <v>325</v>
      </c>
      <c r="C2" s="348"/>
      <c r="D2" s="348"/>
      <c r="E2" s="348"/>
      <c r="F2" s="348"/>
    </row>
    <row r="3" spans="2:4" ht="13.5">
      <c r="B3" s="208" t="s">
        <v>515</v>
      </c>
      <c r="C3" s="208"/>
      <c r="D3" s="208"/>
    </row>
    <row r="4" spans="2:6" ht="13.5">
      <c r="B4" s="376" t="s">
        <v>328</v>
      </c>
      <c r="C4" s="376"/>
      <c r="D4" s="376"/>
      <c r="E4" s="376"/>
      <c r="F4" s="376"/>
    </row>
    <row r="5" ht="14.25" thickBot="1"/>
    <row r="6" spans="1:5" ht="20.25" customHeight="1" thickBot="1">
      <c r="A6" s="209" t="s">
        <v>329</v>
      </c>
      <c r="B6" s="210" t="s">
        <v>330</v>
      </c>
      <c r="C6" s="210" t="s">
        <v>331</v>
      </c>
      <c r="D6" s="210" t="s">
        <v>332</v>
      </c>
      <c r="E6" s="211" t="s">
        <v>333</v>
      </c>
    </row>
    <row r="7" spans="1:5" ht="18" customHeight="1">
      <c r="A7" s="212">
        <v>1</v>
      </c>
      <c r="B7" s="212"/>
      <c r="C7" s="212"/>
      <c r="D7" s="212"/>
      <c r="E7" s="212"/>
    </row>
    <row r="8" spans="1:5" ht="18" customHeight="1">
      <c r="A8" s="213">
        <v>2</v>
      </c>
      <c r="B8" s="213" t="s">
        <v>335</v>
      </c>
      <c r="C8" s="213"/>
      <c r="D8" s="213" t="s">
        <v>334</v>
      </c>
      <c r="E8" s="213">
        <v>500000</v>
      </c>
    </row>
    <row r="9" spans="1:5" ht="18" customHeight="1">
      <c r="A9" s="213">
        <v>7</v>
      </c>
      <c r="B9" s="213"/>
      <c r="C9" s="213"/>
      <c r="D9" s="213"/>
      <c r="E9" s="213"/>
    </row>
    <row r="10" spans="1:5" ht="18" customHeight="1">
      <c r="A10" s="213">
        <v>8</v>
      </c>
      <c r="B10" s="213"/>
      <c r="C10" s="213"/>
      <c r="D10" s="213"/>
      <c r="E10" s="213"/>
    </row>
    <row r="11" spans="1:5" ht="18" customHeight="1">
      <c r="A11" s="213">
        <v>9</v>
      </c>
      <c r="B11" s="213"/>
      <c r="C11" s="213"/>
      <c r="D11" s="213"/>
      <c r="E11" s="213"/>
    </row>
    <row r="12" spans="1:5" ht="18" customHeight="1">
      <c r="A12" s="213">
        <v>10</v>
      </c>
      <c r="B12" s="213"/>
      <c r="C12" s="213"/>
      <c r="D12" s="213"/>
      <c r="E12" s="213"/>
    </row>
    <row r="13" spans="1:5" ht="18" customHeight="1">
      <c r="A13" s="213">
        <v>11</v>
      </c>
      <c r="B13" s="213"/>
      <c r="C13" s="213"/>
      <c r="D13" s="213"/>
      <c r="E13" s="213"/>
    </row>
    <row r="14" spans="1:5" ht="18" customHeight="1">
      <c r="A14" s="213">
        <v>12</v>
      </c>
      <c r="B14" s="213"/>
      <c r="C14" s="213"/>
      <c r="D14" s="213"/>
      <c r="E14" s="213"/>
    </row>
    <row r="15" spans="1:5" ht="18" customHeight="1">
      <c r="A15" s="213">
        <v>13</v>
      </c>
      <c r="B15" s="213"/>
      <c r="C15" s="213"/>
      <c r="D15" s="213"/>
      <c r="E15" s="213">
        <f>SUM(E8:E14)</f>
        <v>500000</v>
      </c>
    </row>
    <row r="17" spans="3:5" ht="13.5">
      <c r="C17" s="376"/>
      <c r="D17" s="376"/>
      <c r="E17" s="376"/>
    </row>
    <row r="18" spans="3:5" ht="13.5">
      <c r="C18" s="377"/>
      <c r="D18" s="377"/>
      <c r="E18" s="377"/>
    </row>
    <row r="19" spans="4:5" ht="13.5">
      <c r="D19" s="375" t="s">
        <v>323</v>
      </c>
      <c r="E19" s="375"/>
    </row>
    <row r="20" spans="4:5" ht="13.5">
      <c r="D20" s="357" t="s">
        <v>324</v>
      </c>
      <c r="E20" s="357"/>
    </row>
  </sheetData>
  <sheetProtection/>
  <mergeCells count="6">
    <mergeCell ref="B4:F4"/>
    <mergeCell ref="C17:E17"/>
    <mergeCell ref="C18:E18"/>
    <mergeCell ref="D19:E19"/>
    <mergeCell ref="D20:E20"/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2016-05-30T10:53:37Z</cp:lastPrinted>
  <dcterms:created xsi:type="dcterms:W3CDTF">2002-02-16T18:16:52Z</dcterms:created>
  <dcterms:modified xsi:type="dcterms:W3CDTF">2016-05-30T10:57:56Z</dcterms:modified>
  <cp:category/>
  <cp:version/>
  <cp:contentType/>
  <cp:contentStatus/>
</cp:coreProperties>
</file>