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11640" firstSheet="9" activeTab="13"/>
  </bookViews>
  <sheets>
    <sheet name="FQ 1" sheetId="1" r:id="rId1"/>
    <sheet name="BIlanci" sheetId="2" r:id="rId2"/>
    <sheet name="PASH" sheetId="3" r:id="rId3"/>
    <sheet name="CAshFlow" sheetId="4" r:id="rId4"/>
    <sheet name="Ndryshim Kapitalit" sheetId="5" r:id="rId5"/>
    <sheet name="Pasqyra 2" sheetId="6" r:id="rId6"/>
    <sheet name="Pasqyra 1" sheetId="7" r:id="rId7"/>
    <sheet name="Pasqyra 3" sheetId="8" r:id="rId8"/>
    <sheet name="Gjendja rEALE" sheetId="9" state="hidden" r:id="rId9"/>
    <sheet name="amortizimi" sheetId="10" r:id="rId10"/>
    <sheet name="llogarite bankare" sheetId="11" r:id="rId11"/>
    <sheet name="IVENTARI  EKONOMIK" sheetId="12" state="hidden" r:id="rId12"/>
    <sheet name="furnitore" sheetId="13" r:id="rId13"/>
    <sheet name="klienta" sheetId="14" r:id="rId14"/>
    <sheet name="Inventari ekonomik" sheetId="15" r:id="rId15"/>
  </sheets>
  <definedNames/>
  <calcPr fullCalcOnLoad="1"/>
</workbook>
</file>

<file path=xl/sharedStrings.xml><?xml version="1.0" encoding="utf-8"?>
<sst xmlns="http://schemas.openxmlformats.org/spreadsheetml/2006/main" count="886" uniqueCount="644">
  <si>
    <t>Emertimi dhe Forma Ligjore</t>
  </si>
  <si>
    <t>FIRMA    juridik</t>
  </si>
  <si>
    <t>NIPTI-i</t>
  </si>
  <si>
    <t>Adresa e Selise</t>
  </si>
  <si>
    <t>Data e krijimit</t>
  </si>
  <si>
    <t>Nr.i Regjistrit Tregetar</t>
  </si>
  <si>
    <t>Veprimtaria Kryesore</t>
  </si>
  <si>
    <t>PASQYRAT    FINANCIARE</t>
  </si>
  <si>
    <t xml:space="preserve">        (Ne zbatim te Standartit Kombetar te Kontabilitetit Nr.2 dhe Ligjit Nr.9228 date 29.04.2004  Per Kontabilitetin dhe Pasqyrat Financiare)</t>
  </si>
  <si>
    <t>Pasqyrat Financiare jane individuale</t>
  </si>
  <si>
    <t>Pasqyrat Financiare jane te konsoliduara</t>
  </si>
  <si>
    <t>Pasqyrat Financiare jane te shprehura ne</t>
  </si>
  <si>
    <t>leke</t>
  </si>
  <si>
    <t>Pasqyrat Financiare jane te rrumbullakosura ne</t>
  </si>
  <si>
    <t>Periudha Kontabel e Pasqyrave Financiare</t>
  </si>
  <si>
    <t xml:space="preserve">Nga  </t>
  </si>
  <si>
    <t>Deri</t>
  </si>
  <si>
    <t>Data e mbylljes se Pasqyrave Financiare</t>
  </si>
  <si>
    <t>BILANCI KONTABEL</t>
  </si>
  <si>
    <t>AKTIVET</t>
  </si>
  <si>
    <t>Viti raportues</t>
  </si>
  <si>
    <t>Viti paraardhes</t>
  </si>
  <si>
    <t>I</t>
  </si>
  <si>
    <t xml:space="preserve">Aktivet Afatshkurtra </t>
  </si>
  <si>
    <t>Mjete monetare</t>
  </si>
  <si>
    <t>Banka</t>
  </si>
  <si>
    <t>Arka</t>
  </si>
  <si>
    <t>Derivative dhe aktive financiare te mbajtura per tregtim</t>
  </si>
  <si>
    <t xml:space="preserve">Shuma </t>
  </si>
  <si>
    <t>I.2</t>
  </si>
  <si>
    <t>Aktive te tjera afatshkurtra financiare</t>
  </si>
  <si>
    <t>Kliente per mallra,produkte e sherbime</t>
  </si>
  <si>
    <t>Debitore,Kreditore te tjere</t>
  </si>
  <si>
    <t>Tatim mbi fitimin</t>
  </si>
  <si>
    <t>Tvsh</t>
  </si>
  <si>
    <t>Te drejta e detyrime ndaj ortakeve</t>
  </si>
  <si>
    <t>Te tjera (perf afatshkurtra)kerkesa  ortaket</t>
  </si>
  <si>
    <t>I.3</t>
  </si>
  <si>
    <t>Inventari</t>
  </si>
  <si>
    <t>Lendet e para</t>
  </si>
  <si>
    <t>Materjale te tjera</t>
  </si>
  <si>
    <t>Prodhim ne proces</t>
  </si>
  <si>
    <t>Produkte te gatshm    karburant</t>
  </si>
  <si>
    <t>Mallra per rishitje</t>
  </si>
  <si>
    <t>Parapagesat per furnizime</t>
  </si>
  <si>
    <t>I.4</t>
  </si>
  <si>
    <t>Aktivet biologjike afatshkurtra</t>
  </si>
  <si>
    <t>Aktivet afatshkurtra te mbajtura per shitje</t>
  </si>
  <si>
    <t>Parapagimet dhe shpenzimet e shtyra</t>
  </si>
  <si>
    <t>II</t>
  </si>
  <si>
    <t>Aktivet Afatgjata</t>
  </si>
  <si>
    <t>Investimet financiare afatgjata</t>
  </si>
  <si>
    <t>II.1</t>
  </si>
  <si>
    <t>Aktive afatgjata materiale</t>
  </si>
  <si>
    <t>Toka</t>
  </si>
  <si>
    <t>Ndertesa</t>
  </si>
  <si>
    <t>Makineri dhe pajisje</t>
  </si>
  <si>
    <t>Aktive te tjera afatgjata materiale</t>
  </si>
  <si>
    <t>mjete transporti</t>
  </si>
  <si>
    <t>amortizimi</t>
  </si>
  <si>
    <t>II.2</t>
  </si>
  <si>
    <t>Aktivet biologjike afatgjata</t>
  </si>
  <si>
    <t>Aktivet afatgjata jomateriale</t>
  </si>
  <si>
    <t>Emri i mire</t>
  </si>
  <si>
    <t>Shpenzimet e zhvillimit</t>
  </si>
  <si>
    <t>Aktive te tjera afatgjata jomateriale</t>
  </si>
  <si>
    <t>II.4</t>
  </si>
  <si>
    <t>Kapital aksionar i papaguar</t>
  </si>
  <si>
    <t>Aktive te tjera afatgjata (ne proces)</t>
  </si>
  <si>
    <t>Totali per Aktivet Afatgjata</t>
  </si>
  <si>
    <t>Totali i Aktiveve (I+II)</t>
  </si>
  <si>
    <t>PASIVET DHE KAPITALI</t>
  </si>
  <si>
    <t>PASIVET AFATSHKURTRA</t>
  </si>
  <si>
    <t>Derivativet (vlera negative)</t>
  </si>
  <si>
    <t>Huamarrjet</t>
  </si>
  <si>
    <t>Overdraftet bankare</t>
  </si>
  <si>
    <t>Huamarje afat shkurtra</t>
  </si>
  <si>
    <t>Huat dhe parapagimet</t>
  </si>
  <si>
    <t>Te pagueshme ndaj furnitoreve</t>
  </si>
  <si>
    <t>Te pagueshme ndaj punonjesve</t>
  </si>
  <si>
    <t>Detyrimet per Sig Shoq Shend</t>
  </si>
  <si>
    <t>Detyrimet tatimore per TAP-in</t>
  </si>
  <si>
    <t>Detyrimet tatimore per Tatim Fitimin</t>
  </si>
  <si>
    <t>Detyrimet tatimore per Tvsh-ne</t>
  </si>
  <si>
    <t>Detyrimet tatimore per Tatimin ne Burim</t>
  </si>
  <si>
    <t>Dividente per tu paguar</t>
  </si>
  <si>
    <t>Debitore dhe kreditore te tjere</t>
  </si>
  <si>
    <t>parapagime  per  shitje</t>
  </si>
  <si>
    <t>Grantet dhe te ardhurat e shtyra</t>
  </si>
  <si>
    <t>Provizionet afatshkurtra</t>
  </si>
  <si>
    <t>Totali per</t>
  </si>
  <si>
    <t>Detyrimet Afatshkurtra</t>
  </si>
  <si>
    <t>PASIVET  AFATGJATA</t>
  </si>
  <si>
    <t>Huat afatgjata</t>
  </si>
  <si>
    <t>Hua, bono dhe detyrime nga qiraja financiare</t>
  </si>
  <si>
    <t>Bonot e konvertueshme</t>
  </si>
  <si>
    <t>Huamarrje te tjera afatgjata</t>
  </si>
  <si>
    <t>Provizionet afatgjata</t>
  </si>
  <si>
    <t>Grantet dhe te ardhura te shtyra</t>
  </si>
  <si>
    <t>Detyrimet Afatgjata</t>
  </si>
  <si>
    <t>III</t>
  </si>
  <si>
    <t>KAPITALI</t>
  </si>
  <si>
    <t>Kapitali</t>
  </si>
  <si>
    <t>Aksionet e pakices</t>
  </si>
  <si>
    <t>Kapitali qe i perket aksionareve te shoqerise meme</t>
  </si>
  <si>
    <t>Kapitali aksionar</t>
  </si>
  <si>
    <t>Primi i aksionit</t>
  </si>
  <si>
    <t>Njesite ose aksionet e thesarit</t>
  </si>
  <si>
    <t>Rezerva</t>
  </si>
  <si>
    <t>Rezerva ligjore</t>
  </si>
  <si>
    <t>Rezerva te tjera</t>
  </si>
  <si>
    <t>I.6</t>
  </si>
  <si>
    <t>Fitimet e pashperndara   Humbje</t>
  </si>
  <si>
    <t>Fitimi/Humbja e vitit financiar</t>
  </si>
  <si>
    <t>Kapitalin</t>
  </si>
  <si>
    <t>Totali i pasiveve dhe i Kapitalit (I+II+III)</t>
  </si>
  <si>
    <t>TE ARDHURAT E SHPENZIMET (sipas natyres)</t>
  </si>
  <si>
    <t xml:space="preserve">  </t>
  </si>
  <si>
    <t>Pershkrimi I Elementeve</t>
  </si>
  <si>
    <t>1</t>
  </si>
  <si>
    <t>Shitjet neto</t>
  </si>
  <si>
    <t>Te ardhura te tjera nga veprimtarite e shfrytezimit</t>
  </si>
  <si>
    <t>Ndryshime ne inventarin e produkteve te gatshem e ne proces</t>
  </si>
  <si>
    <t>Materialet e konsumuara</t>
  </si>
  <si>
    <t>Kosto e punes</t>
  </si>
  <si>
    <t xml:space="preserve">     Paga e personelit</t>
  </si>
  <si>
    <t xml:space="preserve">     Sigurimet shoqerore e shendetesore</t>
  </si>
  <si>
    <t>Amortizimi dhe zhvleresimet</t>
  </si>
  <si>
    <t>Shpenzime te tjera</t>
  </si>
  <si>
    <t>Totali i shpenzimeve (shuma 4-7)</t>
  </si>
  <si>
    <t>Fitimi apo humbja nga veprimtaria kryesore (1+2+3-8)</t>
  </si>
  <si>
    <t>Te ardhurat dhe shpenzimet financiare nga njesite e kontrolluara</t>
  </si>
  <si>
    <t>Te ardhurat dhe shpenzimet financiare nga pjesemarrjet</t>
  </si>
  <si>
    <t>Te ardhurat dhe shpenzimet financiare nga:</t>
  </si>
  <si>
    <t xml:space="preserve">     Te ardh e shpenz financ nga inv te tjera financ afatgjata</t>
  </si>
  <si>
    <t xml:space="preserve">     Te ardh e shpenz nga interesat</t>
  </si>
  <si>
    <t xml:space="preserve">     Te ardhura e shpenz te tjera financiare</t>
  </si>
  <si>
    <t>Totali i te ardhurave dhe shpenzimeve financiare (10+11+12)</t>
  </si>
  <si>
    <t>Fitimi (Humbja) para tatimit (9+/-13)</t>
  </si>
  <si>
    <t>Shpenzimet e tatimit mbi fitimin  10%</t>
  </si>
  <si>
    <t xml:space="preserve">Fitimi (humbja) neto e vitit financiar (14-15)    </t>
  </si>
  <si>
    <t>Nr</t>
  </si>
  <si>
    <t>Pasqyra e fluksit monetar - Metoda Direkte</t>
  </si>
  <si>
    <t>Periudha</t>
  </si>
  <si>
    <t>Raportuese</t>
  </si>
  <si>
    <t>Paraardhese</t>
  </si>
  <si>
    <t>Fluksi monetar nga veprimtarite e shfrytezimit</t>
  </si>
  <si>
    <t xml:space="preserve">            Mjetet monetare (MM) te arketuara nga klientet</t>
  </si>
  <si>
    <t xml:space="preserve">            MM te paguara ndaj furnitoreve dhe punonjesve</t>
  </si>
  <si>
    <t xml:space="preserve">            MM te ardhura nga veprimtarite</t>
  </si>
  <si>
    <t xml:space="preserve">            Interesi I paguar</t>
  </si>
  <si>
    <t xml:space="preserve">            Tatimi mbi fitimin I paguar</t>
  </si>
  <si>
    <t xml:space="preserve">            TVSH e te tjera detyrime ndaj shtetit</t>
  </si>
  <si>
    <t xml:space="preserve">            Te tjera pagesa per aktivitetin e prodhimit</t>
  </si>
  <si>
    <t xml:space="preserve">            MM neto nga veprimtarite e shfrytezimit</t>
  </si>
  <si>
    <t>Fluksi monetar nga veprimtarite investuese</t>
  </si>
  <si>
    <t xml:space="preserve">            Blerja e njesise se kontrolluar X minus parate e arketuara</t>
  </si>
  <si>
    <t xml:space="preserve">            Blerja e aktiveve afatgjata materiale</t>
  </si>
  <si>
    <t xml:space="preserve">            Te ardhura nga shitja e pajisjeve</t>
  </si>
  <si>
    <t xml:space="preserve">            Interesi I arketuar</t>
  </si>
  <si>
    <t xml:space="preserve">            MM neto te perdorura ne veprimtarite investuese</t>
  </si>
  <si>
    <t>Fluksi monetar nga veprimtarite financiare</t>
  </si>
  <si>
    <t xml:space="preserve">            Te ardhura nga emetimi I kapitalit aksioner</t>
  </si>
  <si>
    <t xml:space="preserve">            Te ardhura nga huamarrje afatgjata </t>
  </si>
  <si>
    <t xml:space="preserve">            Pagesat e detyrrimeve te qerase financiare</t>
  </si>
  <si>
    <t xml:space="preserve">            Te tjera shpenzime financiare</t>
  </si>
  <si>
    <t xml:space="preserve">            MM neto te perdorura ne veprimtarite financiare</t>
  </si>
  <si>
    <t>shuma</t>
  </si>
  <si>
    <t>Rritja/Renia neto e mjeteve monetare</t>
  </si>
  <si>
    <t>Mjetet monetare ne fillim te periudhes kontabel</t>
  </si>
  <si>
    <t>Mjetet monetare ne fund te periudhes kontabel</t>
  </si>
  <si>
    <t>Kapitali aksioner</t>
  </si>
  <si>
    <t>Primi I aksionit</t>
  </si>
  <si>
    <t>Aksione thesari</t>
  </si>
  <si>
    <t>Rezerva stat.ligjore</t>
  </si>
  <si>
    <t>Fitimi I pashprendare</t>
  </si>
  <si>
    <t>TOTALI</t>
  </si>
  <si>
    <t>A</t>
  </si>
  <si>
    <t>Efekti I ndryshimeve ne politikat kontabel</t>
  </si>
  <si>
    <t>B</t>
  </si>
  <si>
    <t>Pozicioni I rregulluar</t>
  </si>
  <si>
    <t>Fitimi neto per periudhen kontabel</t>
  </si>
  <si>
    <t>Dividentet e paguar</t>
  </si>
  <si>
    <t>Rritja e rezerves se kapitalit</t>
  </si>
  <si>
    <t>Emetimi I aksioneve</t>
  </si>
  <si>
    <t>Pasqyre Nr.2</t>
  </si>
  <si>
    <t>Në ooo/Lekë</t>
  </si>
  <si>
    <t>ANEKS STATISTIKOR</t>
  </si>
  <si>
    <t>SHPENZIMET</t>
  </si>
  <si>
    <t>Numri i Llogarise</t>
  </si>
  <si>
    <t>Kodi Statistikor</t>
  </si>
  <si>
    <t>Blerje, shpenzime (a+/-b+c+/-d+e)</t>
  </si>
  <si>
    <t xml:space="preserve"> a) </t>
  </si>
  <si>
    <t>Blerje/shpenzime materiale dhe materiale të tjera</t>
  </si>
  <si>
    <t>Mallra te blera</t>
  </si>
  <si>
    <t>601+602</t>
  </si>
  <si>
    <t xml:space="preserve"> b)</t>
  </si>
  <si>
    <t xml:space="preserve"> Ndryshimet e gjëndjeve të Materialeve (+/-)</t>
  </si>
  <si>
    <t xml:space="preserve"> c)</t>
  </si>
  <si>
    <t xml:space="preserve"> Mallra të blera</t>
  </si>
  <si>
    <t>605/1</t>
  </si>
  <si>
    <t xml:space="preserve"> d) </t>
  </si>
  <si>
    <r>
      <t xml:space="preserve"> </t>
    </r>
    <r>
      <rPr>
        <sz val="8"/>
        <rFont val="Arial"/>
        <family val="2"/>
      </rPr>
      <t>Ndryshimet e gjëndjeve të Mallrave (+/-)</t>
    </r>
  </si>
  <si>
    <t xml:space="preserve"> e) </t>
  </si>
  <si>
    <t xml:space="preserve"> Shpenzime per sherbime</t>
  </si>
  <si>
    <t>605/2</t>
  </si>
  <si>
    <t>Shpenzime per personelin (a+b)</t>
  </si>
  <si>
    <t>a-</t>
  </si>
  <si>
    <r>
      <t xml:space="preserve"> </t>
    </r>
    <r>
      <rPr>
        <sz val="8"/>
        <rFont val="Arial"/>
        <family val="2"/>
      </rPr>
      <t>Pagat e personelit</t>
    </r>
  </si>
  <si>
    <t xml:space="preserve"> b-</t>
  </si>
  <si>
    <t xml:space="preserve"> Shpenzimet për sig.shoqërore dhe shëndetsore</t>
  </si>
  <si>
    <t>Amortizimet dhe zhvlerësimet</t>
  </si>
  <si>
    <t>Shërbime nga të tretë (a+b+c+d+e+f+g+h+i+j+k+l+m)</t>
  </si>
  <si>
    <t>a)</t>
  </si>
  <si>
    <t>Sherbimet nga nen-kontraktoret</t>
  </si>
  <si>
    <t>p</t>
  </si>
  <si>
    <t>Trajtime te pergjithshme</t>
  </si>
  <si>
    <t>c)</t>
  </si>
  <si>
    <t>Qera</t>
  </si>
  <si>
    <t>d)</t>
  </si>
  <si>
    <t>Mirembajtje dhe riparime</t>
  </si>
  <si>
    <t>e)</t>
  </si>
  <si>
    <t>Shpenzime për Siguracione</t>
  </si>
  <si>
    <t>f)</t>
  </si>
  <si>
    <t>Kerkim studime</t>
  </si>
  <si>
    <t>g)</t>
  </si>
  <si>
    <t>Sherbime të tjera</t>
  </si>
  <si>
    <t>h)</t>
  </si>
  <si>
    <t>Shpenzime per koncesione, patenta dhe licensa</t>
  </si>
  <si>
    <t>i)</t>
  </si>
  <si>
    <t>Shpenzime per publicitet, reklama</t>
  </si>
  <si>
    <t>j)</t>
  </si>
  <si>
    <t>Transferime, udhetime, dieta</t>
  </si>
  <si>
    <t>k)</t>
  </si>
  <si>
    <t xml:space="preserve">Shpenzime postare dhe telekomunikacioni </t>
  </si>
  <si>
    <t>l)</t>
  </si>
  <si>
    <t>Shpenzime transporti</t>
  </si>
  <si>
    <t xml:space="preserve">   per Blerje </t>
  </si>
  <si>
    <t xml:space="preserve">   per shitje</t>
  </si>
  <si>
    <t>m)</t>
  </si>
  <si>
    <t>Shpenzime per sherbime bankare</t>
  </si>
  <si>
    <t>Tatime dhe taksa (a+b+c+d)</t>
  </si>
  <si>
    <t>Taksa dhe tarifa doganore</t>
  </si>
  <si>
    <t>b)</t>
  </si>
  <si>
    <t>Akciza</t>
  </si>
  <si>
    <t>Taksa dhe tarifa vendore</t>
  </si>
  <si>
    <t>Taksa e regjistrimit dhe tatime te tjera</t>
  </si>
  <si>
    <t>635+638</t>
  </si>
  <si>
    <t>II)</t>
  </si>
  <si>
    <t>Totali i shpenzimeve II=(1+2+3+4+5)</t>
  </si>
  <si>
    <t>Informatë:</t>
  </si>
  <si>
    <t xml:space="preserve">Numri mesatar i te punesuarve </t>
  </si>
  <si>
    <t>Investimet</t>
  </si>
  <si>
    <t xml:space="preserve">    Shtimi i aseteve fikse</t>
  </si>
  <si>
    <t xml:space="preserve">       nga te cilat: asete te reja</t>
  </si>
  <si>
    <t xml:space="preserve">   Pakesimi i aseteve fikse</t>
  </si>
  <si>
    <t xml:space="preserve">       nga te cilat shitja e aseteve ekzistuese</t>
  </si>
  <si>
    <t>Administratori</t>
  </si>
  <si>
    <t>Pasqyre Nr.1</t>
  </si>
  <si>
    <t>TE ARDHURAT</t>
  </si>
  <si>
    <t>Shitjet gjithsej (a + b +c )</t>
  </si>
  <si>
    <t xml:space="preserve">   Te ardhura nga shitja e Produktit te vet </t>
  </si>
  <si>
    <t>701/702/703</t>
  </si>
  <si>
    <t xml:space="preserve">   Te ardhura nga shitja e Shërbimeve </t>
  </si>
  <si>
    <t xml:space="preserve">    te ardhura nga shitja e Mallrave </t>
  </si>
  <si>
    <t>Të ardhura nga shitje të tjera (a+b+c)</t>
  </si>
  <si>
    <t>Qeraja</t>
  </si>
  <si>
    <t>Komisione</t>
  </si>
  <si>
    <t>Transport per te tjeret</t>
  </si>
  <si>
    <t xml:space="preserve">Ndryshimet në inventarin e produkteve të gatshëm e prodhimeve në proçes :                                   </t>
  </si>
  <si>
    <t>Shtesat    (+)</t>
  </si>
  <si>
    <t>Pakesimet (-)</t>
  </si>
  <si>
    <t xml:space="preserve">   Prodhimi per qellimet e vet ndermarrjes dhe per kapital :</t>
  </si>
  <si>
    <t xml:space="preserve">    nga i cili: Prodhim i aktiveve afatgjata</t>
  </si>
  <si>
    <t xml:space="preserve">  Të ardhura nga grantet (Subvencione)</t>
  </si>
  <si>
    <t xml:space="preserve">  Të tjera</t>
  </si>
  <si>
    <t xml:space="preserve">  Të ardhura nga shitja e aktiveve afatgjata</t>
  </si>
  <si>
    <t>I)</t>
  </si>
  <si>
    <t>Totali i te ardhurave I= (1+2+/-3+4+5+6+7+8)</t>
  </si>
  <si>
    <t>Pasqyre Nr.3</t>
  </si>
  <si>
    <t>Aktiviteti</t>
  </si>
  <si>
    <t>Te ardhurat nga aktiviteti</t>
  </si>
  <si>
    <t>Tregti</t>
  </si>
  <si>
    <t>Tregti karburanti</t>
  </si>
  <si>
    <t>Tregti ushqimore,pije</t>
  </si>
  <si>
    <t>Tregti materiale ndertimi</t>
  </si>
  <si>
    <t>Tregti cigaresh</t>
  </si>
  <si>
    <t>Tregti artikuj industrial</t>
  </si>
  <si>
    <t>Farmaci</t>
  </si>
  <si>
    <t>Eksport mallrash</t>
  </si>
  <si>
    <t>Tregti te tjera</t>
  </si>
  <si>
    <t>Totali i te ardhurave nga   tregtia</t>
  </si>
  <si>
    <t>Ndertim</t>
  </si>
  <si>
    <t xml:space="preserve">Ndertim banese </t>
  </si>
  <si>
    <t>Ndertim pune publike</t>
  </si>
  <si>
    <t>Ndertime te tjera</t>
  </si>
  <si>
    <t>Totali i te ardhurave nga ndertimi</t>
  </si>
  <si>
    <t>Prodhim</t>
  </si>
  <si>
    <t>Eksport, prodhime te ndryshme</t>
  </si>
  <si>
    <t>Fason te cdo lloji</t>
  </si>
  <si>
    <t>Prodhim materiale ndertimi</t>
  </si>
  <si>
    <t xml:space="preserve">Prodhim ushqimore </t>
  </si>
  <si>
    <t>Prodhim pije alkolike, etj</t>
  </si>
  <si>
    <t>Prodhime energji</t>
  </si>
  <si>
    <t>Prodhim hidrokarbure,</t>
  </si>
  <si>
    <t>Prodhime te tjera</t>
  </si>
  <si>
    <t>Totali i te ardhurave nga prodhimi</t>
  </si>
  <si>
    <t>Transport</t>
  </si>
  <si>
    <t>Transport mallrash</t>
  </si>
  <si>
    <t>Transport malli nderkombetare</t>
  </si>
  <si>
    <t>Transport udhetaresh</t>
  </si>
  <si>
    <t>Transport udhetaresh nderkombetare</t>
  </si>
  <si>
    <t>IV</t>
  </si>
  <si>
    <t>Totali i te ardhurave nga transporti</t>
  </si>
  <si>
    <t xml:space="preserve">Sherbimi </t>
  </si>
  <si>
    <t xml:space="preserve">Sherbime financiare </t>
  </si>
  <si>
    <t>Siguracione</t>
  </si>
  <si>
    <t>Sherbime mjekesore</t>
  </si>
  <si>
    <t xml:space="preserve">Bar restorante </t>
  </si>
  <si>
    <t>Hoteleri</t>
  </si>
  <si>
    <t>Lojra Fati</t>
  </si>
  <si>
    <t>Veprimtari televizive</t>
  </si>
  <si>
    <t>Telekomunikacion</t>
  </si>
  <si>
    <t>Eksport sherbimish te ndryshme</t>
  </si>
  <si>
    <t>Profesione te lira</t>
  </si>
  <si>
    <t>Sherbime te tjera</t>
  </si>
  <si>
    <t>V</t>
  </si>
  <si>
    <t>Totali i te ardhurave nga sherbimet</t>
  </si>
  <si>
    <t>TOALI (I+II+III+IV+V)</t>
  </si>
  <si>
    <t>Nr. I te punesuarve</t>
  </si>
  <si>
    <t>Me page nga 19.001 deri ne 30.000 leke</t>
  </si>
  <si>
    <t>Me page nga 30.001 deri  ne 66.500 leke</t>
  </si>
  <si>
    <t>Me page nga 66.501 deri ne 84.100 leke</t>
  </si>
  <si>
    <t>Me page me te larte se 84.100 leke</t>
  </si>
  <si>
    <t>Totali</t>
  </si>
  <si>
    <r>
      <t xml:space="preserve">Shenim: </t>
    </r>
    <r>
      <rPr>
        <sz val="10"/>
        <rFont val="Arial"/>
        <family val="2"/>
      </rPr>
      <t>Kjo pasqyre plotesohet edhe on-line.</t>
    </r>
  </si>
  <si>
    <t>Gjendje 31.12.10</t>
  </si>
  <si>
    <t>Artikulli</t>
  </si>
  <si>
    <t>Njesia</t>
  </si>
  <si>
    <t>Sasi</t>
  </si>
  <si>
    <t>Cmim</t>
  </si>
  <si>
    <t>Vlere</t>
  </si>
  <si>
    <t>DAISY&amp;ETM</t>
  </si>
  <si>
    <t>Blerje 2011</t>
  </si>
  <si>
    <t>Shitje 2011</t>
  </si>
  <si>
    <t>Gjendje 31.12.11</t>
  </si>
  <si>
    <t>sasi</t>
  </si>
  <si>
    <t>cmim</t>
  </si>
  <si>
    <t>vlere</t>
  </si>
  <si>
    <t xml:space="preserve">     Fitimet (humbjet) nga kursi i kembimitkomisjone bankare</t>
  </si>
  <si>
    <t>Viti  2011</t>
  </si>
  <si>
    <t>Me page deri ne19000 leke</t>
  </si>
  <si>
    <t>Emertimi</t>
  </si>
  <si>
    <t>Sasia</t>
  </si>
  <si>
    <t>Gjendje</t>
  </si>
  <si>
    <t>Shtesa</t>
  </si>
  <si>
    <t>Pakesime</t>
  </si>
  <si>
    <t>Ndertime</t>
  </si>
  <si>
    <t>Makineri,paisje</t>
  </si>
  <si>
    <t>Mjete transporti</t>
  </si>
  <si>
    <t>kompjuterike</t>
  </si>
  <si>
    <t>Zyre</t>
  </si>
  <si>
    <t xml:space="preserve">             TOTALI</t>
  </si>
  <si>
    <t>Makineri,paisje,vegla</t>
  </si>
  <si>
    <t>Subjekti</t>
  </si>
  <si>
    <t>NIPT-I</t>
  </si>
  <si>
    <t>Adresa Vep.</t>
  </si>
  <si>
    <t>Telefoni</t>
  </si>
  <si>
    <t>Nr.</t>
  </si>
  <si>
    <t>Nj / M</t>
  </si>
  <si>
    <t>Kosto</t>
  </si>
  <si>
    <t>Vlera</t>
  </si>
  <si>
    <t>Tel._____082243361_________________________</t>
  </si>
  <si>
    <t>Inventari    i   Llogarive   Bankare</t>
  </si>
  <si>
    <t>Emertimi bankes</t>
  </si>
  <si>
    <t xml:space="preserve">Numri llogarise </t>
  </si>
  <si>
    <t>Shuma monedhe e huaj</t>
  </si>
  <si>
    <t>Shuma ne leke</t>
  </si>
  <si>
    <t>RF Bank  lek</t>
  </si>
  <si>
    <t>RF Bank  euro</t>
  </si>
  <si>
    <t>Perfaqesuesi Personit Juridik / fizik</t>
  </si>
  <si>
    <t>Aktivet  Afatshkurtra</t>
  </si>
  <si>
    <t>tatim per tu paguar</t>
  </si>
  <si>
    <t>Pro kredit   leke</t>
  </si>
  <si>
    <t xml:space="preserve">            Dividente te paguar  gjoba</t>
  </si>
  <si>
    <t>huara ta tjera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</si>
  <si>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</si>
  <si>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L04820001N</t>
  </si>
  <si>
    <t xml:space="preserve">RRUGA   DON GJON BOZUKU </t>
  </si>
  <si>
    <t>TREGETI KASA  FISKALE</t>
  </si>
  <si>
    <t>DAISY  &amp; ETM</t>
  </si>
  <si>
    <t>kasa  ex 300</t>
  </si>
  <si>
    <t>expert</t>
  </si>
  <si>
    <t>micro</t>
  </si>
  <si>
    <t>terminale</t>
  </si>
  <si>
    <t>karta  sim</t>
  </si>
  <si>
    <t>leter  termike</t>
  </si>
  <si>
    <t>kancelari</t>
  </si>
  <si>
    <t>bizhuteri</t>
  </si>
  <si>
    <t>lodra plastike</t>
  </si>
  <si>
    <t>programator</t>
  </si>
  <si>
    <t>paper  leter</t>
  </si>
  <si>
    <t>skaner</t>
  </si>
  <si>
    <t>karikues  baterie</t>
  </si>
  <si>
    <t>peshore</t>
  </si>
  <si>
    <t>bar  kode</t>
  </si>
  <si>
    <t>transformator</t>
  </si>
  <si>
    <t>pjese  kuarci</t>
  </si>
  <si>
    <t>pjese  printeri  micro</t>
  </si>
  <si>
    <t>pjese  printeri expert</t>
  </si>
  <si>
    <t>pjese  modemi</t>
  </si>
  <si>
    <t>qark  kontrolli</t>
  </si>
  <si>
    <t>rezistor</t>
  </si>
  <si>
    <t>bateri  experti</t>
  </si>
  <si>
    <t>bateri  micro</t>
  </si>
  <si>
    <t>bateri jeshile micro</t>
  </si>
  <si>
    <t>bateri jeshileexpert</t>
  </si>
  <si>
    <t>cipo  kart</t>
  </si>
  <si>
    <t>eprom</t>
  </si>
  <si>
    <t>flash memorje</t>
  </si>
  <si>
    <t>gomina  tastjere</t>
  </si>
  <si>
    <t>karte  memorje</t>
  </si>
  <si>
    <t>kapak kase   mikro</t>
  </si>
  <si>
    <t>kapak  kasi  expert</t>
  </si>
  <si>
    <t>pajisje   zyre</t>
  </si>
  <si>
    <t>bojera  fotokopje</t>
  </si>
  <si>
    <t>detergjente</t>
  </si>
  <si>
    <t>etiketa</t>
  </si>
  <si>
    <t>shpenz iterneti</t>
  </si>
  <si>
    <t>printime</t>
  </si>
  <si>
    <t>shpenz makine</t>
  </si>
  <si>
    <t>karburant</t>
  </si>
  <si>
    <t>sherb instalim kasa</t>
  </si>
  <si>
    <t>shpenz dogane</t>
  </si>
  <si>
    <t>sherbime  tjera</t>
  </si>
  <si>
    <t>siguracione makine</t>
  </si>
  <si>
    <t>raklama</t>
  </si>
  <si>
    <t>amc</t>
  </si>
  <si>
    <t>DPM</t>
  </si>
  <si>
    <t>shpenz  doganore</t>
  </si>
  <si>
    <t>uje  drite</t>
  </si>
  <si>
    <t>memorje  fiskale</t>
  </si>
  <si>
    <t>pa  zbriteshme</t>
  </si>
  <si>
    <t>import</t>
  </si>
  <si>
    <t>blerje  vendi</t>
  </si>
  <si>
    <t>blerje tjera</t>
  </si>
  <si>
    <t>shuma blerje vendi</t>
  </si>
  <si>
    <t>total  vendi</t>
  </si>
  <si>
    <t>pajisje  zyre   218</t>
  </si>
  <si>
    <t>bojera  printeri</t>
  </si>
  <si>
    <t>shpenz noterjale fotok</t>
  </si>
  <si>
    <t>shpenz  makine</t>
  </si>
  <si>
    <t>kartvizita</t>
  </si>
  <si>
    <t>qera  objekti</t>
  </si>
  <si>
    <t>sherbime   instalim</t>
  </si>
  <si>
    <t>sherbime  ndryshme</t>
  </si>
  <si>
    <t>reklama</t>
  </si>
  <si>
    <t>taksa  bashkie</t>
  </si>
  <si>
    <t>taksa  makine</t>
  </si>
  <si>
    <t>shpenz transp</t>
  </si>
  <si>
    <t>taksa televiz</t>
  </si>
  <si>
    <t>akcize</t>
  </si>
  <si>
    <t>tjera taksa</t>
  </si>
  <si>
    <t>karta  amc</t>
  </si>
  <si>
    <t>sherbime  kasat</t>
  </si>
  <si>
    <t>DAISY</t>
  </si>
  <si>
    <t>karikues  kase</t>
  </si>
  <si>
    <t>DAISY  &amp;  ETM Shoqeri e Thjeshte</t>
  </si>
  <si>
    <t>Tregeti  kasa fiskale</t>
  </si>
  <si>
    <t>Rruga  Don Gjon Bozuku</t>
  </si>
  <si>
    <t>Engjellushe  Frasheri</t>
  </si>
  <si>
    <t>Engjellushe   Frasheri</t>
  </si>
  <si>
    <t>Union  lek</t>
  </si>
  <si>
    <t>Union  Euro</t>
  </si>
  <si>
    <t>B K T  lek</t>
  </si>
  <si>
    <t>B K T  euro</t>
  </si>
  <si>
    <t>Pro  credit  euro</t>
  </si>
  <si>
    <t>Alfa  lek</t>
  </si>
  <si>
    <t>Alfa  euro</t>
  </si>
  <si>
    <t>popullore  lek</t>
  </si>
  <si>
    <t>popullore  euro</t>
  </si>
  <si>
    <t>popullore  dollare</t>
  </si>
  <si>
    <t>DAISY &amp;  ETM</t>
  </si>
  <si>
    <t>KONPJUTERIKE</t>
  </si>
  <si>
    <t xml:space="preserve">  makine  benc</t>
  </si>
  <si>
    <t>tjera Materjale</t>
  </si>
  <si>
    <t xml:space="preserve">Firma   DAISY  &amp;  ETM </t>
  </si>
  <si>
    <t>NIPT L04820001N</t>
  </si>
  <si>
    <t>FIRMA Daisy  &amp; ETM________________</t>
  </si>
  <si>
    <t>NIPT K04820001N</t>
  </si>
  <si>
    <t>FIRMA   DAISY  &amp;  ETM</t>
  </si>
  <si>
    <t>NIPTI  L04820001N __________________</t>
  </si>
  <si>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</si>
  <si>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</si>
  <si>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IVENTARI  EKONOMIK</t>
  </si>
  <si>
    <t>N/R</t>
  </si>
  <si>
    <t>PAJISJE KONPJUTERIKE</t>
  </si>
  <si>
    <t>EMERTIMI</t>
  </si>
  <si>
    <t>Kompjuter</t>
  </si>
  <si>
    <t>printer</t>
  </si>
  <si>
    <t>printer  etiketash</t>
  </si>
  <si>
    <t>modem</t>
  </si>
  <si>
    <t>fotokopje</t>
  </si>
  <si>
    <t>mausa</t>
  </si>
  <si>
    <t>celulare</t>
  </si>
  <si>
    <t>printer   fotokopje</t>
  </si>
  <si>
    <t>Pajisje  zyre</t>
  </si>
  <si>
    <t>tastjera</t>
  </si>
  <si>
    <t>tavolina druri</t>
  </si>
  <si>
    <t>rafte  druri</t>
  </si>
  <si>
    <t>tavoline</t>
  </si>
  <si>
    <t>karrige</t>
  </si>
  <si>
    <t xml:space="preserve">komodina </t>
  </si>
  <si>
    <t>banak</t>
  </si>
  <si>
    <t>raft  metalik</t>
  </si>
  <si>
    <t>makineri  pajisje</t>
  </si>
  <si>
    <t>ndricues</t>
  </si>
  <si>
    <t xml:space="preserve">makine  benc </t>
  </si>
  <si>
    <t>aparat  transmetimi</t>
  </si>
  <si>
    <t>ngrohesa  elektrike</t>
  </si>
  <si>
    <t>totali</t>
  </si>
  <si>
    <t>daisy</t>
  </si>
  <si>
    <t>Taimpaguesi Daisy  &amp;  ETM___________________</t>
  </si>
  <si>
    <t>NIPT ___L04820001N______________________</t>
  </si>
  <si>
    <t xml:space="preserve">  DAISY &amp; ETM    shpk </t>
  </si>
  <si>
    <t>NIPT  04820001N</t>
  </si>
  <si>
    <t>FIRMA  DAISY&amp;ETM</t>
  </si>
  <si>
    <t>Viti 2012</t>
  </si>
  <si>
    <t>Shpenzime te panjohura   gjoba</t>
  </si>
  <si>
    <t>konpjuterike</t>
  </si>
  <si>
    <t>Te punesuar mesatarisht per vitin 2012:</t>
  </si>
  <si>
    <t>SHUMA</t>
  </si>
  <si>
    <t>Pozicioni me 31 dhjetor 2012</t>
  </si>
  <si>
    <t>Viti 2013</t>
  </si>
  <si>
    <t>VITI   2013</t>
  </si>
  <si>
    <t>31.12.2013</t>
  </si>
  <si>
    <t>Periudha :01/01/2013-31/12/2013</t>
  </si>
  <si>
    <t xml:space="preserve">          Pasqyra e Fluksit Monetar - Metoda Direkte 2013</t>
  </si>
  <si>
    <t xml:space="preserve">         Pasqyra e Ndryshimeve ne Kapital 2013</t>
  </si>
  <si>
    <t>Pozicioni me 31 dhjetor2012</t>
  </si>
  <si>
    <t>Pozicioni me 31 dhjetor 2011</t>
  </si>
  <si>
    <t>Aktivet Afatgjata Materiale  me vlere fillestare   2013</t>
  </si>
  <si>
    <t>Amortizimi A.A.Materiale   2013</t>
  </si>
  <si>
    <t>Vlera Kontabel Neto e A.A.Materiale  2013</t>
  </si>
  <si>
    <t xml:space="preserve">mjete  transporti </t>
  </si>
  <si>
    <t>vlera  e mbetur</t>
  </si>
  <si>
    <t>x20%</t>
  </si>
  <si>
    <t>makina  pa  llog  amortiz blere  dhjetor</t>
  </si>
  <si>
    <t>vlera mbetur</t>
  </si>
  <si>
    <t>blerje  gusht</t>
  </si>
  <si>
    <t>llogaritur</t>
  </si>
  <si>
    <t>vlera  mbetur</t>
  </si>
  <si>
    <t>1121579x20%</t>
  </si>
  <si>
    <t>281971x20%</t>
  </si>
  <si>
    <t>pajisje zyre</t>
  </si>
  <si>
    <t>610583x20%</t>
  </si>
  <si>
    <t>kursi $101..85</t>
  </si>
  <si>
    <t>FURNITORE  2013</t>
  </si>
  <si>
    <t xml:space="preserve">DEBI </t>
  </si>
  <si>
    <t>KREDI</t>
  </si>
  <si>
    <t>EIA  AUTOMATIK</t>
  </si>
  <si>
    <t>FERDINANT  KILLA</t>
  </si>
  <si>
    <t>BASHKIA  DURRES</t>
  </si>
  <si>
    <t>PKP</t>
  </si>
  <si>
    <t>DAISY  TEKNOLOGU</t>
  </si>
  <si>
    <t>EDMOND CANI</t>
  </si>
  <si>
    <t>ALBERT  MONKA</t>
  </si>
  <si>
    <t>AMC</t>
  </si>
  <si>
    <t>INRET ALB OIL</t>
  </si>
  <si>
    <t>AGUSTIN  MALLCI</t>
  </si>
  <si>
    <t>METRO  ALB12</t>
  </si>
  <si>
    <t>ESSEL</t>
  </si>
  <si>
    <t>ZIJA  MAHMUTAJ</t>
  </si>
  <si>
    <t>BASHKIA  ELBASAN</t>
  </si>
  <si>
    <t>LULO  2006</t>
  </si>
  <si>
    <t>ALVINI</t>
  </si>
  <si>
    <t>JORGO  KOSTA</t>
  </si>
  <si>
    <t>BASHKIA  VLORE</t>
  </si>
  <si>
    <t>KLIENTA   2013</t>
  </si>
  <si>
    <t>POPULLATA</t>
  </si>
  <si>
    <t>Shuma</t>
  </si>
  <si>
    <t>Printer  fiskal</t>
  </si>
  <si>
    <t>Kasa  ex 300</t>
  </si>
  <si>
    <t>Expert</t>
  </si>
  <si>
    <t>Micro</t>
  </si>
  <si>
    <t>Terminale</t>
  </si>
  <si>
    <t>Pjese  kuarci</t>
  </si>
  <si>
    <t>Pjese  printeri expert</t>
  </si>
  <si>
    <t>Pjese  printeri  micro</t>
  </si>
  <si>
    <t>Qark  kontrolli</t>
  </si>
  <si>
    <t>Rezistor</t>
  </si>
  <si>
    <t>Bateri  gprs</t>
  </si>
  <si>
    <t>Cipo  kart</t>
  </si>
  <si>
    <t>Eprom</t>
  </si>
  <si>
    <t>Flash memorje</t>
  </si>
  <si>
    <t>Gomina  tastjere</t>
  </si>
  <si>
    <t>Kapak kase   mikro</t>
  </si>
  <si>
    <t>Kapak  kase  expert</t>
  </si>
  <si>
    <t>Kapak  kase ex300</t>
  </si>
  <si>
    <t>Kapak siperm ex300</t>
  </si>
  <si>
    <t>Memorje  fiskale  te  lira</t>
  </si>
  <si>
    <t>Memorje</t>
  </si>
  <si>
    <t>Karikues  kase</t>
  </si>
  <si>
    <t>Karikues  terminali</t>
  </si>
  <si>
    <t>Karikues  makine</t>
  </si>
  <si>
    <t>Antena</t>
  </si>
  <si>
    <t>Bar  kod</t>
  </si>
  <si>
    <t>Butona experti</t>
  </si>
  <si>
    <t>Butona  ex300</t>
  </si>
  <si>
    <t>Butona  of  on</t>
  </si>
  <si>
    <t>Bord  kase</t>
  </si>
  <si>
    <t>Ekran  ex300</t>
  </si>
  <si>
    <t>Ekran  expert</t>
  </si>
  <si>
    <t>Fishe  korenti  ex 300</t>
  </si>
  <si>
    <t>Kapese  metalike</t>
  </si>
  <si>
    <t>Prerese  letre  expert</t>
  </si>
  <si>
    <t>Prerese  letre  ex300</t>
  </si>
  <si>
    <t>Transfarmator karikusi</t>
  </si>
  <si>
    <t>Tastjere ex300</t>
  </si>
  <si>
    <t>Tastjere  micro</t>
  </si>
  <si>
    <t>Vida</t>
  </si>
  <si>
    <t>Peshore</t>
  </si>
  <si>
    <t>Vula  metalike</t>
  </si>
  <si>
    <t>Bord  i siperm  expert</t>
  </si>
  <si>
    <t>Bateri  madhe  expert</t>
  </si>
  <si>
    <t>Bord  i poshtem expert</t>
  </si>
  <si>
    <t>Kabell</t>
  </si>
  <si>
    <t>Bateri  micro  madhe</t>
  </si>
  <si>
    <t>Pjese  vogla</t>
  </si>
  <si>
    <t>Slott</t>
  </si>
  <si>
    <t>Bllok  blanka</t>
  </si>
  <si>
    <t>Flesh  4 gb</t>
  </si>
  <si>
    <t>Pineska</t>
  </si>
  <si>
    <t>Zarfa  plastike</t>
  </si>
  <si>
    <t>Bizhuteri</t>
  </si>
  <si>
    <t>Blloqe  shenimesh</t>
  </si>
  <si>
    <t>Bllok  bar  kafe</t>
  </si>
  <si>
    <t>Boje  vule</t>
  </si>
  <si>
    <t>Flet hyrje  dalje</t>
  </si>
  <si>
    <t>Mandat  arketimi</t>
  </si>
  <si>
    <t>Leter  termike</t>
  </si>
  <si>
    <t>Rulo</t>
  </si>
  <si>
    <t>Cope</t>
  </si>
  <si>
    <t>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</si>
</sst>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4.05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24"/>
      <name val="Arial"/>
      <family val="2"/>
    </font>
    <font>
      <b/>
      <sz val="10"/>
      <name val="Arial Rounded MT Bold"/>
      <family val="2"/>
    </font>
    <font>
      <b/>
      <sz val="10"/>
      <color indexed="8"/>
      <name val="Arial"/>
      <family val="2"/>
    </font>
    <font>
      <sz val="10"/>
      <name val="Arial CE"/>
      <family val="0"/>
    </font>
    <font>
      <b/>
      <i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12"/>
      <name val="Arial"/>
      <family val="2"/>
    </font>
    <font>
      <b/>
      <u val="single"/>
      <sz val="12"/>
      <name val="Arial"/>
      <family val="2"/>
    </font>
    <font>
      <u val="single"/>
      <sz val="11"/>
      <name val="Arial"/>
      <family val="2"/>
    </font>
    <font>
      <u val="single"/>
      <sz val="10"/>
      <name val="Arial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6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i/>
      <sz val="11"/>
      <name val="Calibri"/>
      <family val="2"/>
    </font>
    <font>
      <i/>
      <sz val="11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i/>
      <sz val="11"/>
      <color theme="1"/>
      <name val="Calibri"/>
      <family val="2"/>
    </font>
    <font>
      <i/>
      <sz val="11"/>
      <color theme="1"/>
      <name val="Calibri"/>
      <family val="2"/>
    </font>
    <font>
      <b/>
      <i/>
      <u val="single"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>
        <color indexed="48"/>
      </top>
      <bottom/>
    </border>
    <border>
      <left/>
      <right style="double">
        <color indexed="48"/>
      </right>
      <top style="double">
        <color indexed="48"/>
      </top>
      <bottom/>
    </border>
    <border>
      <left/>
      <right style="double">
        <color indexed="48"/>
      </right>
      <top/>
      <bottom/>
    </border>
    <border>
      <left/>
      <right style="double">
        <color indexed="48"/>
      </right>
      <top/>
      <bottom style="double">
        <color indexed="48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/>
      <right style="thin"/>
      <top style="thin"/>
      <bottom style="thin"/>
    </border>
    <border>
      <left style="medium"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/>
      <bottom style="double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medium"/>
      <bottom style="medium"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>
        <color indexed="63"/>
      </right>
      <top style="thin"/>
      <bottom style="double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medium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372">
    <xf numFmtId="0" fontId="0" fillId="0" borderId="0" xfId="0" applyFont="1" applyAlignment="1">
      <alignment/>
    </xf>
    <xf numFmtId="0" fontId="2" fillId="0" borderId="0" xfId="56" applyBorder="1">
      <alignment/>
      <protection/>
    </xf>
    <xf numFmtId="0" fontId="2" fillId="0" borderId="10" xfId="56" applyBorder="1">
      <alignment/>
      <protection/>
    </xf>
    <xf numFmtId="0" fontId="2" fillId="0" borderId="11" xfId="56" applyBorder="1">
      <alignment/>
      <protection/>
    </xf>
    <xf numFmtId="0" fontId="2" fillId="0" borderId="12" xfId="56" applyBorder="1">
      <alignment/>
      <protection/>
    </xf>
    <xf numFmtId="0" fontId="3" fillId="0" borderId="0" xfId="56" applyFont="1" applyBorder="1">
      <alignment/>
      <protection/>
    </xf>
    <xf numFmtId="0" fontId="2" fillId="0" borderId="12" xfId="56" applyBorder="1" applyAlignment="1">
      <alignment vertical="center"/>
      <protection/>
    </xf>
    <xf numFmtId="0" fontId="3" fillId="0" borderId="12" xfId="56" applyFont="1" applyBorder="1">
      <alignment/>
      <protection/>
    </xf>
    <xf numFmtId="0" fontId="2" fillId="0" borderId="13" xfId="56" applyBorder="1">
      <alignment/>
      <protection/>
    </xf>
    <xf numFmtId="0" fontId="3" fillId="0" borderId="14" xfId="56" applyFont="1" applyBorder="1">
      <alignment/>
      <protection/>
    </xf>
    <xf numFmtId="0" fontId="3" fillId="0" borderId="15" xfId="56" applyFont="1" applyBorder="1">
      <alignment/>
      <protection/>
    </xf>
    <xf numFmtId="0" fontId="3" fillId="0" borderId="16" xfId="56" applyFont="1" applyBorder="1">
      <alignment/>
      <protection/>
    </xf>
    <xf numFmtId="0" fontId="3" fillId="0" borderId="17" xfId="56" applyFont="1" applyBorder="1">
      <alignment/>
      <protection/>
    </xf>
    <xf numFmtId="0" fontId="3" fillId="0" borderId="18" xfId="56" applyFont="1" applyBorder="1">
      <alignment/>
      <protection/>
    </xf>
    <xf numFmtId="0" fontId="2" fillId="0" borderId="19" xfId="56" applyBorder="1">
      <alignment/>
      <protection/>
    </xf>
    <xf numFmtId="0" fontId="2" fillId="0" borderId="20" xfId="56" applyBorder="1">
      <alignment/>
      <protection/>
    </xf>
    <xf numFmtId="0" fontId="2" fillId="0" borderId="21" xfId="56" applyBorder="1">
      <alignment/>
      <protection/>
    </xf>
    <xf numFmtId="14" fontId="3" fillId="0" borderId="15" xfId="56" applyNumberFormat="1" applyFont="1" applyBorder="1">
      <alignment/>
      <protection/>
    </xf>
    <xf numFmtId="0" fontId="5" fillId="0" borderId="14" xfId="56" applyFont="1" applyBorder="1">
      <alignment/>
      <protection/>
    </xf>
    <xf numFmtId="0" fontId="5" fillId="0" borderId="15" xfId="56" applyFont="1" applyBorder="1">
      <alignment/>
      <protection/>
    </xf>
    <xf numFmtId="0" fontId="5" fillId="0" borderId="16" xfId="56" applyFont="1" applyBorder="1">
      <alignment/>
      <protection/>
    </xf>
    <xf numFmtId="0" fontId="5" fillId="0" borderId="17" xfId="56" applyFont="1" applyBorder="1">
      <alignment/>
      <protection/>
    </xf>
    <xf numFmtId="0" fontId="5" fillId="0" borderId="0" xfId="56" applyFont="1" applyBorder="1">
      <alignment/>
      <protection/>
    </xf>
    <xf numFmtId="0" fontId="5" fillId="0" borderId="18" xfId="56" applyFont="1" applyBorder="1">
      <alignment/>
      <protection/>
    </xf>
    <xf numFmtId="0" fontId="5" fillId="0" borderId="0" xfId="56" applyFont="1" applyFill="1" applyBorder="1">
      <alignment/>
      <protection/>
    </xf>
    <xf numFmtId="14" fontId="5" fillId="0" borderId="0" xfId="56" applyNumberFormat="1" applyFont="1" applyBorder="1">
      <alignment/>
      <protection/>
    </xf>
    <xf numFmtId="0" fontId="5" fillId="0" borderId="19" xfId="56" applyFont="1" applyBorder="1">
      <alignment/>
      <protection/>
    </xf>
    <xf numFmtId="0" fontId="5" fillId="0" borderId="20" xfId="56" applyFont="1" applyBorder="1">
      <alignment/>
      <protection/>
    </xf>
    <xf numFmtId="0" fontId="5" fillId="0" borderId="21" xfId="56" applyFont="1" applyBorder="1">
      <alignment/>
      <protection/>
    </xf>
    <xf numFmtId="14" fontId="3" fillId="0" borderId="0" xfId="56" applyNumberFormat="1" applyFont="1" applyBorder="1">
      <alignment/>
      <protection/>
    </xf>
    <xf numFmtId="0" fontId="2" fillId="0" borderId="22" xfId="57" applyFont="1" applyBorder="1">
      <alignment/>
      <protection/>
    </xf>
    <xf numFmtId="0" fontId="8" fillId="0" borderId="22" xfId="57" applyNumberFormat="1" applyFont="1" applyBorder="1" applyAlignment="1" applyProtection="1">
      <alignment horizontal="center"/>
      <protection locked="0"/>
    </xf>
    <xf numFmtId="0" fontId="2" fillId="0" borderId="22" xfId="57" applyNumberFormat="1" applyFont="1" applyBorder="1" applyAlignment="1" applyProtection="1">
      <alignment horizontal="center"/>
      <protection locked="0"/>
    </xf>
    <xf numFmtId="0" fontId="2" fillId="0" borderId="22" xfId="57" applyNumberFormat="1" applyFont="1" applyBorder="1" applyProtection="1">
      <alignment/>
      <protection locked="0"/>
    </xf>
    <xf numFmtId="0" fontId="9" fillId="0" borderId="22" xfId="57" applyNumberFormat="1" applyFont="1" applyBorder="1" applyAlignment="1" applyProtection="1">
      <alignment horizontal="center"/>
      <protection locked="0"/>
    </xf>
    <xf numFmtId="0" fontId="9" fillId="0" borderId="22" xfId="57" applyNumberFormat="1" applyFont="1" applyBorder="1" applyProtection="1">
      <alignment/>
      <protection locked="0"/>
    </xf>
    <xf numFmtId="1" fontId="2" fillId="0" borderId="22" xfId="57" applyNumberFormat="1" applyFont="1" applyBorder="1" applyProtection="1">
      <alignment/>
      <protection locked="0"/>
    </xf>
    <xf numFmtId="0" fontId="10" fillId="0" borderId="22" xfId="57" applyNumberFormat="1" applyFont="1" applyBorder="1" applyProtection="1">
      <alignment/>
      <protection locked="0"/>
    </xf>
    <xf numFmtId="0" fontId="11" fillId="0" borderId="22" xfId="57" applyNumberFormat="1" applyFont="1" applyBorder="1" applyProtection="1">
      <alignment/>
      <protection locked="0"/>
    </xf>
    <xf numFmtId="0" fontId="2" fillId="0" borderId="22" xfId="57" applyNumberFormat="1" applyFont="1" applyBorder="1" applyAlignment="1" applyProtection="1">
      <alignment horizontal="left"/>
      <protection locked="0"/>
    </xf>
    <xf numFmtId="0" fontId="4" fillId="0" borderId="22" xfId="57" applyNumberFormat="1" applyFont="1" applyBorder="1" applyAlignment="1" applyProtection="1">
      <alignment horizontal="left"/>
      <protection locked="0"/>
    </xf>
    <xf numFmtId="0" fontId="4" fillId="0" borderId="22" xfId="57" applyNumberFormat="1" applyFont="1" applyBorder="1" applyAlignment="1" applyProtection="1">
      <alignment horizontal="right"/>
      <protection locked="0"/>
    </xf>
    <xf numFmtId="0" fontId="10" fillId="0" borderId="22" xfId="57" applyNumberFormat="1" applyFont="1" applyBorder="1" applyAlignment="1" applyProtection="1">
      <alignment horizontal="right"/>
      <protection locked="0"/>
    </xf>
    <xf numFmtId="164" fontId="2" fillId="0" borderId="22" xfId="66" applyNumberFormat="1" applyFont="1" applyBorder="1" applyAlignment="1">
      <alignment/>
    </xf>
    <xf numFmtId="164" fontId="2" fillId="0" borderId="22" xfId="66" applyNumberFormat="1" applyFont="1" applyBorder="1" applyAlignment="1" applyProtection="1">
      <alignment horizontal="center"/>
      <protection locked="0"/>
    </xf>
    <xf numFmtId="164" fontId="2" fillId="0" borderId="22" xfId="66" applyNumberFormat="1" applyFont="1" applyBorder="1" applyAlignment="1" applyProtection="1">
      <alignment/>
      <protection locked="0"/>
    </xf>
    <xf numFmtId="164" fontId="12" fillId="33" borderId="22" xfId="66" applyNumberFormat="1" applyFont="1" applyFill="1" applyBorder="1" applyAlignment="1">
      <alignment/>
    </xf>
    <xf numFmtId="164" fontId="10" fillId="33" borderId="22" xfId="66" applyNumberFormat="1" applyFont="1" applyFill="1" applyBorder="1" applyAlignment="1">
      <alignment/>
    </xf>
    <xf numFmtId="164" fontId="10" fillId="34" borderId="22" xfId="66" applyNumberFormat="1" applyFont="1" applyFill="1" applyBorder="1" applyAlignment="1">
      <alignment/>
    </xf>
    <xf numFmtId="0" fontId="11" fillId="0" borderId="22" xfId="57" applyNumberFormat="1" applyFont="1" applyFill="1" applyBorder="1" applyProtection="1">
      <alignment/>
      <protection locked="0"/>
    </xf>
    <xf numFmtId="0" fontId="2" fillId="0" borderId="22" xfId="57" applyFont="1" applyFill="1" applyBorder="1">
      <alignment/>
      <protection/>
    </xf>
    <xf numFmtId="164" fontId="2" fillId="0" borderId="22" xfId="66" applyNumberFormat="1" applyFont="1" applyFill="1" applyBorder="1" applyAlignment="1" applyProtection="1">
      <alignment/>
      <protection locked="0"/>
    </xf>
    <xf numFmtId="164" fontId="2" fillId="0" borderId="22" xfId="66" applyNumberFormat="1" applyFont="1" applyFill="1" applyBorder="1" applyAlignment="1">
      <alignment/>
    </xf>
    <xf numFmtId="0" fontId="2" fillId="0" borderId="22" xfId="57" applyNumberFormat="1" applyFont="1" applyFill="1" applyBorder="1" applyProtection="1">
      <alignment/>
      <protection locked="0"/>
    </xf>
    <xf numFmtId="16" fontId="2" fillId="0" borderId="22" xfId="57" applyNumberFormat="1" applyFont="1" applyFill="1" applyBorder="1">
      <alignment/>
      <protection/>
    </xf>
    <xf numFmtId="164" fontId="14" fillId="35" borderId="22" xfId="66" applyNumberFormat="1" applyFont="1" applyFill="1" applyBorder="1" applyAlignment="1">
      <alignment/>
    </xf>
    <xf numFmtId="164" fontId="10" fillId="33" borderId="22" xfId="66" applyNumberFormat="1" applyFont="1" applyFill="1" applyBorder="1" applyAlignment="1" applyProtection="1">
      <alignment/>
      <protection locked="0"/>
    </xf>
    <xf numFmtId="164" fontId="15" fillId="0" borderId="22" xfId="66" applyNumberFormat="1" applyFont="1" applyBorder="1" applyAlignment="1">
      <alignment/>
    </xf>
    <xf numFmtId="164" fontId="14" fillId="36" borderId="22" xfId="66" applyNumberFormat="1" applyFont="1" applyFill="1" applyBorder="1" applyAlignment="1">
      <alignment/>
    </xf>
    <xf numFmtId="0" fontId="3" fillId="0" borderId="0" xfId="59" applyFont="1">
      <alignment/>
      <protection/>
    </xf>
    <xf numFmtId="0" fontId="3" fillId="0" borderId="23" xfId="59" applyFont="1" applyBorder="1">
      <alignment/>
      <protection/>
    </xf>
    <xf numFmtId="0" fontId="3" fillId="0" borderId="24" xfId="59" applyFont="1" applyBorder="1" applyAlignment="1">
      <alignment vertical="center"/>
      <protection/>
    </xf>
    <xf numFmtId="0" fontId="3" fillId="0" borderId="25" xfId="59" applyFont="1" applyBorder="1" applyAlignment="1">
      <alignment vertical="center"/>
      <protection/>
    </xf>
    <xf numFmtId="0" fontId="3" fillId="0" borderId="26" xfId="59" applyFont="1" applyBorder="1">
      <alignment/>
      <protection/>
    </xf>
    <xf numFmtId="0" fontId="3" fillId="0" borderId="24" xfId="59" applyFont="1" applyBorder="1">
      <alignment/>
      <protection/>
    </xf>
    <xf numFmtId="0" fontId="3" fillId="0" borderId="25" xfId="59" applyFont="1" applyBorder="1">
      <alignment/>
      <protection/>
    </xf>
    <xf numFmtId="0" fontId="3" fillId="0" borderId="27" xfId="59" applyFont="1" applyBorder="1" applyAlignment="1">
      <alignment vertical="center"/>
      <protection/>
    </xf>
    <xf numFmtId="0" fontId="3" fillId="0" borderId="28" xfId="59" applyFont="1" applyBorder="1" applyAlignment="1">
      <alignment vertical="center"/>
      <protection/>
    </xf>
    <xf numFmtId="0" fontId="2" fillId="0" borderId="0" xfId="60">
      <alignment/>
      <protection/>
    </xf>
    <xf numFmtId="0" fontId="2" fillId="0" borderId="0" xfId="60" applyAlignment="1">
      <alignment horizontal="center"/>
      <protection/>
    </xf>
    <xf numFmtId="0" fontId="2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right"/>
    </xf>
    <xf numFmtId="0" fontId="7" fillId="0" borderId="29" xfId="61" applyFont="1" applyBorder="1">
      <alignment/>
      <protection/>
    </xf>
    <xf numFmtId="2" fontId="17" fillId="0" borderId="29" xfId="61" applyNumberFormat="1" applyFont="1" applyBorder="1" applyAlignment="1">
      <alignment horizontal="center" wrapText="1"/>
      <protection/>
    </xf>
    <xf numFmtId="0" fontId="18" fillId="0" borderId="29" xfId="61" applyFont="1" applyBorder="1" applyAlignment="1">
      <alignment horizontal="center" vertical="center" wrapText="1"/>
      <protection/>
    </xf>
    <xf numFmtId="0" fontId="18" fillId="0" borderId="23" xfId="61" applyFont="1" applyBorder="1" applyAlignment="1">
      <alignment horizontal="center"/>
      <protection/>
    </xf>
    <xf numFmtId="0" fontId="18" fillId="0" borderId="30" xfId="61" applyFont="1" applyBorder="1" applyAlignment="1">
      <alignment horizontal="left" wrapText="1"/>
      <protection/>
    </xf>
    <xf numFmtId="0" fontId="7" fillId="0" borderId="24" xfId="61" applyFont="1" applyBorder="1" applyAlignment="1">
      <alignment horizontal="left"/>
      <protection/>
    </xf>
    <xf numFmtId="0" fontId="7" fillId="0" borderId="22" xfId="62" applyFont="1" applyFill="1" applyBorder="1" applyAlignment="1">
      <alignment horizontal="left" wrapText="1"/>
      <protection/>
    </xf>
    <xf numFmtId="0" fontId="7" fillId="0" borderId="22" xfId="61" applyFont="1" applyBorder="1" applyAlignment="1">
      <alignment horizontal="left"/>
      <protection/>
    </xf>
    <xf numFmtId="0" fontId="7" fillId="0" borderId="22" xfId="61" applyFont="1" applyBorder="1" applyAlignment="1">
      <alignment horizontal="left" wrapText="1"/>
      <protection/>
    </xf>
    <xf numFmtId="0" fontId="18" fillId="0" borderId="24" xfId="61" applyFont="1" applyBorder="1" applyAlignment="1">
      <alignment horizontal="center"/>
      <protection/>
    </xf>
    <xf numFmtId="0" fontId="18" fillId="0" borderId="22" xfId="61" applyFont="1" applyBorder="1" applyAlignment="1">
      <alignment horizontal="left" wrapText="1"/>
      <protection/>
    </xf>
    <xf numFmtId="0" fontId="18" fillId="0" borderId="22" xfId="61" applyFont="1" applyBorder="1" applyAlignment="1">
      <alignment horizontal="left"/>
      <protection/>
    </xf>
    <xf numFmtId="0" fontId="7" fillId="0" borderId="24" xfId="61" applyFont="1" applyBorder="1" applyAlignment="1">
      <alignment horizontal="center"/>
      <protection/>
    </xf>
    <xf numFmtId="0" fontId="7" fillId="0" borderId="24" xfId="61" applyFont="1" applyFill="1" applyBorder="1" applyAlignment="1">
      <alignment horizontal="center"/>
      <protection/>
    </xf>
    <xf numFmtId="0" fontId="7" fillId="0" borderId="17" xfId="0" applyFont="1" applyBorder="1" applyAlignment="1">
      <alignment/>
    </xf>
    <xf numFmtId="0" fontId="1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31" xfId="61" applyFont="1" applyBorder="1" applyAlignment="1">
      <alignment horizontal="center" vertical="center" wrapText="1"/>
      <protection/>
    </xf>
    <xf numFmtId="0" fontId="18" fillId="0" borderId="24" xfId="61" applyFont="1" applyBorder="1">
      <alignment/>
      <protection/>
    </xf>
    <xf numFmtId="0" fontId="7" fillId="0" borderId="24" xfId="0" applyFont="1" applyBorder="1" applyAlignment="1">
      <alignment/>
    </xf>
    <xf numFmtId="0" fontId="7" fillId="0" borderId="24" xfId="61" applyFont="1" applyBorder="1">
      <alignment/>
      <protection/>
    </xf>
    <xf numFmtId="0" fontId="7" fillId="0" borderId="25" xfId="61" applyFont="1" applyBorder="1">
      <alignment/>
      <protection/>
    </xf>
    <xf numFmtId="0" fontId="18" fillId="0" borderId="32" xfId="61" applyFont="1" applyBorder="1" applyAlignment="1">
      <alignment horizontal="left"/>
      <protection/>
    </xf>
    <xf numFmtId="0" fontId="7" fillId="0" borderId="32" xfId="61" applyFont="1" applyBorder="1" applyAlignment="1">
      <alignment horizontal="left"/>
      <protection/>
    </xf>
    <xf numFmtId="0" fontId="7" fillId="0" borderId="0" xfId="0" applyFont="1" applyAlignment="1">
      <alignment/>
    </xf>
    <xf numFmtId="0" fontId="9" fillId="0" borderId="0" xfId="61" applyFont="1" applyBorder="1" applyAlignment="1">
      <alignment horizontal="left"/>
      <protection/>
    </xf>
    <xf numFmtId="0" fontId="10" fillId="0" borderId="29" xfId="61" applyFont="1" applyBorder="1" applyAlignment="1">
      <alignment horizontal="center"/>
      <protection/>
    </xf>
    <xf numFmtId="2" fontId="17" fillId="0" borderId="33" xfId="61" applyNumberFormat="1" applyFont="1" applyBorder="1" applyAlignment="1">
      <alignment horizontal="center" wrapText="1"/>
      <protection/>
    </xf>
    <xf numFmtId="0" fontId="18" fillId="0" borderId="34" xfId="61" applyFont="1" applyBorder="1" applyAlignment="1">
      <alignment horizontal="center" vertical="center" wrapText="1"/>
      <protection/>
    </xf>
    <xf numFmtId="0" fontId="10" fillId="0" borderId="35" xfId="61" applyFont="1" applyBorder="1" applyAlignment="1">
      <alignment horizontal="center"/>
      <protection/>
    </xf>
    <xf numFmtId="0" fontId="10" fillId="0" borderId="30" xfId="61" applyFont="1" applyBorder="1" applyAlignment="1">
      <alignment horizontal="left" wrapText="1"/>
      <protection/>
    </xf>
    <xf numFmtId="0" fontId="2" fillId="0" borderId="27" xfId="61" applyFont="1" applyBorder="1" applyAlignment="1">
      <alignment horizontal="center"/>
      <protection/>
    </xf>
    <xf numFmtId="0" fontId="2" fillId="0" borderId="36" xfId="61" applyFont="1" applyBorder="1" applyAlignment="1">
      <alignment horizontal="left" wrapText="1"/>
      <protection/>
    </xf>
    <xf numFmtId="0" fontId="10" fillId="0" borderId="22" xfId="61" applyFont="1" applyBorder="1" applyAlignment="1">
      <alignment horizontal="left"/>
      <protection/>
    </xf>
    <xf numFmtId="0" fontId="2" fillId="0" borderId="37" xfId="61" applyFont="1" applyBorder="1" applyAlignment="1">
      <alignment horizontal="center"/>
      <protection/>
    </xf>
    <xf numFmtId="0" fontId="11" fillId="0" borderId="36" xfId="61" applyFont="1" applyBorder="1" applyAlignment="1">
      <alignment horizontal="left" wrapText="1"/>
      <protection/>
    </xf>
    <xf numFmtId="0" fontId="10" fillId="0" borderId="24" xfId="61" applyFont="1" applyBorder="1" applyAlignment="1">
      <alignment horizontal="center"/>
      <protection/>
    </xf>
    <xf numFmtId="0" fontId="10" fillId="0" borderId="36" xfId="61" applyFont="1" applyBorder="1" applyAlignment="1">
      <alignment horizontal="left" wrapText="1"/>
      <protection/>
    </xf>
    <xf numFmtId="0" fontId="2" fillId="0" borderId="31" xfId="61" applyFont="1" applyBorder="1" applyAlignment="1">
      <alignment horizontal="left" wrapText="1"/>
      <protection/>
    </xf>
    <xf numFmtId="0" fontId="2" fillId="0" borderId="26" xfId="61" applyFont="1" applyBorder="1" applyAlignment="1">
      <alignment horizontal="center"/>
      <protection/>
    </xf>
    <xf numFmtId="0" fontId="2" fillId="0" borderId="38" xfId="61" applyFont="1" applyBorder="1" applyAlignment="1">
      <alignment horizontal="left" wrapText="1"/>
      <protection/>
    </xf>
    <xf numFmtId="0" fontId="10" fillId="0" borderId="24" xfId="61" applyFont="1" applyBorder="1" applyAlignment="1">
      <alignment horizontal="center" vertical="center"/>
      <protection/>
    </xf>
    <xf numFmtId="0" fontId="10" fillId="0" borderId="37" xfId="61" applyFont="1" applyBorder="1" applyAlignment="1">
      <alignment horizontal="center" vertical="center"/>
      <protection/>
    </xf>
    <xf numFmtId="0" fontId="2" fillId="0" borderId="36" xfId="61" applyFont="1" applyBorder="1" applyAlignment="1">
      <alignment horizontal="center" wrapText="1"/>
      <protection/>
    </xf>
    <xf numFmtId="0" fontId="10" fillId="0" borderId="27" xfId="61" applyFont="1" applyBorder="1" applyAlignment="1">
      <alignment horizontal="center"/>
      <protection/>
    </xf>
    <xf numFmtId="0" fontId="12" fillId="0" borderId="22" xfId="61" applyFont="1" applyBorder="1" applyAlignment="1">
      <alignment horizontal="left" wrapText="1"/>
      <protection/>
    </xf>
    <xf numFmtId="0" fontId="10" fillId="0" borderId="22" xfId="0" applyFont="1" applyBorder="1" applyAlignment="1">
      <alignment horizontal="left"/>
    </xf>
    <xf numFmtId="0" fontId="10" fillId="0" borderId="22" xfId="0" applyFont="1" applyBorder="1" applyAlignment="1">
      <alignment/>
    </xf>
    <xf numFmtId="0" fontId="2" fillId="0" borderId="22" xfId="0" applyFont="1" applyBorder="1" applyAlignment="1">
      <alignment horizontal="left"/>
    </xf>
    <xf numFmtId="0" fontId="10" fillId="0" borderId="37" xfId="61" applyFont="1" applyBorder="1" applyAlignment="1">
      <alignment horizontal="center"/>
      <protection/>
    </xf>
    <xf numFmtId="0" fontId="10" fillId="0" borderId="22" xfId="61" applyFont="1" applyBorder="1" applyAlignment="1">
      <alignment horizontal="left" wrapText="1"/>
      <protection/>
    </xf>
    <xf numFmtId="0" fontId="10" fillId="0" borderId="26" xfId="61" applyFont="1" applyBorder="1" applyAlignment="1">
      <alignment horizontal="center"/>
      <protection/>
    </xf>
    <xf numFmtId="0" fontId="10" fillId="0" borderId="31" xfId="61" applyFont="1" applyBorder="1" applyAlignment="1">
      <alignment horizontal="left" wrapText="1"/>
      <protection/>
    </xf>
    <xf numFmtId="0" fontId="10" fillId="0" borderId="25" xfId="61" applyFont="1" applyBorder="1" applyAlignment="1">
      <alignment horizontal="center"/>
      <protection/>
    </xf>
    <xf numFmtId="0" fontId="10" fillId="0" borderId="32" xfId="61" applyFont="1" applyBorder="1" applyAlignment="1">
      <alignment horizontal="left" wrapText="1"/>
      <protection/>
    </xf>
    <xf numFmtId="0" fontId="10" fillId="0" borderId="32" xfId="61" applyFont="1" applyBorder="1" applyAlignment="1">
      <alignment horizontal="left"/>
      <protection/>
    </xf>
    <xf numFmtId="0" fontId="10" fillId="0" borderId="0" xfId="61" applyFont="1" applyBorder="1" applyAlignment="1">
      <alignment horizontal="center"/>
      <protection/>
    </xf>
    <xf numFmtId="0" fontId="10" fillId="0" borderId="0" xfId="61" applyFont="1" applyBorder="1" applyAlignment="1">
      <alignment horizontal="left" wrapText="1"/>
      <protection/>
    </xf>
    <xf numFmtId="0" fontId="10" fillId="0" borderId="0" xfId="61" applyFont="1" applyBorder="1" applyAlignment="1">
      <alignment horizontal="left"/>
      <protection/>
    </xf>
    <xf numFmtId="0" fontId="0" fillId="0" borderId="22" xfId="0" applyBorder="1" applyAlignment="1">
      <alignment/>
    </xf>
    <xf numFmtId="0" fontId="2" fillId="0" borderId="22" xfId="0" applyFont="1" applyBorder="1" applyAlignment="1">
      <alignment/>
    </xf>
    <xf numFmtId="0" fontId="2" fillId="0" borderId="34" xfId="0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9" xfId="0" applyBorder="1" applyAlignment="1">
      <alignment/>
    </xf>
    <xf numFmtId="0" fontId="0" fillId="0" borderId="39" xfId="0" applyBorder="1" applyAlignment="1">
      <alignment/>
    </xf>
    <xf numFmtId="0" fontId="0" fillId="0" borderId="31" xfId="0" applyBorder="1" applyAlignment="1">
      <alignment/>
    </xf>
    <xf numFmtId="0" fontId="2" fillId="0" borderId="29" xfId="0" applyFont="1" applyBorder="1" applyAlignment="1">
      <alignment/>
    </xf>
    <xf numFmtId="0" fontId="10" fillId="0" borderId="39" xfId="0" applyFont="1" applyBorder="1" applyAlignment="1">
      <alignment/>
    </xf>
    <xf numFmtId="0" fontId="10" fillId="0" borderId="36" xfId="0" applyFont="1" applyBorder="1" applyAlignment="1">
      <alignment/>
    </xf>
    <xf numFmtId="0" fontId="0" fillId="0" borderId="0" xfId="0" applyBorder="1" applyAlignment="1">
      <alignment/>
    </xf>
    <xf numFmtId="0" fontId="72" fillId="0" borderId="0" xfId="0" applyFont="1" applyAlignment="1">
      <alignment/>
    </xf>
    <xf numFmtId="0" fontId="0" fillId="0" borderId="22" xfId="0" applyFont="1" applyBorder="1" applyAlignment="1">
      <alignment/>
    </xf>
    <xf numFmtId="0" fontId="2" fillId="0" borderId="22" xfId="57" applyNumberFormat="1" applyFont="1" applyBorder="1" applyAlignment="1" applyProtection="1">
      <alignment horizontal="center"/>
      <protection locked="0"/>
    </xf>
    <xf numFmtId="164" fontId="2" fillId="0" borderId="22" xfId="66" applyNumberFormat="1" applyFont="1" applyBorder="1" applyAlignment="1">
      <alignment/>
    </xf>
    <xf numFmtId="1" fontId="0" fillId="0" borderId="22" xfId="0" applyNumberFormat="1" applyBorder="1" applyAlignment="1">
      <alignment/>
    </xf>
    <xf numFmtId="0" fontId="70" fillId="0" borderId="0" xfId="0" applyFont="1" applyAlignment="1">
      <alignment/>
    </xf>
    <xf numFmtId="0" fontId="70" fillId="0" borderId="22" xfId="0" applyFont="1" applyBorder="1" applyAlignment="1">
      <alignment/>
    </xf>
    <xf numFmtId="0" fontId="2" fillId="0" borderId="0" xfId="60" applyFont="1">
      <alignment/>
      <protection/>
    </xf>
    <xf numFmtId="164" fontId="2" fillId="0" borderId="0" xfId="69" applyNumberFormat="1" applyFont="1" applyAlignment="1">
      <alignment/>
    </xf>
    <xf numFmtId="0" fontId="2" fillId="0" borderId="40" xfId="60" applyFont="1" applyBorder="1">
      <alignment/>
      <protection/>
    </xf>
    <xf numFmtId="164" fontId="2" fillId="0" borderId="40" xfId="69" applyNumberFormat="1" applyFont="1" applyBorder="1" applyAlignment="1">
      <alignment/>
    </xf>
    <xf numFmtId="0" fontId="2" fillId="0" borderId="41" xfId="60" applyFont="1" applyBorder="1" applyAlignment="1">
      <alignment vertical="center"/>
      <protection/>
    </xf>
    <xf numFmtId="0" fontId="2" fillId="0" borderId="42" xfId="60" applyFont="1" applyBorder="1" applyAlignment="1">
      <alignment vertical="center"/>
      <protection/>
    </xf>
    <xf numFmtId="164" fontId="2" fillId="0" borderId="42" xfId="69" applyNumberFormat="1" applyFont="1" applyBorder="1" applyAlignment="1">
      <alignment horizontal="center" vertical="center"/>
    </xf>
    <xf numFmtId="0" fontId="10" fillId="0" borderId="26" xfId="60" applyFont="1" applyBorder="1" applyAlignment="1">
      <alignment horizontal="center" vertical="center"/>
      <protection/>
    </xf>
    <xf numFmtId="0" fontId="10" fillId="0" borderId="31" xfId="60" applyFont="1" applyBorder="1" applyAlignment="1">
      <alignment vertical="center"/>
      <protection/>
    </xf>
    <xf numFmtId="164" fontId="2" fillId="0" borderId="31" xfId="69" applyNumberFormat="1" applyFont="1" applyBorder="1" applyAlignment="1">
      <alignment/>
    </xf>
    <xf numFmtId="0" fontId="2" fillId="0" borderId="24" xfId="60" applyFont="1" applyBorder="1" applyAlignment="1">
      <alignment horizontal="center" vertical="center"/>
      <protection/>
    </xf>
    <xf numFmtId="0" fontId="11" fillId="0" borderId="22" xfId="60" applyFont="1" applyBorder="1" applyAlignment="1">
      <alignment vertical="center"/>
      <protection/>
    </xf>
    <xf numFmtId="164" fontId="2" fillId="0" borderId="22" xfId="69" applyNumberFormat="1" applyFont="1" applyBorder="1" applyAlignment="1">
      <alignment/>
    </xf>
    <xf numFmtId="0" fontId="2" fillId="0" borderId="22" xfId="60" applyFont="1" applyBorder="1" applyAlignment="1">
      <alignment vertical="center"/>
      <protection/>
    </xf>
    <xf numFmtId="0" fontId="10" fillId="0" borderId="24" xfId="60" applyFont="1" applyBorder="1" applyAlignment="1">
      <alignment horizontal="center" vertical="center"/>
      <protection/>
    </xf>
    <xf numFmtId="0" fontId="10" fillId="0" borderId="22" xfId="60" applyFont="1" applyBorder="1" applyAlignment="1">
      <alignment vertical="center"/>
      <protection/>
    </xf>
    <xf numFmtId="0" fontId="10" fillId="0" borderId="43" xfId="60" applyFont="1" applyBorder="1" applyAlignment="1">
      <alignment horizontal="center" vertical="center"/>
      <protection/>
    </xf>
    <xf numFmtId="0" fontId="10" fillId="0" borderId="44" xfId="60" applyFont="1" applyBorder="1" applyAlignment="1">
      <alignment vertical="center"/>
      <protection/>
    </xf>
    <xf numFmtId="164" fontId="2" fillId="0" borderId="44" xfId="69" applyNumberFormat="1" applyFont="1" applyBorder="1" applyAlignment="1">
      <alignment/>
    </xf>
    <xf numFmtId="0" fontId="20" fillId="0" borderId="0" xfId="0" applyFont="1" applyAlignment="1">
      <alignment horizontal="left" vertical="center"/>
    </xf>
    <xf numFmtId="0" fontId="2" fillId="0" borderId="29" xfId="0" applyFont="1" applyBorder="1" applyAlignment="1">
      <alignment horizontal="center"/>
    </xf>
    <xf numFmtId="14" fontId="2" fillId="0" borderId="31" xfId="0" applyNumberFormat="1" applyFont="1" applyBorder="1" applyAlignment="1">
      <alignment horizontal="center"/>
    </xf>
    <xf numFmtId="0" fontId="0" fillId="0" borderId="22" xfId="0" applyBorder="1" applyAlignment="1">
      <alignment horizontal="center"/>
    </xf>
    <xf numFmtId="3" fontId="2" fillId="0" borderId="22" xfId="44" applyNumberFormat="1" applyBorder="1" applyAlignment="1">
      <alignment/>
    </xf>
    <xf numFmtId="0" fontId="7" fillId="0" borderId="22" xfId="0" applyFont="1" applyBorder="1" applyAlignment="1">
      <alignment/>
    </xf>
    <xf numFmtId="0" fontId="2" fillId="0" borderId="28" xfId="0" applyFont="1" applyBorder="1" applyAlignment="1">
      <alignment vertical="center"/>
    </xf>
    <xf numFmtId="0" fontId="11" fillId="0" borderId="45" xfId="0" applyFont="1" applyBorder="1" applyAlignment="1">
      <alignment vertical="center"/>
    </xf>
    <xf numFmtId="0" fontId="11" fillId="0" borderId="45" xfId="0" applyFont="1" applyBorder="1" applyAlignment="1">
      <alignment horizontal="center" vertical="center"/>
    </xf>
    <xf numFmtId="3" fontId="11" fillId="0" borderId="45" xfId="44" applyNumberFormat="1" applyFont="1" applyBorder="1" applyAlignment="1">
      <alignment vertical="center"/>
    </xf>
    <xf numFmtId="3" fontId="0" fillId="0" borderId="0" xfId="0" applyNumberFormat="1" applyAlignment="1">
      <alignment/>
    </xf>
    <xf numFmtId="164" fontId="11" fillId="0" borderId="45" xfId="42" applyNumberFormat="1" applyFont="1" applyBorder="1" applyAlignment="1">
      <alignment horizontal="center" vertical="center"/>
    </xf>
    <xf numFmtId="0" fontId="2" fillId="0" borderId="0" xfId="56">
      <alignment/>
      <protection/>
    </xf>
    <xf numFmtId="0" fontId="23" fillId="0" borderId="0" xfId="56" applyFont="1" applyBorder="1" applyAlignment="1">
      <alignment horizontal="left"/>
      <protection/>
    </xf>
    <xf numFmtId="0" fontId="22" fillId="0" borderId="0" xfId="56" applyFont="1" applyAlignment="1">
      <alignment horizontal="left"/>
      <protection/>
    </xf>
    <xf numFmtId="0" fontId="6" fillId="0" borderId="0" xfId="56" applyFont="1" applyAlignment="1">
      <alignment horizontal="left"/>
      <protection/>
    </xf>
    <xf numFmtId="0" fontId="22" fillId="0" borderId="46" xfId="56" applyFont="1" applyBorder="1">
      <alignment/>
      <protection/>
    </xf>
    <xf numFmtId="0" fontId="22" fillId="0" borderId="46" xfId="56" applyFont="1" applyFill="1" applyBorder="1">
      <alignment/>
      <protection/>
    </xf>
    <xf numFmtId="0" fontId="24" fillId="0" borderId="0" xfId="56" applyFont="1" applyBorder="1" applyAlignment="1">
      <alignment horizontal="center"/>
      <protection/>
    </xf>
    <xf numFmtId="3" fontId="24" fillId="0" borderId="0" xfId="56" applyNumberFormat="1" applyFont="1" applyBorder="1" applyAlignment="1">
      <alignment horizontal="center"/>
      <protection/>
    </xf>
    <xf numFmtId="0" fontId="24" fillId="0" borderId="0" xfId="56" applyFont="1" applyAlignment="1">
      <alignment horizontal="left"/>
      <protection/>
    </xf>
    <xf numFmtId="0" fontId="24" fillId="0" borderId="0" xfId="56" applyFont="1" applyBorder="1" applyAlignment="1">
      <alignment horizontal="left"/>
      <protection/>
    </xf>
    <xf numFmtId="0" fontId="24" fillId="0" borderId="0" xfId="56" applyFont="1" applyAlignment="1">
      <alignment horizontal="center"/>
      <protection/>
    </xf>
    <xf numFmtId="3" fontId="26" fillId="0" borderId="0" xfId="56" applyNumberFormat="1" applyFont="1" applyAlignment="1">
      <alignment horizontal="center"/>
      <protection/>
    </xf>
    <xf numFmtId="3" fontId="24" fillId="0" borderId="0" xfId="56" applyNumberFormat="1" applyFont="1" applyAlignment="1">
      <alignment horizontal="center"/>
      <protection/>
    </xf>
    <xf numFmtId="0" fontId="24" fillId="0" borderId="22" xfId="56" applyFont="1" applyFill="1" applyBorder="1" applyAlignment="1">
      <alignment horizontal="center" vertical="center" wrapText="1"/>
      <protection/>
    </xf>
    <xf numFmtId="0" fontId="24" fillId="0" borderId="39" xfId="56" applyFont="1" applyFill="1" applyBorder="1" applyAlignment="1">
      <alignment horizontal="center" vertical="center"/>
      <protection/>
    </xf>
    <xf numFmtId="0" fontId="24" fillId="0" borderId="22" xfId="56" applyFont="1" applyFill="1" applyBorder="1" applyAlignment="1">
      <alignment horizontal="center" vertical="center"/>
      <protection/>
    </xf>
    <xf numFmtId="3" fontId="24" fillId="0" borderId="22" xfId="56" applyNumberFormat="1" applyFont="1" applyFill="1" applyBorder="1" applyAlignment="1">
      <alignment horizontal="center" vertical="center"/>
      <protection/>
    </xf>
    <xf numFmtId="0" fontId="24" fillId="0" borderId="22" xfId="56" applyFont="1" applyFill="1" applyBorder="1" applyAlignment="1">
      <alignment horizontal="center"/>
      <protection/>
    </xf>
    <xf numFmtId="0" fontId="24" fillId="0" borderId="39" xfId="56" applyFont="1" applyFill="1" applyBorder="1" applyAlignment="1">
      <alignment/>
      <protection/>
    </xf>
    <xf numFmtId="0" fontId="24" fillId="0" borderId="22" xfId="56" applyFont="1" applyFill="1" applyBorder="1" applyAlignment="1">
      <alignment horizontal="right" indent="1"/>
      <protection/>
    </xf>
    <xf numFmtId="3" fontId="24" fillId="0" borderId="22" xfId="56" applyNumberFormat="1" applyFont="1" applyFill="1" applyBorder="1">
      <alignment/>
      <protection/>
    </xf>
    <xf numFmtId="0" fontId="28" fillId="0" borderId="0" xfId="56" applyFont="1">
      <alignment/>
      <protection/>
    </xf>
    <xf numFmtId="0" fontId="28" fillId="0" borderId="0" xfId="56" applyFont="1" applyAlignment="1">
      <alignment/>
      <protection/>
    </xf>
    <xf numFmtId="3" fontId="27" fillId="0" borderId="22" xfId="56" applyNumberFormat="1" applyFont="1" applyFill="1" applyBorder="1">
      <alignment/>
      <protection/>
    </xf>
    <xf numFmtId="0" fontId="9" fillId="0" borderId="22" xfId="57" applyFont="1" applyBorder="1">
      <alignment/>
      <protection/>
    </xf>
    <xf numFmtId="0" fontId="30" fillId="0" borderId="0" xfId="0" applyFont="1" applyAlignment="1">
      <alignment/>
    </xf>
    <xf numFmtId="0" fontId="30" fillId="0" borderId="0" xfId="61" applyFont="1" applyBorder="1" applyAlignment="1">
      <alignment horizontal="left"/>
      <protection/>
    </xf>
    <xf numFmtId="0" fontId="31" fillId="0" borderId="0" xfId="61" applyFont="1" applyBorder="1" applyAlignment="1">
      <alignment horizontal="left"/>
      <protection/>
    </xf>
    <xf numFmtId="0" fontId="2" fillId="0" borderId="39" xfId="0" applyFont="1" applyBorder="1" applyAlignment="1">
      <alignment/>
    </xf>
    <xf numFmtId="3" fontId="10" fillId="0" borderId="39" xfId="0" applyNumberFormat="1" applyFont="1" applyBorder="1" applyAlignment="1">
      <alignment/>
    </xf>
    <xf numFmtId="0" fontId="10" fillId="0" borderId="46" xfId="0" applyFont="1" applyBorder="1" applyAlignment="1">
      <alignment/>
    </xf>
    <xf numFmtId="9" fontId="0" fillId="0" borderId="0" xfId="0" applyNumberFormat="1" applyAlignment="1">
      <alignment/>
    </xf>
    <xf numFmtId="0" fontId="72" fillId="0" borderId="22" xfId="0" applyFont="1" applyBorder="1" applyAlignment="1">
      <alignment/>
    </xf>
    <xf numFmtId="164" fontId="0" fillId="0" borderId="0" xfId="42" applyNumberFormat="1" applyFont="1" applyAlignment="1">
      <alignment/>
    </xf>
    <xf numFmtId="0" fontId="70" fillId="0" borderId="22" xfId="0" applyFont="1" applyFill="1" applyBorder="1" applyAlignment="1">
      <alignment/>
    </xf>
    <xf numFmtId="164" fontId="0" fillId="0" borderId="0" xfId="0" applyNumberFormat="1" applyAlignment="1">
      <alignment/>
    </xf>
    <xf numFmtId="0" fontId="18" fillId="0" borderId="0" xfId="58" applyNumberFormat="1" applyFont="1" applyAlignment="1" applyProtection="1">
      <alignment horizontal="left"/>
      <protection locked="0"/>
    </xf>
    <xf numFmtId="0" fontId="7" fillId="0" borderId="0" xfId="58" applyFont="1">
      <alignment/>
      <protection/>
    </xf>
    <xf numFmtId="164" fontId="7" fillId="0" borderId="0" xfId="67" applyNumberFormat="1" applyFont="1" applyAlignment="1">
      <alignment/>
    </xf>
    <xf numFmtId="164" fontId="18" fillId="0" borderId="0" xfId="67" applyNumberFormat="1" applyFont="1" applyAlignment="1">
      <alignment/>
    </xf>
    <xf numFmtId="0" fontId="7" fillId="0" borderId="0" xfId="58" applyNumberFormat="1" applyFont="1" applyAlignment="1" applyProtection="1">
      <alignment horizontal="left"/>
      <protection locked="0"/>
    </xf>
    <xf numFmtId="0" fontId="7" fillId="0" borderId="22" xfId="58" applyFont="1" applyBorder="1">
      <alignment/>
      <protection/>
    </xf>
    <xf numFmtId="164" fontId="7" fillId="0" borderId="22" xfId="67" applyNumberFormat="1" applyFont="1" applyBorder="1" applyAlignment="1" applyProtection="1">
      <alignment horizontal="center"/>
      <protection locked="0"/>
    </xf>
    <xf numFmtId="0" fontId="7" fillId="0" borderId="22" xfId="58" applyNumberFormat="1" applyFont="1" applyBorder="1" applyAlignment="1" applyProtection="1">
      <alignment horizontal="center"/>
      <protection locked="0"/>
    </xf>
    <xf numFmtId="0" fontId="7" fillId="0" borderId="22" xfId="58" applyNumberFormat="1" applyFont="1" applyBorder="1" applyProtection="1">
      <alignment/>
      <protection locked="0"/>
    </xf>
    <xf numFmtId="164" fontId="7" fillId="0" borderId="22" xfId="67" applyNumberFormat="1" applyFont="1" applyBorder="1" applyAlignment="1">
      <alignment/>
    </xf>
    <xf numFmtId="164" fontId="19" fillId="0" borderId="22" xfId="67" applyNumberFormat="1" applyFont="1" applyBorder="1" applyAlignment="1">
      <alignment/>
    </xf>
    <xf numFmtId="164" fontId="18" fillId="33" borderId="22" xfId="67" applyNumberFormat="1" applyFont="1" applyFill="1" applyBorder="1" applyAlignment="1">
      <alignment/>
    </xf>
    <xf numFmtId="164" fontId="18" fillId="34" borderId="22" xfId="67" applyNumberFormat="1" applyFont="1" applyFill="1" applyBorder="1" applyAlignment="1">
      <alignment/>
    </xf>
    <xf numFmtId="0" fontId="19" fillId="0" borderId="22" xfId="58" applyNumberFormat="1" applyFont="1" applyBorder="1" applyProtection="1">
      <alignment/>
      <protection locked="0"/>
    </xf>
    <xf numFmtId="0" fontId="7" fillId="0" borderId="22" xfId="58" applyNumberFormat="1" applyFont="1" applyBorder="1" applyAlignment="1" applyProtection="1">
      <alignment horizontal="left"/>
      <protection locked="0"/>
    </xf>
    <xf numFmtId="164" fontId="18" fillId="35" borderId="22" xfId="67" applyNumberFormat="1" applyFont="1" applyFill="1" applyBorder="1" applyAlignment="1">
      <alignment/>
    </xf>
    <xf numFmtId="164" fontId="10" fillId="0" borderId="22" xfId="66" applyNumberFormat="1" applyFont="1" applyBorder="1" applyAlignment="1" applyProtection="1">
      <alignment/>
      <protection locked="0"/>
    </xf>
    <xf numFmtId="1" fontId="2" fillId="0" borderId="0" xfId="57" applyNumberFormat="1" applyFont="1" applyBorder="1" applyProtection="1">
      <alignment/>
      <protection locked="0"/>
    </xf>
    <xf numFmtId="0" fontId="10" fillId="0" borderId="0" xfId="57" applyNumberFormat="1" applyFont="1" applyBorder="1" applyProtection="1">
      <alignment/>
      <protection locked="0"/>
    </xf>
    <xf numFmtId="0" fontId="2" fillId="0" borderId="0" xfId="57" applyFont="1" applyBorder="1">
      <alignment/>
      <protection/>
    </xf>
    <xf numFmtId="164" fontId="2" fillId="0" borderId="0" xfId="66" applyNumberFormat="1" applyFont="1" applyBorder="1" applyAlignment="1" applyProtection="1">
      <alignment/>
      <protection locked="0"/>
    </xf>
    <xf numFmtId="164" fontId="2" fillId="0" borderId="0" xfId="66" applyNumberFormat="1" applyFont="1" applyBorder="1" applyAlignment="1">
      <alignment/>
    </xf>
    <xf numFmtId="0" fontId="7" fillId="0" borderId="0" xfId="58" applyNumberFormat="1" applyFont="1" applyBorder="1" applyAlignment="1" applyProtection="1">
      <alignment horizontal="center"/>
      <protection locked="0"/>
    </xf>
    <xf numFmtId="0" fontId="7" fillId="0" borderId="0" xfId="58" applyNumberFormat="1" applyFont="1" applyBorder="1" applyAlignment="1" applyProtection="1">
      <alignment horizontal="left"/>
      <protection locked="0"/>
    </xf>
    <xf numFmtId="164" fontId="7" fillId="0" borderId="0" xfId="67" applyNumberFormat="1" applyFont="1" applyBorder="1" applyAlignment="1">
      <alignment/>
    </xf>
    <xf numFmtId="0" fontId="18" fillId="0" borderId="30" xfId="61" applyFont="1" applyBorder="1" applyAlignment="1">
      <alignment horizontal="left"/>
      <protection/>
    </xf>
    <xf numFmtId="0" fontId="0" fillId="0" borderId="47" xfId="0" applyBorder="1" applyAlignment="1">
      <alignment/>
    </xf>
    <xf numFmtId="0" fontId="0" fillId="0" borderId="38" xfId="0" applyBorder="1" applyAlignment="1">
      <alignment/>
    </xf>
    <xf numFmtId="0" fontId="0" fillId="0" borderId="48" xfId="0" applyBorder="1" applyAlignment="1">
      <alignment/>
    </xf>
    <xf numFmtId="0" fontId="2" fillId="0" borderId="22" xfId="0" applyFont="1" applyBorder="1" applyAlignment="1">
      <alignment/>
    </xf>
    <xf numFmtId="0" fontId="73" fillId="0" borderId="22" xfId="0" applyFont="1" applyBorder="1" applyAlignment="1">
      <alignment/>
    </xf>
    <xf numFmtId="1" fontId="0" fillId="0" borderId="22" xfId="0" applyNumberFormat="1" applyFill="1" applyBorder="1" applyAlignment="1">
      <alignment/>
    </xf>
    <xf numFmtId="0" fontId="74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3" fontId="11" fillId="0" borderId="0" xfId="44" applyNumberFormat="1" applyFont="1" applyBorder="1" applyAlignment="1">
      <alignment vertical="center"/>
    </xf>
    <xf numFmtId="164" fontId="11" fillId="0" borderId="0" xfId="42" applyNumberFormat="1" applyFont="1" applyBorder="1" applyAlignment="1">
      <alignment horizontal="center" vertical="center"/>
    </xf>
    <xf numFmtId="0" fontId="27" fillId="0" borderId="39" xfId="56" applyFont="1" applyFill="1" applyBorder="1" applyAlignment="1">
      <alignment/>
      <protection/>
    </xf>
    <xf numFmtId="0" fontId="0" fillId="0" borderId="34" xfId="0" applyFill="1" applyBorder="1" applyAlignment="1">
      <alignment/>
    </xf>
    <xf numFmtId="0" fontId="10" fillId="0" borderId="0" xfId="59" applyFont="1">
      <alignment/>
      <protection/>
    </xf>
    <xf numFmtId="0" fontId="2" fillId="0" borderId="0" xfId="59" applyFont="1">
      <alignment/>
      <protection/>
    </xf>
    <xf numFmtId="0" fontId="10" fillId="0" borderId="49" xfId="59" applyFont="1" applyBorder="1" applyAlignment="1">
      <alignment horizontal="center" vertical="center"/>
      <protection/>
    </xf>
    <xf numFmtId="164" fontId="10" fillId="0" borderId="49" xfId="68" applyNumberFormat="1" applyFont="1" applyBorder="1" applyAlignment="1">
      <alignment horizontal="center"/>
    </xf>
    <xf numFmtId="164" fontId="10" fillId="0" borderId="50" xfId="68" applyNumberFormat="1" applyFont="1" applyBorder="1" applyAlignment="1">
      <alignment horizontal="center"/>
    </xf>
    <xf numFmtId="0" fontId="10" fillId="0" borderId="34" xfId="59" applyFont="1" applyBorder="1" applyAlignment="1">
      <alignment horizontal="center" vertical="center"/>
      <protection/>
    </xf>
    <xf numFmtId="164" fontId="10" fillId="0" borderId="34" xfId="68" applyNumberFormat="1" applyFont="1" applyBorder="1" applyAlignment="1">
      <alignment horizontal="center"/>
    </xf>
    <xf numFmtId="164" fontId="10" fillId="0" borderId="51" xfId="68" applyNumberFormat="1" applyFont="1" applyBorder="1" applyAlignment="1">
      <alignment horizontal="center"/>
    </xf>
    <xf numFmtId="0" fontId="10" fillId="0" borderId="30" xfId="59" applyFont="1" applyBorder="1" applyAlignment="1">
      <alignment vertical="center"/>
      <protection/>
    </xf>
    <xf numFmtId="164" fontId="2" fillId="0" borderId="30" xfId="68" applyNumberFormat="1" applyFont="1" applyBorder="1" applyAlignment="1">
      <alignment/>
    </xf>
    <xf numFmtId="0" fontId="2" fillId="0" borderId="22" xfId="59" applyFont="1" applyBorder="1" applyAlignment="1">
      <alignment vertical="center"/>
      <protection/>
    </xf>
    <xf numFmtId="164" fontId="2" fillId="0" borderId="22" xfId="68" applyNumberFormat="1" applyFont="1" applyFill="1" applyBorder="1" applyAlignment="1">
      <alignment vertical="center"/>
    </xf>
    <xf numFmtId="0" fontId="2" fillId="0" borderId="29" xfId="59" applyFont="1" applyBorder="1" applyAlignment="1">
      <alignment vertical="center"/>
      <protection/>
    </xf>
    <xf numFmtId="164" fontId="2" fillId="0" borderId="29" xfId="68" applyNumberFormat="1" applyFont="1" applyFill="1" applyBorder="1" applyAlignment="1">
      <alignment vertical="center"/>
    </xf>
    <xf numFmtId="0" fontId="11" fillId="0" borderId="32" xfId="59" applyFont="1" applyBorder="1" applyAlignment="1">
      <alignment vertical="center"/>
      <protection/>
    </xf>
    <xf numFmtId="164" fontId="2" fillId="0" borderId="32" xfId="68" applyNumberFormat="1" applyFont="1" applyFill="1" applyBorder="1" applyAlignment="1">
      <alignment vertical="center"/>
    </xf>
    <xf numFmtId="164" fontId="2" fillId="0" borderId="30" xfId="68" applyNumberFormat="1" applyFont="1" applyFill="1" applyBorder="1" applyAlignment="1">
      <alignment/>
    </xf>
    <xf numFmtId="0" fontId="11" fillId="0" borderId="29" xfId="59" applyFont="1" applyBorder="1" applyAlignment="1">
      <alignment vertical="center"/>
      <protection/>
    </xf>
    <xf numFmtId="0" fontId="12" fillId="0" borderId="45" xfId="59" applyFont="1" applyBorder="1" applyAlignment="1">
      <alignment horizontal="right" vertical="center"/>
      <protection/>
    </xf>
    <xf numFmtId="0" fontId="11" fillId="0" borderId="45" xfId="59" applyFont="1" applyBorder="1" applyAlignment="1">
      <alignment vertical="center"/>
      <protection/>
    </xf>
    <xf numFmtId="164" fontId="2" fillId="0" borderId="52" xfId="68" applyNumberFormat="1" applyFont="1" applyFill="1" applyBorder="1" applyAlignment="1">
      <alignment vertical="center"/>
    </xf>
    <xf numFmtId="0" fontId="10" fillId="0" borderId="31" xfId="59" applyFont="1" applyBorder="1" applyAlignment="1">
      <alignment vertical="center"/>
      <protection/>
    </xf>
    <xf numFmtId="164" fontId="2" fillId="0" borderId="53" xfId="68" applyNumberFormat="1" applyFont="1" applyBorder="1" applyAlignment="1">
      <alignment/>
    </xf>
    <xf numFmtId="0" fontId="10" fillId="0" borderId="22" xfId="59" applyFont="1" applyBorder="1" applyAlignment="1">
      <alignment vertical="center"/>
      <protection/>
    </xf>
    <xf numFmtId="164" fontId="2" fillId="0" borderId="22" xfId="68" applyNumberFormat="1" applyFont="1" applyBorder="1" applyAlignment="1">
      <alignment/>
    </xf>
    <xf numFmtId="0" fontId="10" fillId="0" borderId="32" xfId="59" applyFont="1" applyBorder="1" applyAlignment="1">
      <alignment vertical="center"/>
      <protection/>
    </xf>
    <xf numFmtId="164" fontId="2" fillId="0" borderId="32" xfId="68" applyNumberFormat="1" applyFont="1" applyBorder="1" applyAlignment="1">
      <alignment/>
    </xf>
    <xf numFmtId="164" fontId="0" fillId="0" borderId="22" xfId="42" applyNumberFormat="1" applyFont="1" applyBorder="1" applyAlignment="1">
      <alignment/>
    </xf>
    <xf numFmtId="3" fontId="10" fillId="0" borderId="22" xfId="0" applyNumberFormat="1" applyFont="1" applyBorder="1" applyAlignment="1">
      <alignment/>
    </xf>
    <xf numFmtId="164" fontId="2" fillId="0" borderId="47" xfId="69" applyNumberFormat="1" applyFont="1" applyBorder="1" applyAlignment="1">
      <alignment/>
    </xf>
    <xf numFmtId="164" fontId="2" fillId="0" borderId="39" xfId="69" applyNumberFormat="1" applyFont="1" applyBorder="1" applyAlignment="1">
      <alignment/>
    </xf>
    <xf numFmtId="164" fontId="2" fillId="0" borderId="54" xfId="69" applyNumberFormat="1" applyFont="1" applyBorder="1" applyAlignment="1">
      <alignment/>
    </xf>
    <xf numFmtId="164" fontId="2" fillId="0" borderId="22" xfId="69" applyNumberFormat="1" applyFont="1" applyBorder="1" applyAlignment="1">
      <alignment horizontal="center" vertical="center"/>
    </xf>
    <xf numFmtId="164" fontId="2" fillId="0" borderId="0" xfId="69" applyNumberFormat="1" applyFont="1" applyBorder="1" applyAlignment="1">
      <alignment/>
    </xf>
    <xf numFmtId="0" fontId="0" fillId="0" borderId="0" xfId="0" applyFont="1" applyAlignment="1">
      <alignment/>
    </xf>
    <xf numFmtId="0" fontId="51" fillId="0" borderId="22" xfId="0" applyFont="1" applyBorder="1" applyAlignment="1">
      <alignment/>
    </xf>
    <xf numFmtId="43" fontId="0" fillId="0" borderId="0" xfId="42" applyFont="1" applyAlignment="1">
      <alignment/>
    </xf>
    <xf numFmtId="0" fontId="20" fillId="0" borderId="28" xfId="56" applyFont="1" applyBorder="1" applyAlignment="1">
      <alignment horizontal="center" vertical="center"/>
      <protection/>
    </xf>
    <xf numFmtId="0" fontId="20" fillId="0" borderId="45" xfId="56" applyFont="1" applyBorder="1" applyAlignment="1">
      <alignment horizontal="center" vertical="center"/>
      <protection/>
    </xf>
    <xf numFmtId="43" fontId="20" fillId="0" borderId="45" xfId="42" applyFont="1" applyBorder="1" applyAlignment="1">
      <alignment horizontal="center" vertical="center"/>
    </xf>
    <xf numFmtId="43" fontId="20" fillId="0" borderId="52" xfId="42" applyFont="1" applyBorder="1" applyAlignment="1">
      <alignment horizontal="center" vertical="center"/>
    </xf>
    <xf numFmtId="0" fontId="75" fillId="0" borderId="0" xfId="0" applyFont="1" applyAlignment="1">
      <alignment/>
    </xf>
    <xf numFmtId="0" fontId="51" fillId="0" borderId="23" xfId="0" applyFont="1" applyBorder="1" applyAlignment="1">
      <alignment/>
    </xf>
    <xf numFmtId="0" fontId="51" fillId="0" borderId="30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9" xfId="0" applyFont="1" applyBorder="1" applyAlignment="1">
      <alignment/>
    </xf>
    <xf numFmtId="43" fontId="53" fillId="0" borderId="30" xfId="42" applyFont="1" applyBorder="1" applyAlignment="1">
      <alignment/>
    </xf>
    <xf numFmtId="43" fontId="53" fillId="0" borderId="55" xfId="42" applyFont="1" applyBorder="1" applyAlignment="1">
      <alignment/>
    </xf>
    <xf numFmtId="43" fontId="76" fillId="0" borderId="22" xfId="42" applyFont="1" applyBorder="1" applyAlignment="1">
      <alignment/>
    </xf>
    <xf numFmtId="43" fontId="53" fillId="0" borderId="56" xfId="42" applyFont="1" applyBorder="1" applyAlignment="1">
      <alignment/>
    </xf>
    <xf numFmtId="43" fontId="76" fillId="0" borderId="29" xfId="42" applyFont="1" applyBorder="1" applyAlignment="1">
      <alignment/>
    </xf>
    <xf numFmtId="43" fontId="53" fillId="0" borderId="57" xfId="42" applyFont="1" applyBorder="1" applyAlignment="1">
      <alignment/>
    </xf>
    <xf numFmtId="0" fontId="77" fillId="0" borderId="28" xfId="0" applyFont="1" applyBorder="1" applyAlignment="1">
      <alignment/>
    </xf>
    <xf numFmtId="0" fontId="77" fillId="0" borderId="45" xfId="0" applyFont="1" applyBorder="1" applyAlignment="1">
      <alignment/>
    </xf>
    <xf numFmtId="43" fontId="77" fillId="0" borderId="45" xfId="42" applyFont="1" applyBorder="1" applyAlignment="1">
      <alignment/>
    </xf>
    <xf numFmtId="43" fontId="77" fillId="0" borderId="52" xfId="42" applyFont="1" applyBorder="1" applyAlignment="1">
      <alignment/>
    </xf>
    <xf numFmtId="0" fontId="77" fillId="0" borderId="0" xfId="0" applyFont="1" applyAlignment="1">
      <alignment/>
    </xf>
    <xf numFmtId="0" fontId="13" fillId="0" borderId="0" xfId="56" applyFont="1" applyBorder="1" applyAlignment="1">
      <alignment horizontal="center" vertical="center"/>
      <protection/>
    </xf>
    <xf numFmtId="0" fontId="3" fillId="0" borderId="0" xfId="56" applyFont="1" applyBorder="1" applyAlignment="1">
      <alignment horizontal="center" vertical="justify"/>
      <protection/>
    </xf>
    <xf numFmtId="0" fontId="4" fillId="0" borderId="23" xfId="59" applyFont="1" applyBorder="1" applyAlignment="1">
      <alignment horizontal="center" vertical="center"/>
      <protection/>
    </xf>
    <xf numFmtId="0" fontId="4" fillId="0" borderId="27" xfId="59" applyFont="1" applyBorder="1" applyAlignment="1">
      <alignment horizontal="center" vertical="center"/>
      <protection/>
    </xf>
    <xf numFmtId="0" fontId="10" fillId="0" borderId="30" xfId="59" applyFont="1" applyBorder="1" applyAlignment="1">
      <alignment horizontal="center" vertical="center"/>
      <protection/>
    </xf>
    <xf numFmtId="0" fontId="10" fillId="0" borderId="29" xfId="59" applyFont="1" applyBorder="1" applyAlignment="1">
      <alignment horizontal="center" vertical="center"/>
      <protection/>
    </xf>
    <xf numFmtId="164" fontId="9" fillId="0" borderId="0" xfId="69" applyNumberFormat="1" applyFont="1" applyAlignment="1">
      <alignment horizontal="center"/>
    </xf>
    <xf numFmtId="0" fontId="7" fillId="0" borderId="22" xfId="61" applyFont="1" applyBorder="1" applyAlignment="1">
      <alignment horizontal="left"/>
      <protection/>
    </xf>
    <xf numFmtId="0" fontId="19" fillId="0" borderId="32" xfId="61" applyFont="1" applyBorder="1" applyAlignment="1">
      <alignment horizontal="left"/>
      <protection/>
    </xf>
    <xf numFmtId="0" fontId="7" fillId="0" borderId="22" xfId="62" applyFont="1" applyFill="1" applyBorder="1" applyAlignment="1">
      <alignment horizontal="left" wrapText="1"/>
      <protection/>
    </xf>
    <xf numFmtId="0" fontId="18" fillId="0" borderId="22" xfId="61" applyFont="1" applyBorder="1" applyAlignment="1">
      <alignment horizontal="left" wrapText="1"/>
      <protection/>
    </xf>
    <xf numFmtId="0" fontId="18" fillId="0" borderId="22" xfId="61" applyFont="1" applyBorder="1" applyAlignment="1">
      <alignment horizontal="left"/>
      <protection/>
    </xf>
    <xf numFmtId="0" fontId="19" fillId="0" borderId="22" xfId="62" applyFont="1" applyFill="1" applyBorder="1" applyAlignment="1">
      <alignment horizontal="left" wrapText="1"/>
      <protection/>
    </xf>
    <xf numFmtId="0" fontId="18" fillId="0" borderId="22" xfId="62" applyFont="1" applyFill="1" applyBorder="1" applyAlignment="1">
      <alignment horizontal="left" wrapText="1"/>
      <protection/>
    </xf>
    <xf numFmtId="0" fontId="19" fillId="0" borderId="22" xfId="61" applyFont="1" applyBorder="1" applyAlignment="1">
      <alignment horizontal="left"/>
      <protection/>
    </xf>
    <xf numFmtId="0" fontId="7" fillId="0" borderId="22" xfId="61" applyFont="1" applyBorder="1" applyAlignment="1">
      <alignment horizontal="left" wrapText="1"/>
      <protection/>
    </xf>
    <xf numFmtId="2" fontId="10" fillId="0" borderId="39" xfId="61" applyNumberFormat="1" applyFont="1" applyBorder="1" applyAlignment="1">
      <alignment horizontal="center" wrapText="1"/>
      <protection/>
    </xf>
    <xf numFmtId="2" fontId="10" fillId="0" borderId="46" xfId="61" applyNumberFormat="1" applyFont="1" applyBorder="1" applyAlignment="1">
      <alignment horizontal="center" wrapText="1"/>
      <protection/>
    </xf>
    <xf numFmtId="2" fontId="10" fillId="0" borderId="36" xfId="61" applyNumberFormat="1" applyFont="1" applyBorder="1" applyAlignment="1">
      <alignment horizontal="center" wrapText="1"/>
      <protection/>
    </xf>
    <xf numFmtId="0" fontId="17" fillId="0" borderId="58" xfId="61" applyFont="1" applyBorder="1" applyAlignment="1">
      <alignment horizontal="center" wrapText="1"/>
      <protection/>
    </xf>
    <xf numFmtId="0" fontId="17" fillId="0" borderId="59" xfId="61" applyFont="1" applyBorder="1" applyAlignment="1">
      <alignment horizontal="center" wrapText="1"/>
      <protection/>
    </xf>
    <xf numFmtId="0" fontId="17" fillId="0" borderId="60" xfId="61" applyFont="1" applyBorder="1" applyAlignment="1">
      <alignment horizontal="center" wrapText="1"/>
      <protection/>
    </xf>
    <xf numFmtId="0" fontId="18" fillId="0" borderId="61" xfId="61" applyFont="1" applyBorder="1" applyAlignment="1">
      <alignment horizontal="left" wrapText="1"/>
      <protection/>
    </xf>
    <xf numFmtId="0" fontId="18" fillId="0" borderId="30" xfId="61" applyFont="1" applyBorder="1" applyAlignment="1">
      <alignment horizontal="left" wrapText="1"/>
      <protection/>
    </xf>
    <xf numFmtId="0" fontId="2" fillId="0" borderId="46" xfId="61" applyFont="1" applyBorder="1" applyAlignment="1">
      <alignment horizontal="left" wrapText="1"/>
      <protection/>
    </xf>
    <xf numFmtId="0" fontId="2" fillId="0" borderId="36" xfId="61" applyFont="1" applyBorder="1" applyAlignment="1">
      <alignment horizontal="left" wrapText="1"/>
      <protection/>
    </xf>
    <xf numFmtId="0" fontId="10" fillId="0" borderId="46" xfId="61" applyFont="1" applyBorder="1" applyAlignment="1">
      <alignment horizontal="left" wrapText="1"/>
      <protection/>
    </xf>
    <xf numFmtId="0" fontId="10" fillId="0" borderId="36" xfId="61" applyFont="1" applyBorder="1" applyAlignment="1">
      <alignment horizontal="left" wrapText="1"/>
      <protection/>
    </xf>
    <xf numFmtId="0" fontId="10" fillId="0" borderId="32" xfId="61" applyFont="1" applyBorder="1" applyAlignment="1">
      <alignment horizontal="left" wrapText="1"/>
      <protection/>
    </xf>
    <xf numFmtId="0" fontId="2" fillId="0" borderId="46" xfId="61" applyFont="1" applyBorder="1" applyAlignment="1">
      <alignment horizontal="center" wrapText="1"/>
      <protection/>
    </xf>
    <xf numFmtId="0" fontId="2" fillId="0" borderId="36" xfId="61" applyFont="1" applyBorder="1" applyAlignment="1">
      <alignment horizontal="center" wrapText="1"/>
      <protection/>
    </xf>
    <xf numFmtId="0" fontId="11" fillId="0" borderId="36" xfId="61" applyFont="1" applyBorder="1" applyAlignment="1">
      <alignment horizontal="left" wrapText="1"/>
      <protection/>
    </xf>
    <xf numFmtId="0" fontId="11" fillId="0" borderId="22" xfId="61" applyFont="1" applyBorder="1" applyAlignment="1">
      <alignment horizontal="left" wrapText="1"/>
      <protection/>
    </xf>
    <xf numFmtId="0" fontId="10" fillId="0" borderId="22" xfId="61" applyFont="1" applyBorder="1" applyAlignment="1">
      <alignment horizontal="left" wrapText="1"/>
      <protection/>
    </xf>
    <xf numFmtId="2" fontId="17" fillId="0" borderId="0" xfId="61" applyNumberFormat="1" applyFont="1" applyBorder="1" applyAlignment="1">
      <alignment horizontal="center" wrapText="1"/>
      <protection/>
    </xf>
    <xf numFmtId="2" fontId="17" fillId="0" borderId="33" xfId="61" applyNumberFormat="1" applyFont="1" applyBorder="1" applyAlignment="1">
      <alignment horizontal="center" wrapText="1"/>
      <protection/>
    </xf>
    <xf numFmtId="0" fontId="10" fillId="0" borderId="61" xfId="61" applyFont="1" applyBorder="1" applyAlignment="1">
      <alignment horizontal="left" wrapText="1"/>
      <protection/>
    </xf>
    <xf numFmtId="0" fontId="10" fillId="0" borderId="30" xfId="61" applyFont="1" applyBorder="1" applyAlignment="1">
      <alignment horizontal="left" wrapText="1"/>
      <protection/>
    </xf>
    <xf numFmtId="0" fontId="9" fillId="0" borderId="0" xfId="0" applyFont="1" applyAlignment="1">
      <alignment horizontal="center"/>
    </xf>
    <xf numFmtId="0" fontId="7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1" fillId="0" borderId="0" xfId="0" applyFont="1" applyAlignment="1">
      <alignment horizontal="center"/>
    </xf>
    <xf numFmtId="0" fontId="2" fillId="0" borderId="2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27" fillId="0" borderId="0" xfId="56" applyFont="1" applyAlignment="1">
      <alignment horizontal="center"/>
      <protection/>
    </xf>
    <xf numFmtId="0" fontId="29" fillId="0" borderId="0" xfId="56" applyFont="1" applyAlignment="1">
      <alignment horizontal="center"/>
      <protection/>
    </xf>
    <xf numFmtId="0" fontId="24" fillId="0" borderId="0" xfId="56" applyFont="1" applyBorder="1" applyAlignment="1">
      <alignment horizontal="left"/>
      <protection/>
    </xf>
    <xf numFmtId="0" fontId="25" fillId="0" borderId="0" xfId="56" applyFont="1" applyBorder="1" applyAlignment="1">
      <alignment horizontal="center"/>
      <protection/>
    </xf>
    <xf numFmtId="0" fontId="24" fillId="0" borderId="0" xfId="56" applyFont="1" applyAlignment="1">
      <alignment horizontal="center"/>
      <protection/>
    </xf>
    <xf numFmtId="3" fontId="10" fillId="0" borderId="0" xfId="56" applyNumberFormat="1" applyFont="1" applyBorder="1">
      <alignment/>
      <protection/>
    </xf>
    <xf numFmtId="0" fontId="24" fillId="0" borderId="22" xfId="56" applyFont="1" applyFill="1" applyBorder="1" applyAlignment="1">
      <alignment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21.Aktivet Afatgjata Materiale  09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 4" xfId="58"/>
    <cellStyle name="Normal 5" xfId="59"/>
    <cellStyle name="Normal 6" xfId="60"/>
    <cellStyle name="Normal_asn_2009 Propozimet" xfId="61"/>
    <cellStyle name="Normal_Sheet2" xfId="62"/>
    <cellStyle name="Note" xfId="63"/>
    <cellStyle name="Output" xfId="64"/>
    <cellStyle name="Percent" xfId="65"/>
    <cellStyle name="Presje 3" xfId="66"/>
    <cellStyle name="Presje 4" xfId="67"/>
    <cellStyle name="Presje 5" xfId="68"/>
    <cellStyle name="Presje 6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zoomScalePageLayoutView="0" workbookViewId="0" topLeftCell="A32">
      <selection activeCell="B20" sqref="B20"/>
    </sheetView>
  </sheetViews>
  <sheetFormatPr defaultColWidth="9.140625" defaultRowHeight="15"/>
  <cols>
    <col min="1" max="1" width="25.28125" style="0" customWidth="1"/>
    <col min="2" max="2" width="12.57421875" style="0" customWidth="1"/>
    <col min="3" max="3" width="17.8515625" style="0" customWidth="1"/>
    <col min="5" max="5" width="11.28125" style="0" bestFit="1" customWidth="1"/>
  </cols>
  <sheetData>
    <row r="1" spans="1:7" ht="15.75" thickTop="1">
      <c r="A1" s="2"/>
      <c r="B1" s="2"/>
      <c r="C1" s="2"/>
      <c r="D1" s="2"/>
      <c r="E1" s="2"/>
      <c r="F1" s="2"/>
      <c r="G1" s="3"/>
    </row>
    <row r="2" spans="1:7" ht="15.75" thickBot="1">
      <c r="A2" s="1"/>
      <c r="B2" s="1"/>
      <c r="C2" s="1"/>
      <c r="D2" s="1"/>
      <c r="E2" s="1"/>
      <c r="F2" s="1"/>
      <c r="G2" s="4"/>
    </row>
    <row r="3" spans="1:7" ht="15.75">
      <c r="A3" s="18" t="s">
        <v>0</v>
      </c>
      <c r="B3" s="19"/>
      <c r="C3" s="19" t="s">
        <v>1</v>
      </c>
      <c r="D3" s="19" t="s">
        <v>524</v>
      </c>
      <c r="E3" s="19"/>
      <c r="F3" s="20"/>
      <c r="G3" s="4"/>
    </row>
    <row r="4" spans="1:7" ht="15.75">
      <c r="A4" s="21" t="s">
        <v>2</v>
      </c>
      <c r="B4" s="22"/>
      <c r="C4" s="22" t="s">
        <v>387</v>
      </c>
      <c r="D4" s="22"/>
      <c r="E4" s="22"/>
      <c r="F4" s="23"/>
      <c r="G4" s="4"/>
    </row>
    <row r="5" spans="1:7" ht="15.75">
      <c r="A5" s="21" t="s">
        <v>3</v>
      </c>
      <c r="B5" s="22"/>
      <c r="C5" s="22" t="s">
        <v>388</v>
      </c>
      <c r="D5" s="22"/>
      <c r="E5" s="24"/>
      <c r="F5" s="23"/>
      <c r="G5" s="4"/>
    </row>
    <row r="6" spans="1:7" ht="15.75">
      <c r="A6" s="21"/>
      <c r="B6" s="22"/>
      <c r="C6" s="22"/>
      <c r="D6" s="22"/>
      <c r="E6" s="22"/>
      <c r="F6" s="23"/>
      <c r="G6" s="4"/>
    </row>
    <row r="7" spans="1:7" ht="15.75">
      <c r="A7" s="21" t="s">
        <v>4</v>
      </c>
      <c r="B7" s="25"/>
      <c r="C7" s="25">
        <v>40870</v>
      </c>
      <c r="D7" s="22"/>
      <c r="E7" s="22"/>
      <c r="F7" s="23"/>
      <c r="G7" s="4"/>
    </row>
    <row r="8" spans="1:7" ht="15.75">
      <c r="A8" s="21" t="s">
        <v>5</v>
      </c>
      <c r="B8" s="22"/>
      <c r="C8" s="22"/>
      <c r="D8" s="22"/>
      <c r="E8" s="22"/>
      <c r="F8" s="23"/>
      <c r="G8" s="4"/>
    </row>
    <row r="9" spans="1:7" ht="15.75">
      <c r="A9" s="21"/>
      <c r="B9" s="22"/>
      <c r="C9" s="22"/>
      <c r="D9" s="22"/>
      <c r="E9" s="22"/>
      <c r="F9" s="23"/>
      <c r="G9" s="4"/>
    </row>
    <row r="10" spans="1:7" ht="15.75">
      <c r="A10" s="21" t="s">
        <v>6</v>
      </c>
      <c r="B10" s="24"/>
      <c r="C10" s="22" t="s">
        <v>389</v>
      </c>
      <c r="D10" s="22"/>
      <c r="E10" s="22"/>
      <c r="F10" s="23"/>
      <c r="G10" s="4"/>
    </row>
    <row r="11" spans="1:7" ht="16.5" thickBot="1">
      <c r="A11" s="26"/>
      <c r="B11" s="27"/>
      <c r="C11" s="27"/>
      <c r="D11" s="27"/>
      <c r="E11" s="27"/>
      <c r="F11" s="28"/>
      <c r="G11" s="4"/>
    </row>
    <row r="12" spans="1:7" ht="15">
      <c r="A12" s="1"/>
      <c r="B12" s="1"/>
      <c r="C12" s="1"/>
      <c r="D12" s="1"/>
      <c r="E12" s="1"/>
      <c r="F12" s="1"/>
      <c r="G12" s="4"/>
    </row>
    <row r="13" spans="1:7" ht="15">
      <c r="A13" s="1"/>
      <c r="B13" s="1"/>
      <c r="C13" s="1"/>
      <c r="D13" s="1"/>
      <c r="E13" s="1"/>
      <c r="F13" s="1"/>
      <c r="G13" s="4"/>
    </row>
    <row r="14" spans="1:7" ht="15">
      <c r="A14" s="1"/>
      <c r="B14" s="1"/>
      <c r="C14" s="1"/>
      <c r="D14" s="1"/>
      <c r="E14" s="1"/>
      <c r="F14" s="1"/>
      <c r="G14" s="4"/>
    </row>
    <row r="15" spans="1:7" ht="15">
      <c r="A15" s="1"/>
      <c r="B15" s="1"/>
      <c r="C15" s="1"/>
      <c r="D15" s="1"/>
      <c r="E15" s="1"/>
      <c r="F15" s="1"/>
      <c r="G15" s="4"/>
    </row>
    <row r="16" spans="1:7" ht="15">
      <c r="A16" s="1"/>
      <c r="B16" s="1"/>
      <c r="C16" s="1"/>
      <c r="D16" s="1"/>
      <c r="E16" s="1"/>
      <c r="F16" s="1"/>
      <c r="G16" s="4"/>
    </row>
    <row r="17" spans="1:7" ht="15">
      <c r="A17" s="1"/>
      <c r="B17" s="1"/>
      <c r="C17" s="1"/>
      <c r="D17" s="1"/>
      <c r="E17" s="1"/>
      <c r="F17" s="1"/>
      <c r="G17" s="4"/>
    </row>
    <row r="18" spans="1:7" ht="15">
      <c r="A18" s="1"/>
      <c r="B18" s="1"/>
      <c r="C18" s="1"/>
      <c r="D18" s="1"/>
      <c r="E18" s="1"/>
      <c r="F18" s="1"/>
      <c r="G18" s="4"/>
    </row>
    <row r="19" spans="1:7" ht="15">
      <c r="A19" s="1"/>
      <c r="B19" s="1"/>
      <c r="C19" s="1"/>
      <c r="D19" s="1"/>
      <c r="E19" s="1"/>
      <c r="F19" s="1"/>
      <c r="G19" s="4"/>
    </row>
    <row r="20" spans="1:7" ht="15">
      <c r="A20" s="1"/>
      <c r="B20" s="1"/>
      <c r="C20" s="1"/>
      <c r="D20" s="1"/>
      <c r="E20" s="1"/>
      <c r="F20" s="1"/>
      <c r="G20" s="4"/>
    </row>
    <row r="21" spans="1:7" ht="15">
      <c r="A21" s="1"/>
      <c r="B21" s="1"/>
      <c r="C21" s="1"/>
      <c r="D21" s="1"/>
      <c r="E21" s="1"/>
      <c r="F21" s="1"/>
      <c r="G21" s="4"/>
    </row>
    <row r="22" spans="1:7" ht="15">
      <c r="A22" s="1"/>
      <c r="B22" s="1"/>
      <c r="C22" s="1"/>
      <c r="D22" s="1"/>
      <c r="E22" s="1"/>
      <c r="F22" s="1"/>
      <c r="G22" s="4"/>
    </row>
    <row r="23" spans="1:7" ht="15">
      <c r="A23" s="1"/>
      <c r="B23" s="1"/>
      <c r="C23" s="1"/>
      <c r="D23" s="1"/>
      <c r="E23" s="1"/>
      <c r="F23" s="1"/>
      <c r="G23" s="4"/>
    </row>
    <row r="24" spans="1:7" ht="30">
      <c r="A24" s="319" t="s">
        <v>7</v>
      </c>
      <c r="B24" s="319"/>
      <c r="C24" s="319"/>
      <c r="D24" s="319"/>
      <c r="E24" s="319"/>
      <c r="F24" s="319"/>
      <c r="G24" s="6"/>
    </row>
    <row r="25" spans="1:7" ht="15">
      <c r="A25" s="320" t="s">
        <v>8</v>
      </c>
      <c r="B25" s="320"/>
      <c r="C25" s="320"/>
      <c r="D25" s="320"/>
      <c r="E25" s="320"/>
      <c r="F25" s="320"/>
      <c r="G25" s="4"/>
    </row>
    <row r="26" spans="1:7" ht="15">
      <c r="A26" s="320"/>
      <c r="B26" s="320"/>
      <c r="C26" s="320"/>
      <c r="D26" s="320"/>
      <c r="E26" s="320"/>
      <c r="F26" s="320"/>
      <c r="G26" s="4"/>
    </row>
    <row r="27" spans="1:7" ht="15">
      <c r="A27" s="1"/>
      <c r="B27" s="1"/>
      <c r="C27" s="1"/>
      <c r="D27" s="1"/>
      <c r="E27" s="1"/>
      <c r="F27" s="1"/>
      <c r="G27" s="4"/>
    </row>
    <row r="28" spans="1:7" ht="30">
      <c r="A28" s="319" t="s">
        <v>534</v>
      </c>
      <c r="B28" s="319"/>
      <c r="C28" s="319"/>
      <c r="D28" s="319"/>
      <c r="E28" s="319"/>
      <c r="F28" s="319"/>
      <c r="G28" s="6"/>
    </row>
    <row r="29" spans="1:7" ht="15">
      <c r="A29" s="1"/>
      <c r="B29" s="1"/>
      <c r="C29" s="1"/>
      <c r="D29" s="1"/>
      <c r="E29" s="1"/>
      <c r="F29" s="1"/>
      <c r="G29" s="4"/>
    </row>
    <row r="30" spans="1:7" ht="15">
      <c r="A30" s="5" t="s">
        <v>9</v>
      </c>
      <c r="B30" s="5"/>
      <c r="C30" s="5"/>
      <c r="D30" s="5"/>
      <c r="E30" s="5"/>
      <c r="F30" s="5"/>
      <c r="G30" s="7"/>
    </row>
    <row r="31" spans="1:7" ht="15">
      <c r="A31" s="5" t="s">
        <v>10</v>
      </c>
      <c r="B31" s="5"/>
      <c r="C31" s="5"/>
      <c r="D31" s="5"/>
      <c r="E31" s="5"/>
      <c r="F31" s="5"/>
      <c r="G31" s="7"/>
    </row>
    <row r="32" spans="1:7" ht="15">
      <c r="A32" s="5" t="s">
        <v>11</v>
      </c>
      <c r="B32" s="5"/>
      <c r="C32" s="5"/>
      <c r="D32" s="5" t="s">
        <v>12</v>
      </c>
      <c r="E32" s="5"/>
      <c r="F32" s="5"/>
      <c r="G32" s="7"/>
    </row>
    <row r="33" spans="1:7" ht="15">
      <c r="A33" s="5" t="s">
        <v>13</v>
      </c>
      <c r="B33" s="5"/>
      <c r="C33" s="5"/>
      <c r="D33" s="5"/>
      <c r="E33" s="5"/>
      <c r="F33" s="5"/>
      <c r="G33" s="7"/>
    </row>
    <row r="34" spans="1:7" ht="15">
      <c r="A34" s="5"/>
      <c r="B34" s="5"/>
      <c r="C34" s="5"/>
      <c r="D34" s="5"/>
      <c r="E34" s="5"/>
      <c r="F34" s="5"/>
      <c r="G34" s="7"/>
    </row>
    <row r="35" spans="1:7" ht="15.75" thickBot="1">
      <c r="A35" s="5"/>
      <c r="B35" s="5"/>
      <c r="C35" s="5"/>
      <c r="D35" s="5"/>
      <c r="E35" s="5"/>
      <c r="F35" s="5"/>
      <c r="G35" s="7"/>
    </row>
    <row r="36" spans="1:7" ht="15">
      <c r="A36" s="9" t="s">
        <v>14</v>
      </c>
      <c r="B36" s="10"/>
      <c r="C36" s="10"/>
      <c r="D36" s="10" t="s">
        <v>15</v>
      </c>
      <c r="E36" s="17">
        <v>41275</v>
      </c>
      <c r="F36" s="11"/>
      <c r="G36" s="7"/>
    </row>
    <row r="37" spans="1:7" ht="15">
      <c r="A37" s="12"/>
      <c r="B37" s="5"/>
      <c r="C37" s="5"/>
      <c r="D37" s="5" t="s">
        <v>16</v>
      </c>
      <c r="E37" s="5" t="s">
        <v>535</v>
      </c>
      <c r="F37" s="13"/>
      <c r="G37" s="7"/>
    </row>
    <row r="38" spans="1:7" ht="15">
      <c r="A38" s="12"/>
      <c r="B38" s="5"/>
      <c r="C38" s="5"/>
      <c r="D38" s="5"/>
      <c r="E38" s="5"/>
      <c r="F38" s="13"/>
      <c r="G38" s="7"/>
    </row>
    <row r="39" spans="1:7" ht="15">
      <c r="A39" s="12" t="s">
        <v>17</v>
      </c>
      <c r="B39" s="5"/>
      <c r="C39" s="29">
        <v>41723</v>
      </c>
      <c r="D39" s="5"/>
      <c r="E39" s="5"/>
      <c r="F39" s="13"/>
      <c r="G39" s="7"/>
    </row>
    <row r="40" spans="1:7" ht="15.75" thickBot="1">
      <c r="A40" s="14"/>
      <c r="B40" s="15"/>
      <c r="C40" s="15"/>
      <c r="D40" s="15"/>
      <c r="E40" s="15"/>
      <c r="F40" s="16"/>
      <c r="G40" s="8"/>
    </row>
    <row r="46" spans="1:6" ht="15">
      <c r="A46" s="1"/>
      <c r="B46" s="1"/>
      <c r="C46" s="1"/>
      <c r="D46" s="1"/>
      <c r="E46" s="1"/>
      <c r="F46" s="1"/>
    </row>
    <row r="47" spans="1:6" ht="15">
      <c r="A47" s="1"/>
      <c r="B47" s="1"/>
      <c r="C47" s="1"/>
      <c r="D47" s="1"/>
      <c r="E47" s="1"/>
      <c r="F47" s="1"/>
    </row>
    <row r="48" spans="1:6" ht="15">
      <c r="A48" s="1"/>
      <c r="B48" s="1"/>
      <c r="C48" s="1"/>
      <c r="D48" s="1"/>
      <c r="E48" s="1"/>
      <c r="F48" s="1"/>
    </row>
    <row r="49" spans="1:6" ht="30">
      <c r="A49" s="319"/>
      <c r="B49" s="319"/>
      <c r="C49" s="319"/>
      <c r="D49" s="319"/>
      <c r="E49" s="319"/>
      <c r="F49" s="319"/>
    </row>
    <row r="50" spans="1:6" ht="15">
      <c r="A50" s="320"/>
      <c r="B50" s="320"/>
      <c r="C50" s="320"/>
      <c r="D50" s="320"/>
      <c r="E50" s="320"/>
      <c r="F50" s="320"/>
    </row>
    <row r="51" spans="1:6" ht="15">
      <c r="A51" s="320"/>
      <c r="B51" s="320"/>
      <c r="C51" s="320"/>
      <c r="D51" s="320"/>
      <c r="E51" s="320"/>
      <c r="F51" s="320"/>
    </row>
    <row r="52" spans="1:6" ht="15">
      <c r="A52" s="1"/>
      <c r="B52" s="1"/>
      <c r="C52" s="1"/>
      <c r="D52" s="1"/>
      <c r="E52" s="1"/>
      <c r="F52" s="1"/>
    </row>
    <row r="53" spans="1:6" ht="30">
      <c r="A53" s="319"/>
      <c r="B53" s="319"/>
      <c r="C53" s="319"/>
      <c r="D53" s="319"/>
      <c r="E53" s="319"/>
      <c r="F53" s="319"/>
    </row>
    <row r="54" spans="1:6" ht="15">
      <c r="A54" s="1"/>
      <c r="B54" s="1"/>
      <c r="C54" s="1"/>
      <c r="D54" s="1"/>
      <c r="E54" s="1"/>
      <c r="F54" s="1"/>
    </row>
    <row r="55" spans="1:6" ht="15">
      <c r="A55" s="1"/>
      <c r="B55" s="1"/>
      <c r="C55" s="1"/>
      <c r="D55" s="1"/>
      <c r="E55" s="1"/>
      <c r="F55" s="1"/>
    </row>
    <row r="56" spans="1:6" ht="15">
      <c r="A56" s="1"/>
      <c r="B56" s="1"/>
      <c r="C56" s="1"/>
      <c r="D56" s="1"/>
      <c r="E56" s="1"/>
      <c r="F56" s="1"/>
    </row>
    <row r="57" spans="1:6" ht="15">
      <c r="A57" s="1"/>
      <c r="B57" s="1"/>
      <c r="C57" s="1"/>
      <c r="D57" s="1"/>
      <c r="E57" s="1"/>
      <c r="F57" s="1"/>
    </row>
    <row r="58" spans="1:6" ht="15">
      <c r="A58" s="1"/>
      <c r="B58" s="1"/>
      <c r="C58" s="1"/>
      <c r="D58" s="1"/>
      <c r="E58" s="1"/>
      <c r="F58" s="1"/>
    </row>
    <row r="59" spans="1:6" ht="15">
      <c r="A59" s="1"/>
      <c r="B59" s="1"/>
      <c r="C59" s="1"/>
      <c r="D59" s="1"/>
      <c r="E59" s="1"/>
      <c r="F59" s="1"/>
    </row>
    <row r="60" spans="1:6" ht="15">
      <c r="A60" s="1"/>
      <c r="B60" s="1"/>
      <c r="C60" s="1"/>
      <c r="D60" s="1"/>
      <c r="E60" s="1"/>
      <c r="F60" s="1"/>
    </row>
    <row r="61" spans="1:6" ht="15">
      <c r="A61" s="1"/>
      <c r="B61" s="1"/>
      <c r="C61" s="1"/>
      <c r="D61" s="1"/>
      <c r="E61" s="1"/>
      <c r="F61" s="1"/>
    </row>
    <row r="62" spans="1:6" ht="15">
      <c r="A62" s="5"/>
      <c r="B62" s="5"/>
      <c r="C62" s="5"/>
      <c r="D62" s="5"/>
      <c r="E62" s="5"/>
      <c r="F62" s="5"/>
    </row>
    <row r="63" spans="1:6" ht="15">
      <c r="A63" s="5"/>
      <c r="B63" s="5"/>
      <c r="C63" s="5"/>
      <c r="D63" s="5"/>
      <c r="E63" s="5"/>
      <c r="F63" s="5"/>
    </row>
    <row r="64" spans="1:6" ht="15">
      <c r="A64" s="5"/>
      <c r="B64" s="5"/>
      <c r="C64" s="5"/>
      <c r="D64" s="5"/>
      <c r="E64" s="5"/>
      <c r="F64" s="5"/>
    </row>
    <row r="65" spans="1:6" ht="15">
      <c r="A65" s="5"/>
      <c r="B65" s="5"/>
      <c r="C65" s="5"/>
      <c r="D65" s="5"/>
      <c r="E65" s="5"/>
      <c r="F65" s="5"/>
    </row>
    <row r="66" spans="1:6" ht="15">
      <c r="A66" s="5"/>
      <c r="B66" s="5"/>
      <c r="C66" s="5"/>
      <c r="D66" s="5"/>
      <c r="E66" s="5"/>
      <c r="F66" s="5"/>
    </row>
    <row r="67" spans="1:6" ht="15.75" thickBot="1">
      <c r="A67" s="5"/>
      <c r="B67" s="5"/>
      <c r="C67" s="5"/>
      <c r="D67" s="5"/>
      <c r="E67" s="5"/>
      <c r="F67" s="5"/>
    </row>
    <row r="68" spans="1:6" ht="15">
      <c r="A68" s="9"/>
      <c r="B68" s="10"/>
      <c r="C68" s="10"/>
      <c r="D68" s="10"/>
      <c r="E68" s="17"/>
      <c r="F68" s="11"/>
    </row>
    <row r="69" spans="1:6" ht="15">
      <c r="A69" s="12"/>
      <c r="B69" s="5"/>
      <c r="C69" s="5"/>
      <c r="D69" s="5"/>
      <c r="E69" s="5"/>
      <c r="F69" s="13"/>
    </row>
    <row r="70" spans="1:6" ht="15">
      <c r="A70" s="12"/>
      <c r="B70" s="5"/>
      <c r="C70" s="5"/>
      <c r="D70" s="5"/>
      <c r="E70" s="5"/>
      <c r="F70" s="13"/>
    </row>
    <row r="71" spans="1:6" ht="15">
      <c r="A71" s="12"/>
      <c r="B71" s="5"/>
      <c r="C71" s="29"/>
      <c r="D71" s="5"/>
      <c r="E71" s="5"/>
      <c r="F71" s="13"/>
    </row>
    <row r="72" spans="1:6" ht="15.75" thickBot="1">
      <c r="A72" s="14"/>
      <c r="B72" s="15"/>
      <c r="C72" s="15"/>
      <c r="D72" s="15"/>
      <c r="E72" s="15"/>
      <c r="F72" s="16"/>
    </row>
  </sheetData>
  <sheetProtection/>
  <mergeCells count="6">
    <mergeCell ref="A53:F53"/>
    <mergeCell ref="A25:F26"/>
    <mergeCell ref="A28:F28"/>
    <mergeCell ref="A24:F24"/>
    <mergeCell ref="A49:F49"/>
    <mergeCell ref="A50:F51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64"/>
  <sheetViews>
    <sheetView zoomScalePageLayoutView="0" workbookViewId="0" topLeftCell="A19">
      <selection activeCell="F37" sqref="F37"/>
    </sheetView>
  </sheetViews>
  <sheetFormatPr defaultColWidth="9.140625" defaultRowHeight="15"/>
  <cols>
    <col min="2" max="2" width="16.421875" style="0" customWidth="1"/>
    <col min="3" max="3" width="11.57421875" style="0" customWidth="1"/>
    <col min="4" max="4" width="14.28125" style="0" customWidth="1"/>
    <col min="5" max="5" width="11.57421875" style="0" bestFit="1" customWidth="1"/>
    <col min="6" max="6" width="10.57421875" style="0" bestFit="1" customWidth="1"/>
    <col min="7" max="7" width="13.8515625" style="0" customWidth="1"/>
    <col min="10" max="10" width="9.7109375" style="0" customWidth="1"/>
    <col min="11" max="11" width="15.28125" style="0" customWidth="1"/>
    <col min="12" max="12" width="7.57421875" style="0" customWidth="1"/>
    <col min="14" max="14" width="10.7109375" style="0" bestFit="1" customWidth="1"/>
    <col min="15" max="15" width="6.7109375" style="0" customWidth="1"/>
    <col min="17" max="17" width="10.7109375" style="0" bestFit="1" customWidth="1"/>
    <col min="18" max="18" width="6.7109375" style="0" customWidth="1"/>
    <col min="20" max="20" width="10.7109375" style="0" bestFit="1" customWidth="1"/>
    <col min="21" max="21" width="7.57421875" style="0" customWidth="1"/>
  </cols>
  <sheetData>
    <row r="1" ht="15">
      <c r="B1" s="173" t="s">
        <v>526</v>
      </c>
    </row>
    <row r="2" ht="15">
      <c r="B2" s="71" t="s">
        <v>525</v>
      </c>
    </row>
    <row r="3" spans="2:7" ht="15.75">
      <c r="B3" s="360" t="s">
        <v>541</v>
      </c>
      <c r="C3" s="360"/>
      <c r="D3" s="360"/>
      <c r="E3" s="360"/>
      <c r="F3" s="360"/>
      <c r="G3" s="360"/>
    </row>
    <row r="4" spans="1:14" ht="15">
      <c r="A4" s="361" t="s">
        <v>141</v>
      </c>
      <c r="B4" s="363" t="s">
        <v>352</v>
      </c>
      <c r="C4" s="361" t="s">
        <v>353</v>
      </c>
      <c r="D4" s="174" t="s">
        <v>354</v>
      </c>
      <c r="E4" s="361" t="s">
        <v>355</v>
      </c>
      <c r="F4" s="361" t="s">
        <v>356</v>
      </c>
      <c r="G4" s="174" t="s">
        <v>354</v>
      </c>
      <c r="I4" t="s">
        <v>544</v>
      </c>
      <c r="K4" t="s">
        <v>545</v>
      </c>
      <c r="L4">
        <v>287097</v>
      </c>
      <c r="M4" t="s">
        <v>546</v>
      </c>
      <c r="N4" s="152">
        <v>57420</v>
      </c>
    </row>
    <row r="5" spans="1:9" ht="15">
      <c r="A5" s="362"/>
      <c r="B5" s="364"/>
      <c r="C5" s="362"/>
      <c r="D5" s="175">
        <v>41275</v>
      </c>
      <c r="E5" s="362"/>
      <c r="F5" s="362"/>
      <c r="G5" s="175">
        <v>41639</v>
      </c>
      <c r="I5" t="s">
        <v>547</v>
      </c>
    </row>
    <row r="6" spans="1:7" ht="15">
      <c r="A6" s="176">
        <v>1</v>
      </c>
      <c r="B6" s="101" t="s">
        <v>54</v>
      </c>
      <c r="C6" s="176"/>
      <c r="D6" s="177">
        <v>0</v>
      </c>
      <c r="E6" s="177"/>
      <c r="F6" s="177"/>
      <c r="G6" s="177">
        <v>0</v>
      </c>
    </row>
    <row r="7" spans="1:14" ht="15">
      <c r="A7" s="176">
        <v>2</v>
      </c>
      <c r="B7" s="101" t="s">
        <v>357</v>
      </c>
      <c r="C7" s="176"/>
      <c r="D7" s="177">
        <v>0</v>
      </c>
      <c r="E7" s="177"/>
      <c r="F7" s="177"/>
      <c r="G7" s="177">
        <v>0</v>
      </c>
      <c r="I7" s="216" t="s">
        <v>529</v>
      </c>
      <c r="J7" s="152"/>
      <c r="K7" t="s">
        <v>548</v>
      </c>
      <c r="L7" s="152" t="s">
        <v>552</v>
      </c>
      <c r="N7">
        <v>224320</v>
      </c>
    </row>
    <row r="8" spans="1:12" ht="15">
      <c r="A8" s="176">
        <v>3</v>
      </c>
      <c r="B8" s="178" t="s">
        <v>358</v>
      </c>
      <c r="C8" s="176"/>
      <c r="D8" s="177">
        <v>1019219</v>
      </c>
      <c r="E8" s="177"/>
      <c r="F8" s="177"/>
      <c r="G8" s="177">
        <v>1019219</v>
      </c>
      <c r="I8" s="216" t="s">
        <v>529</v>
      </c>
      <c r="K8" t="s">
        <v>549</v>
      </c>
      <c r="L8">
        <v>143429</v>
      </c>
    </row>
    <row r="9" spans="1:14" ht="15">
      <c r="A9" s="176">
        <v>4</v>
      </c>
      <c r="B9" s="178" t="s">
        <v>359</v>
      </c>
      <c r="C9" s="176"/>
      <c r="D9" s="177">
        <v>471127</v>
      </c>
      <c r="E9" s="177">
        <v>1960000</v>
      </c>
      <c r="F9" s="177"/>
      <c r="G9" s="177">
        <f>SUM(D9:F9)</f>
        <v>2431127</v>
      </c>
      <c r="K9" t="s">
        <v>550</v>
      </c>
      <c r="L9">
        <v>40280</v>
      </c>
      <c r="M9" t="s">
        <v>546</v>
      </c>
      <c r="N9">
        <v>9500</v>
      </c>
    </row>
    <row r="10" spans="1:9" ht="15">
      <c r="A10" s="176">
        <v>5</v>
      </c>
      <c r="B10" s="178" t="s">
        <v>360</v>
      </c>
      <c r="C10" s="176"/>
      <c r="D10" s="288">
        <v>1541089</v>
      </c>
      <c r="E10" s="218">
        <v>143249</v>
      </c>
      <c r="F10" s="177"/>
      <c r="G10" s="177">
        <f>SUM(D10:F10)</f>
        <v>1684338</v>
      </c>
      <c r="I10" s="216"/>
    </row>
    <row r="11" spans="1:14" ht="15">
      <c r="A11" s="176">
        <v>1</v>
      </c>
      <c r="B11" s="178" t="s">
        <v>361</v>
      </c>
      <c r="C11" s="176"/>
      <c r="D11" s="177">
        <v>366731</v>
      </c>
      <c r="E11" s="177">
        <v>610583</v>
      </c>
      <c r="F11" s="177"/>
      <c r="G11" s="177">
        <f>SUM(D11:F11)</f>
        <v>977314</v>
      </c>
      <c r="N11" s="152">
        <f>SUM(N7:N10)</f>
        <v>233820</v>
      </c>
    </row>
    <row r="12" spans="1:14" ht="15.75" thickBot="1">
      <c r="A12" s="176">
        <v>2</v>
      </c>
      <c r="B12" s="136"/>
      <c r="C12" s="176"/>
      <c r="D12" s="177"/>
      <c r="E12" s="177"/>
      <c r="F12" s="177"/>
      <c r="G12" s="177"/>
      <c r="I12" t="s">
        <v>554</v>
      </c>
      <c r="K12" t="s">
        <v>551</v>
      </c>
      <c r="L12" t="s">
        <v>553</v>
      </c>
      <c r="N12" s="295">
        <v>56400</v>
      </c>
    </row>
    <row r="13" spans="1:14" ht="15.75" thickBot="1">
      <c r="A13" s="179"/>
      <c r="B13" s="180" t="s">
        <v>362</v>
      </c>
      <c r="C13" s="181"/>
      <c r="D13" s="182">
        <v>3398166</v>
      </c>
      <c r="E13" s="182">
        <f>SUM(E9:E12)</f>
        <v>2713832</v>
      </c>
      <c r="F13" s="182"/>
      <c r="G13" s="177">
        <f>SUM(G8:G12)</f>
        <v>6111998</v>
      </c>
      <c r="I13" t="s">
        <v>554</v>
      </c>
      <c r="K13" s="295" t="s">
        <v>549</v>
      </c>
      <c r="L13" t="s">
        <v>555</v>
      </c>
      <c r="N13" s="295">
        <v>122110</v>
      </c>
    </row>
    <row r="14" spans="1:12" ht="15">
      <c r="A14" s="254"/>
      <c r="B14" s="255"/>
      <c r="C14" s="256"/>
      <c r="D14" s="257"/>
      <c r="E14" s="257"/>
      <c r="F14" s="257"/>
      <c r="G14" s="257"/>
      <c r="J14" s="152"/>
      <c r="K14" s="152"/>
      <c r="L14" s="152"/>
    </row>
    <row r="15" spans="1:14" ht="15">
      <c r="A15" s="254"/>
      <c r="B15" s="255"/>
      <c r="C15" s="256"/>
      <c r="D15" s="257"/>
      <c r="E15" s="257"/>
      <c r="F15" s="257"/>
      <c r="G15" s="257"/>
      <c r="N15" s="152">
        <f>SUM(N12:N14)</f>
        <v>178510</v>
      </c>
    </row>
    <row r="16" spans="2:7" ht="15.75">
      <c r="B16" s="360" t="s">
        <v>542</v>
      </c>
      <c r="C16" s="360"/>
      <c r="D16" s="360"/>
      <c r="E16" s="360"/>
      <c r="F16" s="360"/>
      <c r="G16" s="360"/>
    </row>
    <row r="17" spans="1:7" ht="15">
      <c r="A17" s="361" t="s">
        <v>141</v>
      </c>
      <c r="B17" s="363" t="s">
        <v>352</v>
      </c>
      <c r="C17" s="361"/>
      <c r="D17" s="174" t="s">
        <v>354</v>
      </c>
      <c r="E17" s="361" t="s">
        <v>355</v>
      </c>
      <c r="F17" s="361" t="s">
        <v>356</v>
      </c>
      <c r="G17" s="174" t="s">
        <v>354</v>
      </c>
    </row>
    <row r="18" spans="1:7" ht="15">
      <c r="A18" s="362"/>
      <c r="B18" s="364"/>
      <c r="C18" s="362"/>
      <c r="D18" s="175">
        <v>41275</v>
      </c>
      <c r="E18" s="362"/>
      <c r="F18" s="362"/>
      <c r="G18" s="175">
        <v>41639</v>
      </c>
    </row>
    <row r="19" spans="1:11" ht="15">
      <c r="A19" s="176">
        <v>1</v>
      </c>
      <c r="B19" s="101" t="s">
        <v>54</v>
      </c>
      <c r="C19" s="176">
        <v>0</v>
      </c>
      <c r="D19" s="177">
        <v>0</v>
      </c>
      <c r="E19" s="177">
        <v>0</v>
      </c>
      <c r="F19" s="177"/>
      <c r="G19" s="177">
        <v>0</v>
      </c>
      <c r="K19" s="216"/>
    </row>
    <row r="20" spans="1:7" ht="15">
      <c r="A20" s="176">
        <v>2</v>
      </c>
      <c r="B20" s="101" t="s">
        <v>357</v>
      </c>
      <c r="C20" s="176">
        <v>0</v>
      </c>
      <c r="D20" s="177">
        <v>0</v>
      </c>
      <c r="E20" s="177"/>
      <c r="F20" s="177"/>
      <c r="G20" s="177">
        <v>0</v>
      </c>
    </row>
    <row r="21" spans="1:8" ht="15">
      <c r="A21" s="176">
        <v>3</v>
      </c>
      <c r="B21" s="178" t="s">
        <v>363</v>
      </c>
      <c r="C21" s="176">
        <v>946159</v>
      </c>
      <c r="D21" s="177">
        <v>73060</v>
      </c>
      <c r="E21" s="177">
        <v>189232</v>
      </c>
      <c r="F21" s="177"/>
      <c r="G21" s="177">
        <f>D21+E21</f>
        <v>262292</v>
      </c>
      <c r="H21" s="216"/>
    </row>
    <row r="22" spans="1:12" ht="15">
      <c r="A22" s="176">
        <v>4</v>
      </c>
      <c r="B22" s="178" t="s">
        <v>359</v>
      </c>
      <c r="C22" s="176">
        <v>2247097</v>
      </c>
      <c r="D22" s="177">
        <v>184030</v>
      </c>
      <c r="E22" s="177">
        <v>57420</v>
      </c>
      <c r="F22" s="177"/>
      <c r="G22" s="177">
        <f>D22+E22</f>
        <v>241450</v>
      </c>
      <c r="J22" s="152"/>
      <c r="L22" s="152"/>
    </row>
    <row r="23" spans="1:8" ht="15">
      <c r="A23" s="176">
        <v>5</v>
      </c>
      <c r="B23" s="178" t="s">
        <v>360</v>
      </c>
      <c r="C23" s="176">
        <v>1264828</v>
      </c>
      <c r="D23" s="177">
        <v>419510</v>
      </c>
      <c r="E23" s="177">
        <v>233820</v>
      </c>
      <c r="F23" s="177"/>
      <c r="G23" s="177">
        <f>D23+E23</f>
        <v>653330</v>
      </c>
      <c r="H23" s="216"/>
    </row>
    <row r="24" spans="1:13" ht="15.75" thickBot="1">
      <c r="A24" s="176">
        <v>1</v>
      </c>
      <c r="B24" s="178" t="s">
        <v>361</v>
      </c>
      <c r="C24" s="176">
        <v>892554</v>
      </c>
      <c r="D24" s="177">
        <v>84760</v>
      </c>
      <c r="E24" s="177">
        <v>122110</v>
      </c>
      <c r="F24" s="177"/>
      <c r="G24" s="177">
        <f>D24+E24</f>
        <v>206870</v>
      </c>
      <c r="K24" s="152"/>
      <c r="M24" s="152"/>
    </row>
    <row r="25" spans="1:7" ht="15.75" thickBot="1">
      <c r="A25" s="179"/>
      <c r="B25" s="180" t="s">
        <v>362</v>
      </c>
      <c r="C25" s="184">
        <f>SUM(C21:C24)</f>
        <v>5350638</v>
      </c>
      <c r="D25" s="182">
        <f>SUM(D20:D24)</f>
        <v>761360</v>
      </c>
      <c r="E25" s="177">
        <f>SUM(E21:E24)</f>
        <v>602582</v>
      </c>
      <c r="F25" s="182"/>
      <c r="G25" s="177">
        <f>D25+E25</f>
        <v>1363942</v>
      </c>
    </row>
    <row r="26" spans="1:7" ht="15">
      <c r="A26" s="254"/>
      <c r="B26" s="255"/>
      <c r="C26" s="258"/>
      <c r="D26" s="257"/>
      <c r="E26" s="257"/>
      <c r="F26" s="257"/>
      <c r="G26" s="257"/>
    </row>
    <row r="27" spans="1:7" ht="15">
      <c r="A27" s="254"/>
      <c r="B27" s="255"/>
      <c r="C27" s="258"/>
      <c r="D27" s="257"/>
      <c r="E27" s="257"/>
      <c r="F27" s="257"/>
      <c r="G27" s="257"/>
    </row>
    <row r="28" spans="2:7" ht="15.75">
      <c r="B28" s="360" t="s">
        <v>543</v>
      </c>
      <c r="C28" s="360"/>
      <c r="D28" s="360"/>
      <c r="E28" s="360"/>
      <c r="F28" s="360"/>
      <c r="G28" s="360"/>
    </row>
    <row r="29" spans="1:13" ht="15">
      <c r="A29" s="361" t="s">
        <v>141</v>
      </c>
      <c r="B29" s="363" t="s">
        <v>352</v>
      </c>
      <c r="C29" s="361" t="s">
        <v>353</v>
      </c>
      <c r="D29" s="174" t="s">
        <v>354</v>
      </c>
      <c r="E29" s="361" t="s">
        <v>355</v>
      </c>
      <c r="F29" s="361" t="s">
        <v>356</v>
      </c>
      <c r="G29" s="174" t="s">
        <v>354</v>
      </c>
      <c r="K29" s="152"/>
      <c r="M29" s="152"/>
    </row>
    <row r="30" spans="1:7" ht="15">
      <c r="A30" s="362"/>
      <c r="B30" s="364"/>
      <c r="C30" s="362"/>
      <c r="D30" s="175">
        <v>41275</v>
      </c>
      <c r="E30" s="362"/>
      <c r="F30" s="362"/>
      <c r="G30" s="175">
        <v>41639</v>
      </c>
    </row>
    <row r="31" spans="1:7" ht="15">
      <c r="A31" s="176">
        <v>1</v>
      </c>
      <c r="B31" s="101" t="s">
        <v>54</v>
      </c>
      <c r="C31" s="176"/>
      <c r="D31" s="177">
        <v>0</v>
      </c>
      <c r="E31" s="177"/>
      <c r="F31" s="177"/>
      <c r="G31" s="177"/>
    </row>
    <row r="32" spans="1:7" ht="15">
      <c r="A32" s="176">
        <v>2</v>
      </c>
      <c r="B32" s="178" t="s">
        <v>357</v>
      </c>
      <c r="C32" s="176"/>
      <c r="D32" s="177">
        <v>0</v>
      </c>
      <c r="E32" s="177"/>
      <c r="F32" s="177"/>
      <c r="G32" s="177"/>
    </row>
    <row r="33" spans="1:7" ht="15">
      <c r="A33" s="176">
        <v>3</v>
      </c>
      <c r="B33" s="178" t="s">
        <v>363</v>
      </c>
      <c r="C33" s="176"/>
      <c r="D33" s="177">
        <v>946159</v>
      </c>
      <c r="E33" s="177"/>
      <c r="F33" s="177">
        <v>189232</v>
      </c>
      <c r="G33" s="177">
        <f>D33+E32:E33-F32:F33</f>
        <v>756927</v>
      </c>
    </row>
    <row r="34" spans="1:13" ht="15">
      <c r="A34" s="176">
        <v>4</v>
      </c>
      <c r="B34" s="178" t="s">
        <v>359</v>
      </c>
      <c r="C34" s="176"/>
      <c r="D34" s="177">
        <v>287097</v>
      </c>
      <c r="E34" s="177">
        <v>1960000</v>
      </c>
      <c r="F34" s="177">
        <v>57420</v>
      </c>
      <c r="G34" s="177">
        <f>D34+E33:E34-F33:F34</f>
        <v>2189677</v>
      </c>
      <c r="K34" s="152"/>
      <c r="M34" s="152"/>
    </row>
    <row r="35" spans="1:7" ht="15">
      <c r="A35" s="176">
        <v>5</v>
      </c>
      <c r="B35" s="178" t="s">
        <v>360</v>
      </c>
      <c r="C35" s="176"/>
      <c r="D35" s="177">
        <v>1121579</v>
      </c>
      <c r="E35" s="218">
        <v>143249</v>
      </c>
      <c r="F35" s="177">
        <v>233820</v>
      </c>
      <c r="G35" s="177">
        <f>D35+E34:E35-F34:F35</f>
        <v>1031008</v>
      </c>
    </row>
    <row r="36" spans="1:7" ht="15.75" thickBot="1">
      <c r="A36" s="176">
        <v>1</v>
      </c>
      <c r="B36" s="178" t="s">
        <v>361</v>
      </c>
      <c r="C36" s="176"/>
      <c r="D36" s="177">
        <v>281971</v>
      </c>
      <c r="E36" s="177">
        <v>610583</v>
      </c>
      <c r="F36" s="177">
        <v>122110</v>
      </c>
      <c r="G36" s="177">
        <f>D36+E35:E36-F35:F36</f>
        <v>770444</v>
      </c>
    </row>
    <row r="37" spans="1:7" ht="15.75" thickBot="1">
      <c r="A37" s="179"/>
      <c r="B37" s="180" t="s">
        <v>362</v>
      </c>
      <c r="C37" s="181"/>
      <c r="D37" s="182">
        <f>SUM(D33:D36)</f>
        <v>2636806</v>
      </c>
      <c r="E37" s="182">
        <f>SUM(E33:E36)</f>
        <v>2713832</v>
      </c>
      <c r="F37" s="177">
        <f>SUM(F33:F36)</f>
        <v>602582</v>
      </c>
      <c r="G37" s="177">
        <f>D37+E36:E37-F36:F37</f>
        <v>4748056</v>
      </c>
    </row>
    <row r="38" spans="4:7" ht="15">
      <c r="D38" s="183"/>
      <c r="G38" s="183"/>
    </row>
    <row r="39" spans="5:7" ht="15.75">
      <c r="E39" s="357" t="s">
        <v>257</v>
      </c>
      <c r="F39" s="357"/>
      <c r="G39" s="357"/>
    </row>
    <row r="40" spans="5:7" ht="15">
      <c r="E40" s="358" t="s">
        <v>471</v>
      </c>
      <c r="F40" s="359"/>
      <c r="G40" s="359"/>
    </row>
    <row r="41" spans="5:7" ht="15">
      <c r="E41" s="73"/>
      <c r="F41" s="73"/>
      <c r="G41" s="73"/>
    </row>
    <row r="43" ht="15">
      <c r="F43" s="183"/>
    </row>
    <row r="44" ht="15">
      <c r="F44" s="183"/>
    </row>
    <row r="59" spans="6:7" ht="15">
      <c r="F59">
        <v>2011</v>
      </c>
      <c r="G59">
        <v>2010</v>
      </c>
    </row>
    <row r="60" spans="6:7" ht="15">
      <c r="F60">
        <v>0</v>
      </c>
      <c r="G60">
        <v>100000</v>
      </c>
    </row>
    <row r="62" ht="15">
      <c r="H62">
        <v>900000</v>
      </c>
    </row>
    <row r="64" ht="15">
      <c r="H64">
        <v>800000</v>
      </c>
    </row>
  </sheetData>
  <sheetProtection/>
  <mergeCells count="20">
    <mergeCell ref="B3:G3"/>
    <mergeCell ref="A4:A5"/>
    <mergeCell ref="B4:B5"/>
    <mergeCell ref="C4:C5"/>
    <mergeCell ref="E4:E5"/>
    <mergeCell ref="F4:F5"/>
    <mergeCell ref="B16:G16"/>
    <mergeCell ref="A17:A18"/>
    <mergeCell ref="B17:B18"/>
    <mergeCell ref="C17:C18"/>
    <mergeCell ref="E17:E18"/>
    <mergeCell ref="F17:F18"/>
    <mergeCell ref="E39:G39"/>
    <mergeCell ref="E40:G40"/>
    <mergeCell ref="B28:G28"/>
    <mergeCell ref="A29:A30"/>
    <mergeCell ref="B29:B30"/>
    <mergeCell ref="C29:C30"/>
    <mergeCell ref="E29:E30"/>
    <mergeCell ref="F29:F30"/>
  </mergeCells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E31"/>
  <sheetViews>
    <sheetView zoomScalePageLayoutView="0" workbookViewId="0" topLeftCell="A8">
      <selection activeCell="D21" sqref="D21"/>
    </sheetView>
  </sheetViews>
  <sheetFormatPr defaultColWidth="9.140625" defaultRowHeight="15"/>
  <cols>
    <col min="2" max="2" width="18.57421875" style="0" customWidth="1"/>
    <col min="3" max="3" width="20.57421875" style="0" customWidth="1"/>
    <col min="4" max="4" width="19.57421875" style="0" customWidth="1"/>
    <col min="5" max="5" width="16.8515625" style="0" customWidth="1"/>
  </cols>
  <sheetData>
    <row r="3" spans="1:5" ht="15.75">
      <c r="A3" s="185"/>
      <c r="B3" s="367" t="s">
        <v>522</v>
      </c>
      <c r="C3" s="367"/>
      <c r="D3" s="191"/>
      <c r="E3" s="192"/>
    </row>
    <row r="4" spans="1:5" ht="15.75">
      <c r="A4" s="185"/>
      <c r="B4" s="367" t="s">
        <v>523</v>
      </c>
      <c r="C4" s="367"/>
      <c r="D4" s="191"/>
      <c r="E4" s="192"/>
    </row>
    <row r="5" spans="1:5" ht="15.75">
      <c r="A5" s="185"/>
      <c r="B5" s="367" t="s">
        <v>372</v>
      </c>
      <c r="C5" s="367"/>
      <c r="D5" s="191"/>
      <c r="E5" s="192"/>
    </row>
    <row r="6" spans="1:5" ht="15.75">
      <c r="A6" s="193"/>
      <c r="B6" s="194"/>
      <c r="C6" s="191"/>
      <c r="D6" s="191"/>
      <c r="E6" s="192"/>
    </row>
    <row r="7" spans="1:5" ht="20.25">
      <c r="A7" s="368" t="s">
        <v>373</v>
      </c>
      <c r="B7" s="368"/>
      <c r="C7" s="368"/>
      <c r="D7" s="368"/>
      <c r="E7" s="368"/>
    </row>
    <row r="8" spans="1:5" ht="18.75">
      <c r="A8" s="191"/>
      <c r="B8" s="191"/>
      <c r="C8" s="191"/>
      <c r="D8" s="195"/>
      <c r="E8" s="196" t="s">
        <v>535</v>
      </c>
    </row>
    <row r="9" spans="1:5" ht="15.75">
      <c r="A9" s="195"/>
      <c r="B9" s="195"/>
      <c r="C9" s="195"/>
      <c r="D9" s="195"/>
      <c r="E9" s="197"/>
    </row>
    <row r="10" spans="1:5" ht="15.75">
      <c r="A10" s="198" t="s">
        <v>368</v>
      </c>
      <c r="B10" s="199" t="s">
        <v>374</v>
      </c>
      <c r="C10" s="200" t="s">
        <v>375</v>
      </c>
      <c r="D10" s="200" t="s">
        <v>376</v>
      </c>
      <c r="E10" s="201" t="s">
        <v>377</v>
      </c>
    </row>
    <row r="11" spans="1:5" ht="15.75">
      <c r="A11" s="202">
        <v>1</v>
      </c>
      <c r="B11" s="203" t="s">
        <v>378</v>
      </c>
      <c r="C11" s="204">
        <v>43447</v>
      </c>
      <c r="D11" s="204"/>
      <c r="E11" s="205"/>
    </row>
    <row r="12" spans="1:5" ht="15.75">
      <c r="A12" s="202">
        <v>2</v>
      </c>
      <c r="B12" s="203" t="s">
        <v>379</v>
      </c>
      <c r="C12" s="204">
        <v>43447</v>
      </c>
      <c r="D12" s="204">
        <v>236</v>
      </c>
      <c r="E12" s="205"/>
    </row>
    <row r="13" spans="1:5" ht="15.75">
      <c r="A13" s="202">
        <v>3</v>
      </c>
      <c r="B13" s="203" t="s">
        <v>479</v>
      </c>
      <c r="C13" s="204">
        <v>912446</v>
      </c>
      <c r="D13" s="204"/>
      <c r="E13" s="205">
        <v>14622</v>
      </c>
    </row>
    <row r="14" spans="1:5" ht="15.75">
      <c r="A14" s="202">
        <v>4</v>
      </c>
      <c r="B14" s="203" t="s">
        <v>480</v>
      </c>
      <c r="C14" s="204">
        <v>912446</v>
      </c>
      <c r="D14" s="204">
        <v>32</v>
      </c>
      <c r="E14" s="205"/>
    </row>
    <row r="15" spans="1:5" ht="15.75">
      <c r="A15" s="202">
        <v>5</v>
      </c>
      <c r="B15" s="203" t="s">
        <v>481</v>
      </c>
      <c r="C15" s="204"/>
      <c r="D15" s="204">
        <v>1012</v>
      </c>
      <c r="E15" s="205"/>
    </row>
    <row r="16" spans="1:5" ht="15.75">
      <c r="A16" s="202">
        <v>5</v>
      </c>
      <c r="B16" s="203" t="s">
        <v>383</v>
      </c>
      <c r="C16" s="204">
        <v>19340001</v>
      </c>
      <c r="D16" s="204"/>
      <c r="E16" s="205">
        <v>39602</v>
      </c>
    </row>
    <row r="17" spans="1:5" ht="15.75">
      <c r="A17" s="202">
        <v>6</v>
      </c>
      <c r="B17" s="203" t="s">
        <v>476</v>
      </c>
      <c r="C17" s="204">
        <v>19340102</v>
      </c>
      <c r="D17" s="204">
        <v>43</v>
      </c>
      <c r="E17" s="205"/>
    </row>
    <row r="18" spans="1:5" ht="15.75">
      <c r="A18" s="202">
        <v>7</v>
      </c>
      <c r="B18" s="203" t="s">
        <v>472</v>
      </c>
      <c r="C18" s="204">
        <v>329186</v>
      </c>
      <c r="D18" s="204"/>
      <c r="E18" s="205">
        <v>98598</v>
      </c>
    </row>
    <row r="19" spans="1:5" ht="15.75">
      <c r="A19" s="202">
        <v>8</v>
      </c>
      <c r="B19" s="203" t="s">
        <v>473</v>
      </c>
      <c r="C19" s="204">
        <v>329186</v>
      </c>
      <c r="D19" s="204">
        <v>67</v>
      </c>
      <c r="E19" s="205"/>
    </row>
    <row r="20" spans="1:5" ht="15.75">
      <c r="A20" s="202">
        <v>9</v>
      </c>
      <c r="B20" s="203" t="s">
        <v>474</v>
      </c>
      <c r="C20" s="204">
        <v>406427137</v>
      </c>
      <c r="D20" s="204"/>
      <c r="E20" s="205">
        <v>230259</v>
      </c>
    </row>
    <row r="21" spans="1:5" ht="15.75">
      <c r="A21" s="202">
        <v>10</v>
      </c>
      <c r="B21" s="203" t="s">
        <v>475</v>
      </c>
      <c r="C21" s="204">
        <v>406427137</v>
      </c>
      <c r="D21" s="204">
        <v>1010</v>
      </c>
      <c r="E21" s="205"/>
    </row>
    <row r="22" spans="1:5" ht="15.75">
      <c r="A22" s="202">
        <v>11</v>
      </c>
      <c r="B22" s="203" t="s">
        <v>477</v>
      </c>
      <c r="C22" s="204">
        <v>14778264</v>
      </c>
      <c r="D22" s="204"/>
      <c r="E22" s="205">
        <v>23304</v>
      </c>
    </row>
    <row r="23" spans="1:5" ht="15.75">
      <c r="A23" s="202">
        <v>12</v>
      </c>
      <c r="B23" s="203" t="s">
        <v>478</v>
      </c>
      <c r="C23" s="204">
        <v>14777253</v>
      </c>
      <c r="D23" s="204">
        <v>42</v>
      </c>
      <c r="E23" s="205"/>
    </row>
    <row r="24" spans="1:5" ht="15.75">
      <c r="A24" s="202"/>
      <c r="B24" s="259" t="s">
        <v>167</v>
      </c>
      <c r="C24" s="204"/>
      <c r="D24" s="204"/>
      <c r="E24" s="208"/>
    </row>
    <row r="25" spans="1:5" ht="15.75">
      <c r="A25" s="202"/>
      <c r="B25" s="203"/>
      <c r="C25" s="204">
        <v>140.2</v>
      </c>
      <c r="D25" s="204">
        <v>303524</v>
      </c>
      <c r="E25" s="205">
        <f>SUM(E13:E24)</f>
        <v>406385</v>
      </c>
    </row>
    <row r="26" spans="1:5" ht="15.75">
      <c r="A26" s="202"/>
      <c r="B26" s="203"/>
      <c r="C26" s="204"/>
      <c r="D26" s="204"/>
      <c r="E26" s="205"/>
    </row>
    <row r="27" spans="1:5" ht="15.75">
      <c r="A27" s="202"/>
      <c r="B27" s="371"/>
      <c r="C27" s="204" t="s">
        <v>556</v>
      </c>
      <c r="D27" s="204"/>
      <c r="E27" s="205"/>
    </row>
    <row r="28" spans="1:5" s="146" customFormat="1" ht="15">
      <c r="A28" s="1"/>
      <c r="B28" s="1"/>
      <c r="C28" s="1"/>
      <c r="D28" s="1"/>
      <c r="E28" s="370"/>
    </row>
    <row r="29" spans="1:5" ht="15.75">
      <c r="A29" s="185"/>
      <c r="B29" s="185"/>
      <c r="C29" s="369" t="s">
        <v>380</v>
      </c>
      <c r="D29" s="369"/>
      <c r="E29" s="369"/>
    </row>
    <row r="30" spans="1:5" ht="15.75">
      <c r="A30" s="185"/>
      <c r="B30" s="185"/>
      <c r="C30" s="365" t="s">
        <v>471</v>
      </c>
      <c r="D30" s="365"/>
      <c r="E30" s="365"/>
    </row>
    <row r="31" spans="1:5" ht="15">
      <c r="A31" s="206"/>
      <c r="B31" s="207"/>
      <c r="C31" s="366"/>
      <c r="D31" s="366"/>
      <c r="E31" s="366"/>
    </row>
  </sheetData>
  <sheetProtection/>
  <mergeCells count="7">
    <mergeCell ref="C30:E30"/>
    <mergeCell ref="C31:E31"/>
    <mergeCell ref="B3:C3"/>
    <mergeCell ref="B4:C4"/>
    <mergeCell ref="B5:C5"/>
    <mergeCell ref="A7:E7"/>
    <mergeCell ref="C29:E29"/>
  </mergeCells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7">
      <selection activeCell="N22" sqref="N22"/>
    </sheetView>
  </sheetViews>
  <sheetFormatPr defaultColWidth="9.140625" defaultRowHeight="15"/>
  <cols>
    <col min="2" max="2" width="21.421875" style="0" customWidth="1"/>
  </cols>
  <sheetData>
    <row r="1" spans="1:6" ht="15">
      <c r="A1" s="136"/>
      <c r="B1" s="136" t="s">
        <v>521</v>
      </c>
      <c r="C1" s="136"/>
      <c r="D1" s="136" t="s">
        <v>494</v>
      </c>
      <c r="E1" s="136"/>
      <c r="F1" s="136">
        <v>2011</v>
      </c>
    </row>
    <row r="2" spans="1:6" ht="15">
      <c r="A2" s="136" t="s">
        <v>495</v>
      </c>
      <c r="B2" s="153" t="s">
        <v>496</v>
      </c>
      <c r="C2" s="136"/>
      <c r="D2" s="136"/>
      <c r="E2" s="136"/>
      <c r="F2" s="136"/>
    </row>
    <row r="3" spans="1:6" ht="15">
      <c r="A3" s="136"/>
      <c r="B3" s="153" t="s">
        <v>497</v>
      </c>
      <c r="C3" s="136" t="s">
        <v>346</v>
      </c>
      <c r="D3" s="136" t="s">
        <v>347</v>
      </c>
      <c r="E3" s="136" t="s">
        <v>348</v>
      </c>
      <c r="F3" s="136"/>
    </row>
    <row r="4" spans="1:6" ht="15">
      <c r="A4" s="136">
        <v>1</v>
      </c>
      <c r="B4" s="136" t="s">
        <v>498</v>
      </c>
      <c r="C4" s="136">
        <v>2</v>
      </c>
      <c r="D4" s="136">
        <v>22368</v>
      </c>
      <c r="E4" s="136">
        <f>C4*D4</f>
        <v>44736</v>
      </c>
      <c r="F4" s="136"/>
    </row>
    <row r="5" spans="1:6" ht="15">
      <c r="A5" s="136">
        <v>2</v>
      </c>
      <c r="B5" s="136" t="s">
        <v>498</v>
      </c>
      <c r="C5" s="136">
        <v>3</v>
      </c>
      <c r="D5" s="136">
        <v>39000</v>
      </c>
      <c r="E5" s="136">
        <f aca="true" t="shared" si="0" ref="E5:E33">C5*D5</f>
        <v>117000</v>
      </c>
      <c r="F5" s="136"/>
    </row>
    <row r="6" spans="1:6" ht="15">
      <c r="A6" s="136">
        <v>3</v>
      </c>
      <c r="B6" s="136" t="s">
        <v>498</v>
      </c>
      <c r="C6" s="136">
        <v>1</v>
      </c>
      <c r="D6" s="136">
        <v>63000</v>
      </c>
      <c r="E6" s="136">
        <f t="shared" si="0"/>
        <v>63000</v>
      </c>
      <c r="F6" s="136"/>
    </row>
    <row r="7" spans="1:6" ht="15">
      <c r="A7" s="136">
        <v>4</v>
      </c>
      <c r="B7" s="136" t="s">
        <v>498</v>
      </c>
      <c r="C7" s="136">
        <v>3</v>
      </c>
      <c r="D7" s="136">
        <v>22400</v>
      </c>
      <c r="E7" s="136">
        <f t="shared" si="0"/>
        <v>67200</v>
      </c>
      <c r="F7" s="136"/>
    </row>
    <row r="8" spans="1:6" ht="15">
      <c r="A8" s="136">
        <v>5</v>
      </c>
      <c r="B8" s="136" t="s">
        <v>498</v>
      </c>
      <c r="C8" s="136">
        <v>1</v>
      </c>
      <c r="D8" s="136">
        <v>85500</v>
      </c>
      <c r="E8" s="136">
        <f t="shared" si="0"/>
        <v>85500</v>
      </c>
      <c r="F8" s="136"/>
    </row>
    <row r="9" spans="1:6" ht="15">
      <c r="A9" s="136">
        <v>6</v>
      </c>
      <c r="B9" s="136" t="s">
        <v>498</v>
      </c>
      <c r="C9" s="136">
        <v>1</v>
      </c>
      <c r="D9" s="136">
        <v>101800</v>
      </c>
      <c r="E9" s="136">
        <f t="shared" si="0"/>
        <v>101800</v>
      </c>
      <c r="F9" s="136"/>
    </row>
    <row r="10" spans="1:6" ht="15">
      <c r="A10" s="136">
        <v>7</v>
      </c>
      <c r="B10" s="136" t="s">
        <v>498</v>
      </c>
      <c r="C10" s="136">
        <v>1</v>
      </c>
      <c r="D10" s="136">
        <v>94000</v>
      </c>
      <c r="E10" s="136">
        <f t="shared" si="0"/>
        <v>94000</v>
      </c>
      <c r="F10" s="136"/>
    </row>
    <row r="11" spans="1:6" ht="15">
      <c r="A11" s="136">
        <v>8</v>
      </c>
      <c r="B11" s="136" t="s">
        <v>498</v>
      </c>
      <c r="C11" s="136">
        <v>2</v>
      </c>
      <c r="D11" s="136">
        <v>52248</v>
      </c>
      <c r="E11" s="136">
        <f t="shared" si="0"/>
        <v>104496</v>
      </c>
      <c r="F11" s="136"/>
    </row>
    <row r="12" spans="1:6" ht="15">
      <c r="A12" s="136">
        <v>9</v>
      </c>
      <c r="B12" s="136" t="s">
        <v>498</v>
      </c>
      <c r="C12" s="136">
        <v>1</v>
      </c>
      <c r="D12" s="136">
        <v>53984</v>
      </c>
      <c r="E12" s="136">
        <f t="shared" si="0"/>
        <v>53984</v>
      </c>
      <c r="F12" s="136"/>
    </row>
    <row r="13" spans="1:6" ht="15">
      <c r="A13" s="136">
        <v>10</v>
      </c>
      <c r="B13" s="136" t="s">
        <v>498</v>
      </c>
      <c r="C13" s="136">
        <v>2</v>
      </c>
      <c r="D13" s="136">
        <v>75472</v>
      </c>
      <c r="E13" s="136">
        <f t="shared" si="0"/>
        <v>150944</v>
      </c>
      <c r="F13" s="136"/>
    </row>
    <row r="14" spans="1:6" ht="15">
      <c r="A14" s="136">
        <v>11</v>
      </c>
      <c r="B14" s="136" t="s">
        <v>498</v>
      </c>
      <c r="C14" s="136">
        <v>1</v>
      </c>
      <c r="D14" s="136">
        <v>31667</v>
      </c>
      <c r="E14" s="136">
        <f t="shared" si="0"/>
        <v>31667</v>
      </c>
      <c r="F14" s="136"/>
    </row>
    <row r="15" spans="1:6" ht="15">
      <c r="A15" s="136">
        <v>12</v>
      </c>
      <c r="B15" s="136" t="s">
        <v>499</v>
      </c>
      <c r="C15" s="136">
        <v>1</v>
      </c>
      <c r="D15" s="136">
        <v>9786</v>
      </c>
      <c r="E15" s="136">
        <f t="shared" si="0"/>
        <v>9786</v>
      </c>
      <c r="F15" s="136"/>
    </row>
    <row r="16" spans="1:6" ht="15">
      <c r="A16" s="136">
        <v>13</v>
      </c>
      <c r="B16" s="136" t="s">
        <v>499</v>
      </c>
      <c r="C16" s="136">
        <v>2</v>
      </c>
      <c r="D16" s="136">
        <v>9800</v>
      </c>
      <c r="E16" s="136">
        <f t="shared" si="0"/>
        <v>19600</v>
      </c>
      <c r="F16" s="136"/>
    </row>
    <row r="17" spans="1:6" ht="15">
      <c r="A17" s="136">
        <v>14</v>
      </c>
      <c r="B17" s="136" t="s">
        <v>499</v>
      </c>
      <c r="C17" s="136">
        <v>1</v>
      </c>
      <c r="D17" s="136">
        <v>7292</v>
      </c>
      <c r="E17" s="136">
        <f t="shared" si="0"/>
        <v>7292</v>
      </c>
      <c r="F17" s="136"/>
    </row>
    <row r="18" spans="1:6" ht="15">
      <c r="A18" s="136">
        <v>15</v>
      </c>
      <c r="B18" s="136" t="s">
        <v>499</v>
      </c>
      <c r="C18" s="136">
        <v>1</v>
      </c>
      <c r="D18" s="136">
        <v>21940</v>
      </c>
      <c r="E18" s="136">
        <f t="shared" si="0"/>
        <v>21940</v>
      </c>
      <c r="F18" s="136"/>
    </row>
    <row r="19" spans="1:6" ht="15">
      <c r="A19" s="136">
        <v>16</v>
      </c>
      <c r="B19" s="136" t="s">
        <v>499</v>
      </c>
      <c r="C19" s="136">
        <v>1</v>
      </c>
      <c r="D19" s="136">
        <v>19700</v>
      </c>
      <c r="E19" s="136">
        <f t="shared" si="0"/>
        <v>19700</v>
      </c>
      <c r="F19" s="136"/>
    </row>
    <row r="20" spans="1:6" ht="15">
      <c r="A20" s="136">
        <v>17</v>
      </c>
      <c r="B20" s="136" t="s">
        <v>499</v>
      </c>
      <c r="C20" s="136">
        <v>1</v>
      </c>
      <c r="D20" s="136">
        <v>14490</v>
      </c>
      <c r="E20" s="136">
        <f t="shared" si="0"/>
        <v>14490</v>
      </c>
      <c r="F20" s="136"/>
    </row>
    <row r="21" spans="1:6" ht="15">
      <c r="A21" s="136">
        <v>18</v>
      </c>
      <c r="B21" s="136" t="s">
        <v>500</v>
      </c>
      <c r="C21" s="136">
        <v>1</v>
      </c>
      <c r="D21" s="136">
        <v>35720</v>
      </c>
      <c r="E21" s="136">
        <f t="shared" si="0"/>
        <v>35720</v>
      </c>
      <c r="F21" s="136"/>
    </row>
    <row r="22" spans="1:6" ht="15">
      <c r="A22" s="136">
        <v>19</v>
      </c>
      <c r="B22" s="136" t="s">
        <v>505</v>
      </c>
      <c r="C22" s="136">
        <v>2</v>
      </c>
      <c r="D22" s="136">
        <v>25499</v>
      </c>
      <c r="E22" s="136">
        <v>50998</v>
      </c>
      <c r="F22" s="136"/>
    </row>
    <row r="23" spans="1:6" ht="15">
      <c r="A23" s="136">
        <v>20</v>
      </c>
      <c r="B23" s="136" t="s">
        <v>501</v>
      </c>
      <c r="C23" s="136">
        <v>1</v>
      </c>
      <c r="D23" s="136">
        <v>4194</v>
      </c>
      <c r="E23" s="136">
        <f t="shared" si="0"/>
        <v>4194</v>
      </c>
      <c r="F23" s="136"/>
    </row>
    <row r="24" spans="1:6" ht="15">
      <c r="A24" s="136">
        <v>21</v>
      </c>
      <c r="B24" s="136" t="s">
        <v>501</v>
      </c>
      <c r="C24" s="136">
        <v>1</v>
      </c>
      <c r="D24" s="136">
        <v>4200</v>
      </c>
      <c r="E24" s="136">
        <f t="shared" si="0"/>
        <v>4200</v>
      </c>
      <c r="F24" s="136"/>
    </row>
    <row r="25" spans="1:6" ht="15">
      <c r="A25" s="136">
        <v>22</v>
      </c>
      <c r="B25" s="136" t="s">
        <v>501</v>
      </c>
      <c r="C25" s="136">
        <v>1</v>
      </c>
      <c r="D25" s="136">
        <v>3200</v>
      </c>
      <c r="E25" s="136">
        <f t="shared" si="0"/>
        <v>3200</v>
      </c>
      <c r="F25" s="136"/>
    </row>
    <row r="26" spans="1:6" ht="15">
      <c r="A26" s="136">
        <v>23</v>
      </c>
      <c r="B26" s="136" t="s">
        <v>501</v>
      </c>
      <c r="C26" s="136">
        <v>1</v>
      </c>
      <c r="D26" s="136">
        <v>4250</v>
      </c>
      <c r="E26" s="136">
        <f t="shared" si="0"/>
        <v>4250</v>
      </c>
      <c r="F26" s="136"/>
    </row>
    <row r="27" spans="1:6" ht="15">
      <c r="A27" s="136">
        <v>24</v>
      </c>
      <c r="B27" s="136" t="s">
        <v>502</v>
      </c>
      <c r="C27" s="136">
        <v>1</v>
      </c>
      <c r="D27" s="136">
        <v>41850</v>
      </c>
      <c r="E27" s="136">
        <f t="shared" si="0"/>
        <v>41850</v>
      </c>
      <c r="F27" s="136"/>
    </row>
    <row r="28" spans="1:6" ht="15">
      <c r="A28" s="136">
        <v>25</v>
      </c>
      <c r="B28" s="136" t="s">
        <v>503</v>
      </c>
      <c r="C28" s="136">
        <v>3</v>
      </c>
      <c r="D28" s="136">
        <v>500</v>
      </c>
      <c r="E28" s="136">
        <f t="shared" si="0"/>
        <v>1500</v>
      </c>
      <c r="F28" s="136"/>
    </row>
    <row r="29" spans="1:6" ht="15">
      <c r="A29" s="136">
        <v>27</v>
      </c>
      <c r="B29" s="136" t="s">
        <v>504</v>
      </c>
      <c r="C29" s="136">
        <v>10</v>
      </c>
      <c r="D29" s="136">
        <v>4135</v>
      </c>
      <c r="E29" s="136">
        <f t="shared" si="0"/>
        <v>41350</v>
      </c>
      <c r="F29" s="136"/>
    </row>
    <row r="30" spans="1:6" ht="15">
      <c r="A30" s="136">
        <v>28</v>
      </c>
      <c r="B30" s="136" t="s">
        <v>507</v>
      </c>
      <c r="C30" s="136">
        <v>4</v>
      </c>
      <c r="D30" s="136">
        <v>700</v>
      </c>
      <c r="E30" s="136">
        <f t="shared" si="0"/>
        <v>2800</v>
      </c>
      <c r="F30" s="136"/>
    </row>
    <row r="31" spans="1:6" ht="15">
      <c r="A31" s="136">
        <v>29</v>
      </c>
      <c r="B31" s="260" t="s">
        <v>519</v>
      </c>
      <c r="C31" s="136">
        <v>2</v>
      </c>
      <c r="D31" s="136">
        <v>4450</v>
      </c>
      <c r="E31" s="136">
        <f t="shared" si="0"/>
        <v>8900</v>
      </c>
      <c r="F31" s="136"/>
    </row>
    <row r="32" spans="1:6" ht="15">
      <c r="A32" s="136">
        <v>30</v>
      </c>
      <c r="B32" s="136" t="s">
        <v>519</v>
      </c>
      <c r="C32" s="136">
        <v>1</v>
      </c>
      <c r="D32" s="136">
        <v>2242</v>
      </c>
      <c r="E32" s="136">
        <f t="shared" si="0"/>
        <v>2242</v>
      </c>
      <c r="F32" s="136"/>
    </row>
    <row r="33" spans="1:6" ht="15">
      <c r="A33" s="136">
        <v>31</v>
      </c>
      <c r="B33" s="136" t="s">
        <v>516</v>
      </c>
      <c r="C33" s="136">
        <v>1</v>
      </c>
      <c r="D33" s="136">
        <v>2800</v>
      </c>
      <c r="E33" s="136">
        <f t="shared" si="0"/>
        <v>2800</v>
      </c>
      <c r="F33" s="136"/>
    </row>
    <row r="34" spans="1:6" ht="15">
      <c r="A34" s="136"/>
      <c r="B34" s="153" t="s">
        <v>167</v>
      </c>
      <c r="C34" s="153"/>
      <c r="D34" s="153"/>
      <c r="E34" s="153">
        <f>SUM(E4:E33)</f>
        <v>1211139</v>
      </c>
      <c r="F34" s="136"/>
    </row>
    <row r="35" spans="1:6" ht="15">
      <c r="A35" s="136"/>
      <c r="B35" s="136"/>
      <c r="C35" s="136"/>
      <c r="D35" s="136"/>
      <c r="E35" s="136"/>
      <c r="F35" s="136"/>
    </row>
    <row r="36" spans="1:6" ht="15">
      <c r="A36" s="136"/>
      <c r="B36" s="153" t="s">
        <v>506</v>
      </c>
      <c r="C36" s="136"/>
      <c r="D36" s="136"/>
      <c r="E36" s="136"/>
      <c r="F36" s="136"/>
    </row>
    <row r="37" spans="1:6" ht="15">
      <c r="A37" s="136">
        <v>1</v>
      </c>
      <c r="B37" s="136" t="s">
        <v>508</v>
      </c>
      <c r="C37" s="136">
        <v>1</v>
      </c>
      <c r="D37" s="136">
        <v>12000</v>
      </c>
      <c r="E37" s="136">
        <f>C37*D37</f>
        <v>12000</v>
      </c>
      <c r="F37" s="136"/>
    </row>
    <row r="38" spans="1:6" ht="15">
      <c r="A38" s="136">
        <v>2</v>
      </c>
      <c r="B38" s="136" t="s">
        <v>508</v>
      </c>
      <c r="C38" s="136">
        <v>4</v>
      </c>
      <c r="D38" s="136">
        <v>11564</v>
      </c>
      <c r="E38" s="136">
        <f aca="true" t="shared" si="1" ref="E38:E48">C38*D38</f>
        <v>46256</v>
      </c>
      <c r="F38" s="136"/>
    </row>
    <row r="39" spans="1:6" ht="15">
      <c r="A39" s="136">
        <v>3</v>
      </c>
      <c r="B39" s="136" t="s">
        <v>510</v>
      </c>
      <c r="C39" s="136">
        <v>1</v>
      </c>
      <c r="D39" s="136">
        <v>17230</v>
      </c>
      <c r="E39" s="136">
        <f t="shared" si="1"/>
        <v>17230</v>
      </c>
      <c r="F39" s="136"/>
    </row>
    <row r="40" spans="1:6" ht="15">
      <c r="A40" s="136">
        <v>4</v>
      </c>
      <c r="B40" s="136" t="s">
        <v>511</v>
      </c>
      <c r="C40" s="136">
        <v>2</v>
      </c>
      <c r="D40" s="136">
        <v>6250</v>
      </c>
      <c r="E40" s="136">
        <f t="shared" si="1"/>
        <v>12500</v>
      </c>
      <c r="F40" s="136"/>
    </row>
    <row r="41" spans="1:6" ht="15">
      <c r="A41" s="136">
        <v>5</v>
      </c>
      <c r="B41" s="136" t="s">
        <v>511</v>
      </c>
      <c r="C41" s="136">
        <v>5</v>
      </c>
      <c r="D41" s="136">
        <v>1315</v>
      </c>
      <c r="E41" s="136">
        <f t="shared" si="1"/>
        <v>6575</v>
      </c>
      <c r="F41" s="136"/>
    </row>
    <row r="42" spans="1:6" ht="15">
      <c r="A42" s="136">
        <v>6</v>
      </c>
      <c r="B42" s="136" t="s">
        <v>511</v>
      </c>
      <c r="C42" s="136">
        <v>10</v>
      </c>
      <c r="D42" s="136">
        <v>4700</v>
      </c>
      <c r="E42" s="136">
        <f t="shared" si="1"/>
        <v>47000</v>
      </c>
      <c r="F42" s="136"/>
    </row>
    <row r="43" spans="1:6" ht="15">
      <c r="A43" s="136">
        <v>7</v>
      </c>
      <c r="B43" s="136" t="s">
        <v>511</v>
      </c>
      <c r="C43" s="136">
        <v>2</v>
      </c>
      <c r="D43" s="136">
        <v>2500</v>
      </c>
      <c r="E43" s="136">
        <f t="shared" si="1"/>
        <v>5000</v>
      </c>
      <c r="F43" s="136"/>
    </row>
    <row r="44" spans="1:6" ht="15">
      <c r="A44" s="136">
        <v>8</v>
      </c>
      <c r="B44" s="136" t="s">
        <v>509</v>
      </c>
      <c r="C44" s="136">
        <v>1</v>
      </c>
      <c r="D44" s="136">
        <v>18000</v>
      </c>
      <c r="E44" s="136">
        <f t="shared" si="1"/>
        <v>18000</v>
      </c>
      <c r="F44" s="136"/>
    </row>
    <row r="45" spans="1:6" ht="15">
      <c r="A45" s="136">
        <v>9</v>
      </c>
      <c r="B45" s="136" t="s">
        <v>512</v>
      </c>
      <c r="C45" s="136">
        <v>2</v>
      </c>
      <c r="D45" s="136">
        <v>4230</v>
      </c>
      <c r="E45" s="136">
        <f t="shared" si="1"/>
        <v>8460</v>
      </c>
      <c r="F45" s="136"/>
    </row>
    <row r="46" spans="1:6" ht="15">
      <c r="A46" s="136">
        <v>10</v>
      </c>
      <c r="B46" s="136" t="s">
        <v>512</v>
      </c>
      <c r="C46" s="136">
        <v>1</v>
      </c>
      <c r="D46" s="136">
        <v>8336</v>
      </c>
      <c r="E46" s="136">
        <v>8336</v>
      </c>
      <c r="F46" s="136"/>
    </row>
    <row r="47" spans="1:6" ht="15">
      <c r="A47" s="136">
        <v>11</v>
      </c>
      <c r="B47" s="136" t="s">
        <v>513</v>
      </c>
      <c r="C47" s="136">
        <v>1</v>
      </c>
      <c r="D47" s="136">
        <v>58000</v>
      </c>
      <c r="E47" s="136">
        <v>58000</v>
      </c>
      <c r="F47" s="136"/>
    </row>
    <row r="48" spans="1:6" ht="15">
      <c r="A48" s="136">
        <v>12</v>
      </c>
      <c r="B48" s="136" t="s">
        <v>514</v>
      </c>
      <c r="C48" s="136">
        <v>2</v>
      </c>
      <c r="D48" s="136">
        <v>7520</v>
      </c>
      <c r="E48" s="136">
        <f t="shared" si="1"/>
        <v>15040</v>
      </c>
      <c r="F48" s="136"/>
    </row>
    <row r="49" spans="1:6" ht="15">
      <c r="A49" s="136"/>
      <c r="B49" s="136"/>
      <c r="C49" s="136"/>
      <c r="D49" s="136"/>
      <c r="E49" s="136"/>
      <c r="F49" s="136"/>
    </row>
    <row r="50" spans="1:6" ht="15">
      <c r="A50" s="153"/>
      <c r="B50" s="153" t="s">
        <v>167</v>
      </c>
      <c r="C50" s="153"/>
      <c r="D50" s="153"/>
      <c r="E50" s="153">
        <f>SUM(E37:E49)</f>
        <v>254397</v>
      </c>
      <c r="F50" s="136"/>
    </row>
    <row r="51" spans="1:6" ht="15">
      <c r="A51" s="153"/>
      <c r="B51" s="153" t="s">
        <v>515</v>
      </c>
      <c r="C51" s="153"/>
      <c r="D51" s="153"/>
      <c r="E51" s="153"/>
      <c r="F51" s="136"/>
    </row>
    <row r="52" spans="1:6" ht="15">
      <c r="A52" s="136">
        <v>1</v>
      </c>
      <c r="B52" s="136" t="s">
        <v>400</v>
      </c>
      <c r="C52" s="136">
        <v>3</v>
      </c>
      <c r="D52" s="136">
        <v>50000</v>
      </c>
      <c r="E52" s="136">
        <v>150000</v>
      </c>
      <c r="F52" s="136"/>
    </row>
    <row r="53" spans="1:6" ht="15">
      <c r="A53" s="136">
        <v>2</v>
      </c>
      <c r="B53" s="136" t="s">
        <v>402</v>
      </c>
      <c r="C53" s="136">
        <v>1</v>
      </c>
      <c r="D53" s="136">
        <v>40000</v>
      </c>
      <c r="E53" s="136">
        <v>40000</v>
      </c>
      <c r="F53" s="136"/>
    </row>
    <row r="54" spans="1:6" ht="15">
      <c r="A54" s="136">
        <v>5</v>
      </c>
      <c r="B54" s="136" t="s">
        <v>518</v>
      </c>
      <c r="C54" s="136">
        <v>1</v>
      </c>
      <c r="D54" s="136">
        <v>7775</v>
      </c>
      <c r="E54" s="136">
        <v>7775</v>
      </c>
      <c r="F54" s="136"/>
    </row>
    <row r="55" spans="1:6" ht="15">
      <c r="A55" s="136"/>
      <c r="B55" s="136" t="s">
        <v>167</v>
      </c>
      <c r="C55" s="136"/>
      <c r="D55" s="136"/>
      <c r="E55" s="153">
        <f>SUM(E52:E54)</f>
        <v>197775</v>
      </c>
      <c r="F55" s="136"/>
    </row>
    <row r="56" spans="1:6" ht="15">
      <c r="A56" s="136"/>
      <c r="B56" s="136"/>
      <c r="C56" s="136"/>
      <c r="D56" s="136"/>
      <c r="E56" s="136"/>
      <c r="F56" s="136"/>
    </row>
    <row r="57" spans="1:6" ht="15">
      <c r="A57" s="136"/>
      <c r="B57" s="136" t="s">
        <v>517</v>
      </c>
      <c r="C57" s="136">
        <v>1</v>
      </c>
      <c r="D57" s="136">
        <v>471127</v>
      </c>
      <c r="E57" s="153">
        <v>471127</v>
      </c>
      <c r="F57" s="136"/>
    </row>
    <row r="58" spans="1:6" ht="15">
      <c r="A58" s="136"/>
      <c r="B58" s="136" t="s">
        <v>520</v>
      </c>
      <c r="C58" s="136"/>
      <c r="D58" s="136"/>
      <c r="E58" s="153">
        <f>E57+E55+E50+E34</f>
        <v>2134438</v>
      </c>
      <c r="F58" s="13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E23"/>
  <sheetViews>
    <sheetView zoomScalePageLayoutView="0" workbookViewId="0" topLeftCell="A1">
      <selection activeCell="F23" sqref="F23"/>
    </sheetView>
  </sheetViews>
  <sheetFormatPr defaultColWidth="9.140625" defaultRowHeight="15"/>
  <cols>
    <col min="2" max="2" width="21.28125" style="0" customWidth="1"/>
  </cols>
  <sheetData>
    <row r="2" ht="15">
      <c r="D2" t="s">
        <v>557</v>
      </c>
    </row>
    <row r="3" spans="1:5" ht="15">
      <c r="A3" s="136" t="s">
        <v>495</v>
      </c>
      <c r="B3" s="136" t="s">
        <v>497</v>
      </c>
      <c r="C3" s="136" t="s">
        <v>558</v>
      </c>
      <c r="D3" s="136" t="s">
        <v>559</v>
      </c>
      <c r="E3" s="136"/>
    </row>
    <row r="4" spans="1:5" ht="15">
      <c r="A4" s="136">
        <v>1</v>
      </c>
      <c r="B4" s="136" t="s">
        <v>560</v>
      </c>
      <c r="C4" s="136"/>
      <c r="D4" s="136">
        <v>33600</v>
      </c>
      <c r="E4" s="136"/>
    </row>
    <row r="5" spans="1:5" ht="15">
      <c r="A5" s="136">
        <v>2</v>
      </c>
      <c r="B5" s="136" t="s">
        <v>561</v>
      </c>
      <c r="C5" s="136">
        <v>15000</v>
      </c>
      <c r="D5" s="136"/>
      <c r="E5" s="136"/>
    </row>
    <row r="6" spans="1:5" ht="15">
      <c r="A6" s="136">
        <v>3</v>
      </c>
      <c r="B6" s="136" t="s">
        <v>562</v>
      </c>
      <c r="C6" s="136"/>
      <c r="D6" s="136">
        <v>156387</v>
      </c>
      <c r="E6" s="136"/>
    </row>
    <row r="7" spans="1:5" ht="15">
      <c r="A7" s="136">
        <v>4</v>
      </c>
      <c r="B7" s="136" t="s">
        <v>563</v>
      </c>
      <c r="C7" s="136"/>
      <c r="D7" s="136">
        <v>119927</v>
      </c>
      <c r="E7" s="136"/>
    </row>
    <row r="8" spans="1:5" ht="15">
      <c r="A8" s="136">
        <v>5</v>
      </c>
      <c r="B8" s="136" t="s">
        <v>564</v>
      </c>
      <c r="C8" s="136"/>
      <c r="D8" s="136">
        <v>10059353</v>
      </c>
      <c r="E8" s="136"/>
    </row>
    <row r="9" spans="1:5" ht="15">
      <c r="A9" s="136">
        <v>6</v>
      </c>
      <c r="B9" s="136" t="s">
        <v>565</v>
      </c>
      <c r="C9" s="136"/>
      <c r="D9" s="136">
        <v>243227</v>
      </c>
      <c r="E9" s="136"/>
    </row>
    <row r="10" spans="1:5" ht="15">
      <c r="A10" s="136">
        <v>7</v>
      </c>
      <c r="B10" s="136" t="s">
        <v>566</v>
      </c>
      <c r="C10" s="136"/>
      <c r="D10" s="136">
        <v>25000</v>
      </c>
      <c r="E10" s="136"/>
    </row>
    <row r="11" spans="1:5" ht="15">
      <c r="A11" s="136">
        <v>8</v>
      </c>
      <c r="B11" s="136" t="s">
        <v>567</v>
      </c>
      <c r="C11" s="136"/>
      <c r="D11" s="136">
        <v>278442</v>
      </c>
      <c r="E11" s="136"/>
    </row>
    <row r="12" spans="1:5" ht="15">
      <c r="A12" s="136">
        <v>9</v>
      </c>
      <c r="B12" s="136" t="s">
        <v>568</v>
      </c>
      <c r="C12" s="136"/>
      <c r="D12" s="136">
        <v>31504</v>
      </c>
      <c r="E12" s="136"/>
    </row>
    <row r="13" spans="1:5" ht="15">
      <c r="A13" s="136">
        <v>10</v>
      </c>
      <c r="B13" s="136" t="s">
        <v>569</v>
      </c>
      <c r="C13" s="136"/>
      <c r="D13" s="136">
        <v>75000</v>
      </c>
      <c r="E13" s="136"/>
    </row>
    <row r="14" spans="1:5" ht="15">
      <c r="A14" s="136">
        <v>11</v>
      </c>
      <c r="B14" s="136" t="s">
        <v>570</v>
      </c>
      <c r="C14" s="136">
        <v>2381300</v>
      </c>
      <c r="D14" s="136"/>
      <c r="E14" s="136"/>
    </row>
    <row r="15" spans="1:5" ht="15">
      <c r="A15" s="136">
        <v>12</v>
      </c>
      <c r="B15" s="136" t="s">
        <v>571</v>
      </c>
      <c r="C15" s="136"/>
      <c r="D15" s="136">
        <v>439428</v>
      </c>
      <c r="E15" s="136"/>
    </row>
    <row r="16" spans="1:5" ht="15">
      <c r="A16" s="136">
        <v>13</v>
      </c>
      <c r="B16" s="136" t="s">
        <v>572</v>
      </c>
      <c r="C16" s="136"/>
      <c r="D16" s="136">
        <v>247178</v>
      </c>
      <c r="E16" s="136"/>
    </row>
    <row r="17" spans="1:5" ht="15">
      <c r="A17" s="136">
        <v>14</v>
      </c>
      <c r="B17" s="136" t="s">
        <v>573</v>
      </c>
      <c r="C17" s="136">
        <v>59225</v>
      </c>
      <c r="D17" s="136"/>
      <c r="E17" s="136"/>
    </row>
    <row r="18" spans="1:5" ht="15">
      <c r="A18" s="136">
        <v>15</v>
      </c>
      <c r="B18" s="136" t="s">
        <v>577</v>
      </c>
      <c r="C18" s="136"/>
      <c r="D18" s="136">
        <v>38580</v>
      </c>
      <c r="E18" s="136"/>
    </row>
    <row r="19" spans="1:5" ht="15">
      <c r="A19" s="136">
        <v>16</v>
      </c>
      <c r="B19" s="136" t="s">
        <v>574</v>
      </c>
      <c r="C19" s="136"/>
      <c r="D19" s="136">
        <v>386112</v>
      </c>
      <c r="E19" s="136"/>
    </row>
    <row r="20" spans="1:5" ht="15">
      <c r="A20" s="136">
        <v>17</v>
      </c>
      <c r="B20" s="136" t="s">
        <v>575</v>
      </c>
      <c r="C20" s="136"/>
      <c r="D20" s="136">
        <v>331320</v>
      </c>
      <c r="E20" s="136"/>
    </row>
    <row r="21" spans="1:5" ht="15">
      <c r="A21" s="136">
        <v>18</v>
      </c>
      <c r="B21" s="136" t="s">
        <v>576</v>
      </c>
      <c r="C21" s="136"/>
      <c r="D21" s="136">
        <v>271696</v>
      </c>
      <c r="E21" s="136"/>
    </row>
    <row r="22" spans="1:5" ht="15">
      <c r="A22" s="136"/>
      <c r="B22" s="136"/>
      <c r="C22" s="136"/>
      <c r="D22" s="136"/>
      <c r="E22" s="136"/>
    </row>
    <row r="23" spans="1:5" ht="15">
      <c r="A23" s="136"/>
      <c r="B23" s="136" t="s">
        <v>531</v>
      </c>
      <c r="C23" s="136">
        <f>SUM(C5:C22)</f>
        <v>2455525</v>
      </c>
      <c r="D23" s="136">
        <f>SUM(D4:D22)</f>
        <v>12736754</v>
      </c>
      <c r="E23" s="13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4"/>
  <sheetViews>
    <sheetView tabSelected="1" zoomScalePageLayoutView="0" workbookViewId="0" topLeftCell="A1">
      <selection activeCell="I11" sqref="H11:I11"/>
    </sheetView>
  </sheetViews>
  <sheetFormatPr defaultColWidth="9.140625" defaultRowHeight="15"/>
  <cols>
    <col min="2" max="2" width="25.57421875" style="0" customWidth="1"/>
  </cols>
  <sheetData>
    <row r="1" ht="15">
      <c r="D1" t="s">
        <v>578</v>
      </c>
    </row>
    <row r="2" spans="1:5" ht="15">
      <c r="A2" s="136" t="s">
        <v>495</v>
      </c>
      <c r="B2" s="136" t="s">
        <v>497</v>
      </c>
      <c r="C2" s="136" t="s">
        <v>558</v>
      </c>
      <c r="D2" s="136" t="s">
        <v>559</v>
      </c>
      <c r="E2" s="136"/>
    </row>
    <row r="3" spans="1:5" ht="15">
      <c r="A3" s="136">
        <v>1</v>
      </c>
      <c r="B3" s="136" t="s">
        <v>579</v>
      </c>
      <c r="C3" s="136">
        <v>4041213</v>
      </c>
      <c r="D3" s="136"/>
      <c r="E3" s="136"/>
    </row>
    <row r="4" spans="1:5" ht="15">
      <c r="A4" s="136">
        <v>2</v>
      </c>
      <c r="B4" s="136"/>
      <c r="C4" s="136"/>
      <c r="D4" s="136"/>
      <c r="E4" s="13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F72"/>
  <sheetViews>
    <sheetView zoomScalePageLayoutView="0" workbookViewId="0" topLeftCell="A48">
      <selection activeCell="F10" sqref="F10"/>
    </sheetView>
  </sheetViews>
  <sheetFormatPr defaultColWidth="9.140625" defaultRowHeight="15"/>
  <cols>
    <col min="1" max="1" width="27.00390625" style="0" customWidth="1"/>
    <col min="2" max="2" width="17.421875" style="0" customWidth="1"/>
    <col min="3" max="3" width="9.57421875" style="297" bestFit="1" customWidth="1"/>
    <col min="4" max="4" width="14.28125" style="297" customWidth="1"/>
    <col min="5" max="5" width="13.8515625" style="297" bestFit="1" customWidth="1"/>
  </cols>
  <sheetData>
    <row r="2" spans="1:6" ht="18">
      <c r="A2" s="186" t="s">
        <v>364</v>
      </c>
      <c r="B2" s="187" t="s">
        <v>467</v>
      </c>
      <c r="C2" s="188"/>
      <c r="D2" s="188"/>
      <c r="E2" s="185"/>
      <c r="F2" s="185"/>
    </row>
    <row r="3" spans="1:6" ht="15">
      <c r="A3" s="186" t="s">
        <v>365</v>
      </c>
      <c r="B3" s="189" t="s">
        <v>387</v>
      </c>
      <c r="C3" s="185"/>
      <c r="D3" s="185"/>
      <c r="E3" s="185"/>
      <c r="F3" s="185"/>
    </row>
    <row r="4" spans="1:6" ht="15">
      <c r="A4" s="186" t="s">
        <v>280</v>
      </c>
      <c r="B4" s="189" t="s">
        <v>468</v>
      </c>
      <c r="C4" s="185"/>
      <c r="D4" s="185"/>
      <c r="E4" s="185"/>
      <c r="F4" s="185"/>
    </row>
    <row r="5" spans="1:6" ht="15">
      <c r="A5" s="186" t="s">
        <v>366</v>
      </c>
      <c r="B5" s="189" t="s">
        <v>469</v>
      </c>
      <c r="C5" s="185"/>
      <c r="D5" s="185"/>
      <c r="E5" s="185"/>
      <c r="F5" s="185"/>
    </row>
    <row r="6" spans="1:6" ht="15">
      <c r="A6" s="186" t="s">
        <v>367</v>
      </c>
      <c r="B6" s="190">
        <v>682009726</v>
      </c>
      <c r="C6" s="185"/>
      <c r="D6" s="185"/>
      <c r="E6" s="185"/>
      <c r="F6" s="185"/>
    </row>
    <row r="8" ht="15.75" thickBot="1"/>
    <row r="9" spans="1:5" s="302" customFormat="1" ht="15.75" thickBot="1">
      <c r="A9" s="298" t="s">
        <v>337</v>
      </c>
      <c r="B9" s="299" t="s">
        <v>369</v>
      </c>
      <c r="C9" s="300" t="s">
        <v>353</v>
      </c>
      <c r="D9" s="300" t="s">
        <v>370</v>
      </c>
      <c r="E9" s="301" t="s">
        <v>371</v>
      </c>
    </row>
    <row r="10" spans="1:5" ht="15">
      <c r="A10" s="303" t="s">
        <v>581</v>
      </c>
      <c r="B10" s="304" t="s">
        <v>642</v>
      </c>
      <c r="C10" s="308">
        <v>3</v>
      </c>
      <c r="D10" s="308">
        <v>23478</v>
      </c>
      <c r="E10" s="309">
        <f>D10*C10</f>
        <v>70434</v>
      </c>
    </row>
    <row r="11" spans="1:5" ht="15">
      <c r="A11" s="305" t="s">
        <v>582</v>
      </c>
      <c r="B11" s="296" t="s">
        <v>642</v>
      </c>
      <c r="C11" s="310">
        <v>33</v>
      </c>
      <c r="D11" s="310">
        <v>21794</v>
      </c>
      <c r="E11" s="311">
        <f aca="true" t="shared" si="0" ref="E11:E59">D11*C11</f>
        <v>719202</v>
      </c>
    </row>
    <row r="12" spans="1:5" ht="15">
      <c r="A12" s="305" t="s">
        <v>583</v>
      </c>
      <c r="B12" s="296" t="s">
        <v>642</v>
      </c>
      <c r="C12" s="310">
        <v>91</v>
      </c>
      <c r="D12" s="310">
        <v>15028</v>
      </c>
      <c r="E12" s="311">
        <f t="shared" si="0"/>
        <v>1367548</v>
      </c>
    </row>
    <row r="13" spans="1:5" ht="15">
      <c r="A13" s="305" t="s">
        <v>584</v>
      </c>
      <c r="B13" s="296" t="s">
        <v>642</v>
      </c>
      <c r="C13" s="310">
        <v>66</v>
      </c>
      <c r="D13" s="310">
        <v>16800</v>
      </c>
      <c r="E13" s="311">
        <f t="shared" si="0"/>
        <v>1108800</v>
      </c>
    </row>
    <row r="14" spans="1:5" ht="15">
      <c r="A14" s="305" t="s">
        <v>585</v>
      </c>
      <c r="B14" s="296" t="s">
        <v>642</v>
      </c>
      <c r="C14" s="310">
        <v>545</v>
      </c>
      <c r="D14" s="310">
        <v>7962</v>
      </c>
      <c r="E14" s="311">
        <f t="shared" si="0"/>
        <v>4339290</v>
      </c>
    </row>
    <row r="15" spans="1:5" ht="15">
      <c r="A15" s="305" t="s">
        <v>586</v>
      </c>
      <c r="B15" s="296" t="s">
        <v>642</v>
      </c>
      <c r="C15" s="310">
        <v>30</v>
      </c>
      <c r="D15" s="310">
        <v>21</v>
      </c>
      <c r="E15" s="311">
        <f t="shared" si="0"/>
        <v>630</v>
      </c>
    </row>
    <row r="16" spans="1:5" ht="15">
      <c r="A16" s="305" t="s">
        <v>587</v>
      </c>
      <c r="B16" s="296" t="s">
        <v>642</v>
      </c>
      <c r="C16" s="310">
        <v>7</v>
      </c>
      <c r="D16" s="310">
        <v>2240</v>
      </c>
      <c r="E16" s="311">
        <f t="shared" si="0"/>
        <v>15680</v>
      </c>
    </row>
    <row r="17" spans="1:5" ht="15">
      <c r="A17" s="305" t="s">
        <v>588</v>
      </c>
      <c r="B17" s="296" t="s">
        <v>642</v>
      </c>
      <c r="C17" s="310">
        <v>17</v>
      </c>
      <c r="D17" s="310">
        <v>2938</v>
      </c>
      <c r="E17" s="311">
        <f t="shared" si="0"/>
        <v>49946</v>
      </c>
    </row>
    <row r="18" spans="1:5" ht="15">
      <c r="A18" s="305" t="s">
        <v>589</v>
      </c>
      <c r="B18" s="296" t="s">
        <v>642</v>
      </c>
      <c r="C18" s="310">
        <v>555</v>
      </c>
      <c r="D18" s="310">
        <v>811</v>
      </c>
      <c r="E18" s="311">
        <f t="shared" si="0"/>
        <v>450105</v>
      </c>
    </row>
    <row r="19" spans="1:5" ht="15">
      <c r="A19" s="305" t="s">
        <v>590</v>
      </c>
      <c r="B19" s="296" t="s">
        <v>642</v>
      </c>
      <c r="C19" s="310">
        <v>17</v>
      </c>
      <c r="D19" s="310">
        <v>560</v>
      </c>
      <c r="E19" s="311">
        <f t="shared" si="0"/>
        <v>9520</v>
      </c>
    </row>
    <row r="20" spans="1:5" ht="15">
      <c r="A20" s="305" t="s">
        <v>591</v>
      </c>
      <c r="B20" s="296" t="s">
        <v>642</v>
      </c>
      <c r="C20" s="310">
        <v>14</v>
      </c>
      <c r="D20" s="310">
        <v>98</v>
      </c>
      <c r="E20" s="311">
        <f t="shared" si="0"/>
        <v>1372</v>
      </c>
    </row>
    <row r="21" spans="1:5" ht="15">
      <c r="A21" s="305" t="s">
        <v>592</v>
      </c>
      <c r="B21" s="296" t="s">
        <v>642</v>
      </c>
      <c r="C21" s="310">
        <v>30</v>
      </c>
      <c r="D21" s="310">
        <v>817</v>
      </c>
      <c r="E21" s="311">
        <f t="shared" si="0"/>
        <v>24510</v>
      </c>
    </row>
    <row r="22" spans="1:5" ht="15">
      <c r="A22" s="305" t="s">
        <v>592</v>
      </c>
      <c r="B22" s="296" t="s">
        <v>642</v>
      </c>
      <c r="C22" s="310">
        <v>20</v>
      </c>
      <c r="D22" s="310">
        <v>1008</v>
      </c>
      <c r="E22" s="311">
        <f t="shared" si="0"/>
        <v>20160</v>
      </c>
    </row>
    <row r="23" spans="1:5" ht="15">
      <c r="A23" s="305" t="s">
        <v>593</v>
      </c>
      <c r="B23" s="296" t="s">
        <v>642</v>
      </c>
      <c r="C23" s="310">
        <v>25</v>
      </c>
      <c r="D23" s="310">
        <v>149</v>
      </c>
      <c r="E23" s="311">
        <f t="shared" si="0"/>
        <v>3725</v>
      </c>
    </row>
    <row r="24" spans="1:5" ht="15">
      <c r="A24" s="305" t="s">
        <v>594</v>
      </c>
      <c r="B24" s="296" t="s">
        <v>642</v>
      </c>
      <c r="C24" s="310">
        <v>20</v>
      </c>
      <c r="D24" s="310">
        <v>168</v>
      </c>
      <c r="E24" s="311">
        <f t="shared" si="0"/>
        <v>3360</v>
      </c>
    </row>
    <row r="25" spans="1:5" ht="15">
      <c r="A25" s="305" t="s">
        <v>595</v>
      </c>
      <c r="B25" s="296" t="s">
        <v>642</v>
      </c>
      <c r="C25" s="310">
        <v>10</v>
      </c>
      <c r="D25" s="310">
        <v>252</v>
      </c>
      <c r="E25" s="311">
        <f t="shared" si="0"/>
        <v>2520</v>
      </c>
    </row>
    <row r="26" spans="1:5" ht="15">
      <c r="A26" s="305" t="s">
        <v>596</v>
      </c>
      <c r="B26" s="296" t="s">
        <v>642</v>
      </c>
      <c r="C26" s="310">
        <v>40</v>
      </c>
      <c r="D26" s="310">
        <v>210</v>
      </c>
      <c r="E26" s="311">
        <f t="shared" si="0"/>
        <v>8400</v>
      </c>
    </row>
    <row r="27" spans="1:5" ht="15">
      <c r="A27" s="305" t="s">
        <v>597</v>
      </c>
      <c r="B27" s="296" t="s">
        <v>642</v>
      </c>
      <c r="C27" s="310">
        <v>30</v>
      </c>
      <c r="D27" s="310">
        <v>170</v>
      </c>
      <c r="E27" s="311">
        <f t="shared" si="0"/>
        <v>5100</v>
      </c>
    </row>
    <row r="28" spans="1:5" ht="15">
      <c r="A28" s="305" t="s">
        <v>598</v>
      </c>
      <c r="B28" s="296" t="s">
        <v>642</v>
      </c>
      <c r="C28" s="310">
        <v>35</v>
      </c>
      <c r="D28" s="310">
        <v>154</v>
      </c>
      <c r="E28" s="311">
        <f t="shared" si="0"/>
        <v>5390</v>
      </c>
    </row>
    <row r="29" spans="1:5" ht="15">
      <c r="A29" s="305" t="s">
        <v>599</v>
      </c>
      <c r="B29" s="296" t="s">
        <v>642</v>
      </c>
      <c r="C29" s="310">
        <v>10</v>
      </c>
      <c r="D29" s="310">
        <v>154</v>
      </c>
      <c r="E29" s="311">
        <f t="shared" si="0"/>
        <v>1540</v>
      </c>
    </row>
    <row r="30" spans="1:5" ht="15">
      <c r="A30" s="305" t="s">
        <v>600</v>
      </c>
      <c r="B30" s="296" t="s">
        <v>642</v>
      </c>
      <c r="C30" s="310">
        <v>229</v>
      </c>
      <c r="D30" s="310">
        <v>720</v>
      </c>
      <c r="E30" s="311">
        <f t="shared" si="0"/>
        <v>164880</v>
      </c>
    </row>
    <row r="31" spans="1:5" ht="15">
      <c r="A31" s="305" t="s">
        <v>601</v>
      </c>
      <c r="B31" s="296" t="s">
        <v>642</v>
      </c>
      <c r="C31" s="310">
        <v>150</v>
      </c>
      <c r="D31" s="310">
        <v>406</v>
      </c>
      <c r="E31" s="311">
        <f t="shared" si="0"/>
        <v>60900</v>
      </c>
    </row>
    <row r="32" spans="1:5" ht="15">
      <c r="A32" s="305" t="s">
        <v>602</v>
      </c>
      <c r="B32" s="296" t="s">
        <v>642</v>
      </c>
      <c r="C32" s="310">
        <v>30</v>
      </c>
      <c r="D32" s="310">
        <v>912</v>
      </c>
      <c r="E32" s="311">
        <f t="shared" si="0"/>
        <v>27360</v>
      </c>
    </row>
    <row r="33" spans="1:5" ht="15">
      <c r="A33" s="305" t="s">
        <v>603</v>
      </c>
      <c r="B33" s="296" t="s">
        <v>642</v>
      </c>
      <c r="C33" s="310">
        <v>26</v>
      </c>
      <c r="D33" s="310">
        <v>658</v>
      </c>
      <c r="E33" s="311">
        <f t="shared" si="0"/>
        <v>17108</v>
      </c>
    </row>
    <row r="34" spans="1:5" ht="15">
      <c r="A34" s="305" t="s">
        <v>604</v>
      </c>
      <c r="B34" s="296" t="s">
        <v>642</v>
      </c>
      <c r="C34" s="310">
        <v>23</v>
      </c>
      <c r="D34" s="310">
        <v>742</v>
      </c>
      <c r="E34" s="311">
        <f t="shared" si="0"/>
        <v>17066</v>
      </c>
    </row>
    <row r="35" spans="1:5" ht="15">
      <c r="A35" s="305" t="s">
        <v>605</v>
      </c>
      <c r="B35" s="296" t="s">
        <v>642</v>
      </c>
      <c r="C35" s="310">
        <v>75</v>
      </c>
      <c r="D35" s="310">
        <v>238</v>
      </c>
      <c r="E35" s="311">
        <f t="shared" si="0"/>
        <v>17850</v>
      </c>
    </row>
    <row r="36" spans="1:5" ht="15">
      <c r="A36" s="305" t="s">
        <v>606</v>
      </c>
      <c r="B36" s="296" t="s">
        <v>642</v>
      </c>
      <c r="C36" s="310">
        <v>21</v>
      </c>
      <c r="D36" s="310">
        <v>4144</v>
      </c>
      <c r="E36" s="311">
        <f t="shared" si="0"/>
        <v>87024</v>
      </c>
    </row>
    <row r="37" spans="1:5" ht="15">
      <c r="A37" s="305" t="s">
        <v>607</v>
      </c>
      <c r="B37" s="296" t="s">
        <v>642</v>
      </c>
      <c r="C37" s="310">
        <v>9</v>
      </c>
      <c r="D37" s="310">
        <v>34</v>
      </c>
      <c r="E37" s="311">
        <f t="shared" si="0"/>
        <v>306</v>
      </c>
    </row>
    <row r="38" spans="1:5" ht="15">
      <c r="A38" s="305" t="s">
        <v>608</v>
      </c>
      <c r="B38" s="296" t="s">
        <v>642</v>
      </c>
      <c r="C38" s="310">
        <v>75</v>
      </c>
      <c r="D38" s="310">
        <v>63</v>
      </c>
      <c r="E38" s="311">
        <f t="shared" si="0"/>
        <v>4725</v>
      </c>
    </row>
    <row r="39" spans="1:5" ht="15">
      <c r="A39" s="305" t="s">
        <v>609</v>
      </c>
      <c r="B39" s="296" t="s">
        <v>642</v>
      </c>
      <c r="C39" s="310">
        <v>36</v>
      </c>
      <c r="D39" s="310">
        <v>126</v>
      </c>
      <c r="E39" s="311">
        <f t="shared" si="0"/>
        <v>4536</v>
      </c>
    </row>
    <row r="40" spans="1:5" ht="15">
      <c r="A40" s="305" t="s">
        <v>610</v>
      </c>
      <c r="B40" s="296" t="s">
        <v>642</v>
      </c>
      <c r="C40" s="310">
        <v>64</v>
      </c>
      <c r="D40" s="310">
        <v>4265</v>
      </c>
      <c r="E40" s="311">
        <f t="shared" si="0"/>
        <v>272960</v>
      </c>
    </row>
    <row r="41" spans="1:5" ht="15">
      <c r="A41" s="305" t="s">
        <v>611</v>
      </c>
      <c r="B41" s="296" t="s">
        <v>642</v>
      </c>
      <c r="C41" s="310">
        <v>15</v>
      </c>
      <c r="D41" s="310">
        <v>630</v>
      </c>
      <c r="E41" s="311">
        <f t="shared" si="0"/>
        <v>9450</v>
      </c>
    </row>
    <row r="42" spans="1:5" ht="15">
      <c r="A42" s="305" t="s">
        <v>612</v>
      </c>
      <c r="B42" s="296" t="s">
        <v>642</v>
      </c>
      <c r="C42" s="310">
        <v>6</v>
      </c>
      <c r="D42" s="310">
        <v>406</v>
      </c>
      <c r="E42" s="311">
        <f t="shared" si="0"/>
        <v>2436</v>
      </c>
    </row>
    <row r="43" spans="1:5" ht="15">
      <c r="A43" s="305" t="s">
        <v>613</v>
      </c>
      <c r="B43" s="296" t="s">
        <v>642</v>
      </c>
      <c r="C43" s="310">
        <v>7</v>
      </c>
      <c r="D43" s="310">
        <v>560</v>
      </c>
      <c r="E43" s="311">
        <f t="shared" si="0"/>
        <v>3920</v>
      </c>
    </row>
    <row r="44" spans="1:5" ht="15">
      <c r="A44" s="305" t="s">
        <v>614</v>
      </c>
      <c r="B44" s="296" t="s">
        <v>642</v>
      </c>
      <c r="C44" s="310">
        <v>100</v>
      </c>
      <c r="D44" s="310">
        <v>15.5</v>
      </c>
      <c r="E44" s="311">
        <f t="shared" si="0"/>
        <v>1550</v>
      </c>
    </row>
    <row r="45" spans="1:5" ht="15">
      <c r="A45" s="305" t="s">
        <v>615</v>
      </c>
      <c r="B45" s="296" t="s">
        <v>642</v>
      </c>
      <c r="C45" s="310">
        <v>10</v>
      </c>
      <c r="D45" s="310">
        <v>34</v>
      </c>
      <c r="E45" s="311">
        <f t="shared" si="0"/>
        <v>340</v>
      </c>
    </row>
    <row r="46" spans="1:5" ht="15">
      <c r="A46" s="305" t="s">
        <v>616</v>
      </c>
      <c r="B46" s="296" t="s">
        <v>642</v>
      </c>
      <c r="C46" s="310">
        <v>20</v>
      </c>
      <c r="D46" s="310">
        <v>154</v>
      </c>
      <c r="E46" s="311">
        <f t="shared" si="0"/>
        <v>3080</v>
      </c>
    </row>
    <row r="47" spans="1:5" ht="15">
      <c r="A47" s="305" t="s">
        <v>617</v>
      </c>
      <c r="B47" s="296" t="s">
        <v>642</v>
      </c>
      <c r="C47" s="310">
        <v>2</v>
      </c>
      <c r="D47" s="310">
        <v>560</v>
      </c>
      <c r="E47" s="311">
        <f t="shared" si="0"/>
        <v>1120</v>
      </c>
    </row>
    <row r="48" spans="1:5" ht="15">
      <c r="A48" s="305" t="s">
        <v>618</v>
      </c>
      <c r="B48" s="296" t="s">
        <v>642</v>
      </c>
      <c r="C48" s="310">
        <v>38</v>
      </c>
      <c r="D48" s="310">
        <v>2238</v>
      </c>
      <c r="E48" s="311">
        <f t="shared" si="0"/>
        <v>85044</v>
      </c>
    </row>
    <row r="49" spans="1:5" ht="15">
      <c r="A49" s="305" t="s">
        <v>619</v>
      </c>
      <c r="B49" s="296" t="s">
        <v>642</v>
      </c>
      <c r="C49" s="310">
        <v>20</v>
      </c>
      <c r="D49" s="310">
        <v>126</v>
      </c>
      <c r="E49" s="311">
        <f t="shared" si="0"/>
        <v>2520</v>
      </c>
    </row>
    <row r="50" spans="1:5" ht="15">
      <c r="A50" s="305" t="s">
        <v>620</v>
      </c>
      <c r="B50" s="296" t="s">
        <v>642</v>
      </c>
      <c r="C50" s="310">
        <v>20</v>
      </c>
      <c r="D50" s="310">
        <v>3.5</v>
      </c>
      <c r="E50" s="311">
        <f t="shared" si="0"/>
        <v>70</v>
      </c>
    </row>
    <row r="51" spans="1:5" ht="15">
      <c r="A51" s="305" t="s">
        <v>621</v>
      </c>
      <c r="B51" s="296" t="s">
        <v>642</v>
      </c>
      <c r="C51" s="310">
        <v>2</v>
      </c>
      <c r="D51" s="310">
        <v>12000</v>
      </c>
      <c r="E51" s="311">
        <f t="shared" si="0"/>
        <v>24000</v>
      </c>
    </row>
    <row r="52" spans="1:5" ht="15">
      <c r="A52" s="305" t="s">
        <v>622</v>
      </c>
      <c r="B52" s="296" t="s">
        <v>642</v>
      </c>
      <c r="C52" s="310">
        <v>5</v>
      </c>
      <c r="D52" s="310">
        <v>1399</v>
      </c>
      <c r="E52" s="311">
        <f t="shared" si="0"/>
        <v>6995</v>
      </c>
    </row>
    <row r="53" spans="1:5" ht="15">
      <c r="A53" s="305" t="s">
        <v>623</v>
      </c>
      <c r="B53" s="296" t="s">
        <v>642</v>
      </c>
      <c r="C53" s="310">
        <v>4</v>
      </c>
      <c r="D53" s="310">
        <v>3071</v>
      </c>
      <c r="E53" s="311">
        <f t="shared" si="0"/>
        <v>12284</v>
      </c>
    </row>
    <row r="54" spans="1:5" ht="15">
      <c r="A54" s="305" t="s">
        <v>625</v>
      </c>
      <c r="B54" s="296" t="s">
        <v>642</v>
      </c>
      <c r="C54" s="310">
        <v>29</v>
      </c>
      <c r="D54" s="310">
        <v>3210</v>
      </c>
      <c r="E54" s="311">
        <f t="shared" si="0"/>
        <v>93090</v>
      </c>
    </row>
    <row r="55" spans="1:5" ht="15">
      <c r="A55" s="305" t="s">
        <v>624</v>
      </c>
      <c r="B55" s="296" t="s">
        <v>642</v>
      </c>
      <c r="C55" s="310">
        <v>20</v>
      </c>
      <c r="D55" s="310">
        <v>1326</v>
      </c>
      <c r="E55" s="311">
        <f t="shared" si="0"/>
        <v>26520</v>
      </c>
    </row>
    <row r="56" spans="1:5" ht="15">
      <c r="A56" s="305" t="s">
        <v>626</v>
      </c>
      <c r="B56" s="296" t="s">
        <v>642</v>
      </c>
      <c r="C56" s="310">
        <v>50</v>
      </c>
      <c r="D56" s="310">
        <v>71</v>
      </c>
      <c r="E56" s="311">
        <f t="shared" si="0"/>
        <v>3550</v>
      </c>
    </row>
    <row r="57" spans="1:5" ht="15">
      <c r="A57" s="305" t="s">
        <v>627</v>
      </c>
      <c r="B57" s="296" t="s">
        <v>642</v>
      </c>
      <c r="C57" s="310">
        <v>12</v>
      </c>
      <c r="D57" s="310">
        <v>1186</v>
      </c>
      <c r="E57" s="311">
        <f t="shared" si="0"/>
        <v>14232</v>
      </c>
    </row>
    <row r="58" spans="1:5" ht="15">
      <c r="A58" s="305" t="s">
        <v>628</v>
      </c>
      <c r="B58" s="296" t="s">
        <v>642</v>
      </c>
      <c r="C58" s="310">
        <v>56</v>
      </c>
      <c r="D58" s="310">
        <v>102</v>
      </c>
      <c r="E58" s="311">
        <f t="shared" si="0"/>
        <v>5712</v>
      </c>
    </row>
    <row r="59" spans="1:5" ht="15">
      <c r="A59" s="305" t="s">
        <v>629</v>
      </c>
      <c r="B59" s="296" t="s">
        <v>642</v>
      </c>
      <c r="C59" s="310">
        <v>60</v>
      </c>
      <c r="D59" s="310">
        <v>39</v>
      </c>
      <c r="E59" s="311">
        <f t="shared" si="0"/>
        <v>2340</v>
      </c>
    </row>
    <row r="60" spans="1:5" ht="15">
      <c r="A60" s="305" t="s">
        <v>602</v>
      </c>
      <c r="B60" s="296" t="s">
        <v>642</v>
      </c>
      <c r="C60" s="310">
        <v>20</v>
      </c>
      <c r="D60" s="310">
        <v>1200</v>
      </c>
      <c r="E60" s="311">
        <f aca="true" t="shared" si="1" ref="E60:E71">D60*C60</f>
        <v>24000</v>
      </c>
    </row>
    <row r="61" spans="1:5" ht="15">
      <c r="A61" s="305" t="s">
        <v>630</v>
      </c>
      <c r="B61" s="296" t="s">
        <v>642</v>
      </c>
      <c r="C61" s="310">
        <v>60</v>
      </c>
      <c r="D61" s="310">
        <v>20.83</v>
      </c>
      <c r="E61" s="311">
        <f t="shared" si="1"/>
        <v>1249.8</v>
      </c>
    </row>
    <row r="62" spans="1:5" ht="15">
      <c r="A62" s="305" t="s">
        <v>631</v>
      </c>
      <c r="B62" s="296" t="s">
        <v>642</v>
      </c>
      <c r="C62" s="310">
        <v>2</v>
      </c>
      <c r="D62" s="310">
        <v>916</v>
      </c>
      <c r="E62" s="311">
        <f t="shared" si="1"/>
        <v>1832</v>
      </c>
    </row>
    <row r="63" spans="1:5" ht="15">
      <c r="A63" s="305" t="s">
        <v>632</v>
      </c>
      <c r="B63" s="296" t="s">
        <v>642</v>
      </c>
      <c r="C63" s="310">
        <v>5</v>
      </c>
      <c r="D63" s="310">
        <v>37.4</v>
      </c>
      <c r="E63" s="311">
        <f t="shared" si="1"/>
        <v>187</v>
      </c>
    </row>
    <row r="64" spans="1:5" ht="15">
      <c r="A64" s="305" t="s">
        <v>633</v>
      </c>
      <c r="B64" s="296" t="s">
        <v>642</v>
      </c>
      <c r="C64" s="310">
        <v>800</v>
      </c>
      <c r="D64" s="310">
        <v>1.67</v>
      </c>
      <c r="E64" s="311">
        <f t="shared" si="1"/>
        <v>1336</v>
      </c>
    </row>
    <row r="65" spans="1:5" ht="15">
      <c r="A65" s="305" t="s">
        <v>634</v>
      </c>
      <c r="B65" s="296" t="s">
        <v>642</v>
      </c>
      <c r="C65" s="310">
        <v>27</v>
      </c>
      <c r="D65" s="310">
        <v>200</v>
      </c>
      <c r="E65" s="311">
        <f t="shared" si="1"/>
        <v>5400</v>
      </c>
    </row>
    <row r="66" spans="1:5" ht="15">
      <c r="A66" s="305" t="s">
        <v>635</v>
      </c>
      <c r="B66" s="296" t="s">
        <v>642</v>
      </c>
      <c r="C66" s="310">
        <v>10</v>
      </c>
      <c r="D66" s="310">
        <v>38</v>
      </c>
      <c r="E66" s="311">
        <f t="shared" si="1"/>
        <v>380</v>
      </c>
    </row>
    <row r="67" spans="1:5" ht="15">
      <c r="A67" s="305" t="s">
        <v>636</v>
      </c>
      <c r="B67" s="296" t="s">
        <v>642</v>
      </c>
      <c r="C67" s="310">
        <v>60</v>
      </c>
      <c r="D67" s="310">
        <v>14</v>
      </c>
      <c r="E67" s="311">
        <f t="shared" si="1"/>
        <v>840</v>
      </c>
    </row>
    <row r="68" spans="1:5" ht="15">
      <c r="A68" s="305" t="s">
        <v>637</v>
      </c>
      <c r="B68" s="296" t="s">
        <v>642</v>
      </c>
      <c r="C68" s="310">
        <v>15</v>
      </c>
      <c r="D68" s="310">
        <v>50</v>
      </c>
      <c r="E68" s="311">
        <f t="shared" si="1"/>
        <v>750</v>
      </c>
    </row>
    <row r="69" spans="1:5" ht="15">
      <c r="A69" s="305" t="s">
        <v>638</v>
      </c>
      <c r="B69" s="296" t="s">
        <v>642</v>
      </c>
      <c r="C69" s="310">
        <v>50</v>
      </c>
      <c r="D69" s="310">
        <v>42</v>
      </c>
      <c r="E69" s="311">
        <f t="shared" si="1"/>
        <v>2100</v>
      </c>
    </row>
    <row r="70" spans="1:5" ht="15">
      <c r="A70" s="305" t="s">
        <v>639</v>
      </c>
      <c r="B70" s="296" t="s">
        <v>642</v>
      </c>
      <c r="C70" s="310">
        <v>80</v>
      </c>
      <c r="D70" s="310">
        <v>24</v>
      </c>
      <c r="E70" s="311">
        <f t="shared" si="1"/>
        <v>1920</v>
      </c>
    </row>
    <row r="71" spans="1:5" ht="15.75" thickBot="1">
      <c r="A71" s="306" t="s">
        <v>640</v>
      </c>
      <c r="B71" s="307" t="s">
        <v>641</v>
      </c>
      <c r="C71" s="312">
        <v>8590</v>
      </c>
      <c r="D71" s="312">
        <v>18.5</v>
      </c>
      <c r="E71" s="313">
        <f t="shared" si="1"/>
        <v>158915</v>
      </c>
    </row>
    <row r="72" spans="1:5" s="318" customFormat="1" ht="15.75" thickBot="1">
      <c r="A72" s="314" t="s">
        <v>580</v>
      </c>
      <c r="B72" s="315"/>
      <c r="C72" s="316"/>
      <c r="D72" s="316">
        <f>SUM(D10:D71)</f>
        <v>136813.4</v>
      </c>
      <c r="E72" s="317">
        <f>SUM(E10:E71)</f>
        <v>9379109.8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4"/>
  <sheetViews>
    <sheetView zoomScalePageLayoutView="0" workbookViewId="0" topLeftCell="A88">
      <selection activeCell="G109" sqref="G109"/>
    </sheetView>
  </sheetViews>
  <sheetFormatPr defaultColWidth="9.140625" defaultRowHeight="15"/>
  <cols>
    <col min="3" max="3" width="28.7109375" style="0" customWidth="1"/>
    <col min="4" max="4" width="14.7109375" style="0" customWidth="1"/>
    <col min="5" max="5" width="16.140625" style="0" customWidth="1"/>
    <col min="8" max="8" width="7.7109375" style="0" customWidth="1"/>
    <col min="9" max="9" width="2.7109375" style="0" hidden="1" customWidth="1"/>
    <col min="11" max="11" width="7.140625" style="0" customWidth="1"/>
    <col min="12" max="12" width="9.7109375" style="0" customWidth="1"/>
    <col min="13" max="13" width="7.7109375" style="0" customWidth="1"/>
    <col min="14" max="14" width="9.00390625" style="0" customWidth="1"/>
    <col min="15" max="15" width="7.7109375" style="0" customWidth="1"/>
    <col min="16" max="16" width="8.140625" style="0" customWidth="1"/>
    <col min="17" max="17" width="7.8515625" style="0" customWidth="1"/>
    <col min="18" max="18" width="7.57421875" style="0" customWidth="1"/>
    <col min="19" max="19" width="7.7109375" style="0" customWidth="1"/>
    <col min="20" max="20" width="6.00390625" style="0" customWidth="1"/>
    <col min="21" max="21" width="6.7109375" style="0" customWidth="1"/>
    <col min="22" max="22" width="7.57421875" style="0" customWidth="1"/>
    <col min="23" max="23" width="7.7109375" style="0" customWidth="1"/>
    <col min="24" max="24" width="7.57421875" style="0" customWidth="1"/>
  </cols>
  <sheetData>
    <row r="1" spans="1:5" ht="18">
      <c r="A1" s="30"/>
      <c r="B1" s="31" t="s">
        <v>18</v>
      </c>
      <c r="C1" s="30"/>
      <c r="D1" s="150" t="s">
        <v>390</v>
      </c>
      <c r="E1" s="43">
        <v>2013</v>
      </c>
    </row>
    <row r="2" spans="1:5" ht="15">
      <c r="A2" s="30"/>
      <c r="B2" s="149" t="s">
        <v>536</v>
      </c>
      <c r="C2" s="30"/>
      <c r="D2" s="43"/>
      <c r="E2" s="43"/>
    </row>
    <row r="3" spans="1:5" ht="15">
      <c r="A3" s="30"/>
      <c r="B3" s="30" t="s">
        <v>19</v>
      </c>
      <c r="C3" s="32"/>
      <c r="D3" s="44" t="s">
        <v>20</v>
      </c>
      <c r="E3" s="44" t="s">
        <v>21</v>
      </c>
    </row>
    <row r="4" spans="1:5" ht="12.75" customHeight="1">
      <c r="A4" s="34" t="s">
        <v>22</v>
      </c>
      <c r="B4" s="35" t="s">
        <v>23</v>
      </c>
      <c r="C4" s="30"/>
      <c r="D4" s="43"/>
      <c r="E4" s="43"/>
    </row>
    <row r="5" spans="1:5" ht="12" customHeight="1">
      <c r="A5" s="36">
        <v>1</v>
      </c>
      <c r="B5" s="37" t="s">
        <v>24</v>
      </c>
      <c r="C5" s="30"/>
      <c r="D5" s="237">
        <v>42185009</v>
      </c>
      <c r="E5" s="237">
        <v>19606482</v>
      </c>
    </row>
    <row r="6" spans="1:5" ht="14.25" customHeight="1">
      <c r="A6" s="36"/>
      <c r="B6" s="38" t="s">
        <v>25</v>
      </c>
      <c r="C6" s="30"/>
      <c r="D6" s="45">
        <v>709909</v>
      </c>
      <c r="E6" s="45">
        <v>1148787</v>
      </c>
    </row>
    <row r="7" spans="1:5" ht="12.75" customHeight="1">
      <c r="A7" s="36"/>
      <c r="B7" s="38" t="s">
        <v>26</v>
      </c>
      <c r="C7" s="30"/>
      <c r="D7" s="45">
        <v>41475100</v>
      </c>
      <c r="E7" s="45">
        <v>18457695</v>
      </c>
    </row>
    <row r="8" spans="1:5" ht="13.5" customHeight="1">
      <c r="A8" s="36">
        <v>2</v>
      </c>
      <c r="B8" s="37" t="s">
        <v>27</v>
      </c>
      <c r="C8" s="30"/>
      <c r="D8" s="43"/>
      <c r="E8" s="43"/>
    </row>
    <row r="9" spans="1:5" ht="12.75" customHeight="1">
      <c r="A9" s="39" t="s">
        <v>28</v>
      </c>
      <c r="B9" s="39" t="s">
        <v>29</v>
      </c>
      <c r="C9" s="30"/>
      <c r="D9" s="46">
        <v>8152740</v>
      </c>
      <c r="E9" s="46">
        <v>4981421</v>
      </c>
    </row>
    <row r="10" spans="1:5" ht="12.75" customHeight="1">
      <c r="A10" s="36">
        <v>3</v>
      </c>
      <c r="B10" s="37" t="s">
        <v>30</v>
      </c>
      <c r="C10" s="30"/>
      <c r="D10" s="43"/>
      <c r="E10" s="43"/>
    </row>
    <row r="11" spans="1:5" ht="12.75" customHeight="1">
      <c r="A11" s="32"/>
      <c r="B11" s="38" t="s">
        <v>31</v>
      </c>
      <c r="C11" s="30"/>
      <c r="D11" s="45">
        <v>4041213</v>
      </c>
      <c r="E11" s="45">
        <v>4981421</v>
      </c>
    </row>
    <row r="12" spans="1:5" ht="11.25" customHeight="1">
      <c r="A12" s="32"/>
      <c r="B12" s="38" t="s">
        <v>32</v>
      </c>
      <c r="C12" s="30"/>
      <c r="D12" s="45">
        <v>2381300</v>
      </c>
      <c r="E12" s="45"/>
    </row>
    <row r="13" spans="1:5" ht="13.5" customHeight="1">
      <c r="A13" s="32"/>
      <c r="B13" s="38" t="s">
        <v>33</v>
      </c>
      <c r="C13" s="30"/>
      <c r="D13" s="150"/>
      <c r="E13" s="150"/>
    </row>
    <row r="14" spans="1:5" ht="13.5" customHeight="1">
      <c r="A14" s="32"/>
      <c r="B14" s="38" t="s">
        <v>34</v>
      </c>
      <c r="C14" s="30"/>
      <c r="D14" s="43"/>
      <c r="E14" s="43"/>
    </row>
    <row r="15" spans="1:7" ht="12.75" customHeight="1">
      <c r="A15" s="32"/>
      <c r="B15" s="38" t="s">
        <v>35</v>
      </c>
      <c r="C15" s="30"/>
      <c r="D15" s="45">
        <v>1730227</v>
      </c>
      <c r="E15" s="45"/>
      <c r="G15" t="s">
        <v>492</v>
      </c>
    </row>
    <row r="16" spans="1:5" ht="12" customHeight="1">
      <c r="A16" s="32"/>
      <c r="B16" s="38" t="s">
        <v>36</v>
      </c>
      <c r="C16" s="30"/>
      <c r="D16" s="45"/>
      <c r="E16" s="45"/>
    </row>
    <row r="17" spans="1:5" ht="13.5" customHeight="1">
      <c r="A17" s="39" t="s">
        <v>28</v>
      </c>
      <c r="B17" s="39" t="s">
        <v>37</v>
      </c>
      <c r="C17" s="30"/>
      <c r="D17" s="46">
        <v>9379110</v>
      </c>
      <c r="E17" s="46">
        <v>14177550</v>
      </c>
    </row>
    <row r="18" spans="1:5" ht="12" customHeight="1">
      <c r="A18" s="36">
        <v>4</v>
      </c>
      <c r="B18" s="37" t="s">
        <v>38</v>
      </c>
      <c r="C18" s="30"/>
      <c r="D18" s="43"/>
      <c r="E18" s="43"/>
    </row>
    <row r="19" spans="1:5" ht="12.75" customHeight="1">
      <c r="A19" s="32"/>
      <c r="B19" s="38" t="s">
        <v>39</v>
      </c>
      <c r="C19" s="30"/>
      <c r="D19" s="45"/>
      <c r="E19" s="45"/>
    </row>
    <row r="20" spans="1:5" ht="13.5" customHeight="1">
      <c r="A20" s="32"/>
      <c r="B20" s="38" t="s">
        <v>40</v>
      </c>
      <c r="C20" s="30"/>
      <c r="D20" s="45"/>
      <c r="E20" s="45"/>
    </row>
    <row r="21" spans="1:5" ht="12.75" customHeight="1">
      <c r="A21" s="32"/>
      <c r="B21" s="38" t="s">
        <v>41</v>
      </c>
      <c r="C21" s="30"/>
      <c r="D21" s="43"/>
      <c r="E21" s="43"/>
    </row>
    <row r="22" spans="1:5" ht="12" customHeight="1">
      <c r="A22" s="32"/>
      <c r="B22" s="38" t="s">
        <v>42</v>
      </c>
      <c r="C22" s="30"/>
      <c r="D22" s="45"/>
      <c r="E22" s="45"/>
    </row>
    <row r="23" spans="1:5" ht="12.75" customHeight="1">
      <c r="A23" s="32"/>
      <c r="B23" s="38" t="s">
        <v>43</v>
      </c>
      <c r="C23" s="30"/>
      <c r="D23" s="45">
        <v>9379110</v>
      </c>
      <c r="E23" s="45">
        <v>14177550</v>
      </c>
    </row>
    <row r="24" spans="1:5" ht="12.75" customHeight="1">
      <c r="A24" s="32"/>
      <c r="B24" s="38" t="s">
        <v>44</v>
      </c>
      <c r="C24" s="30"/>
      <c r="D24" s="43"/>
      <c r="E24" s="43"/>
    </row>
    <row r="25" spans="1:5" ht="13.5" customHeight="1">
      <c r="A25" s="39" t="s">
        <v>28</v>
      </c>
      <c r="B25" s="39" t="s">
        <v>45</v>
      </c>
      <c r="C25" s="30"/>
      <c r="D25" s="46"/>
      <c r="E25" s="46"/>
    </row>
    <row r="26" spans="1:5" ht="12.75" customHeight="1">
      <c r="A26" s="36">
        <v>5</v>
      </c>
      <c r="B26" s="37" t="s">
        <v>46</v>
      </c>
      <c r="C26" s="30"/>
      <c r="D26" s="43"/>
      <c r="E26" s="43"/>
    </row>
    <row r="27" spans="1:5" ht="12" customHeight="1">
      <c r="A27" s="36">
        <v>6</v>
      </c>
      <c r="B27" s="37" t="s">
        <v>47</v>
      </c>
      <c r="C27" s="30"/>
      <c r="D27" s="43"/>
      <c r="E27" s="43"/>
    </row>
    <row r="28" spans="1:5" ht="12.75" customHeight="1">
      <c r="A28" s="36">
        <v>7</v>
      </c>
      <c r="B28" s="37" t="s">
        <v>48</v>
      </c>
      <c r="C28" s="30"/>
      <c r="D28" s="45"/>
      <c r="E28" s="45"/>
    </row>
    <row r="29" spans="1:5" ht="12.75" customHeight="1">
      <c r="A29" s="40"/>
      <c r="B29" s="41" t="s">
        <v>334</v>
      </c>
      <c r="C29" s="209" t="s">
        <v>381</v>
      </c>
      <c r="D29" s="55">
        <v>59716859</v>
      </c>
      <c r="E29" s="55">
        <v>38765453</v>
      </c>
    </row>
    <row r="30" spans="1:5" ht="13.5" customHeight="1">
      <c r="A30" s="34" t="s">
        <v>49</v>
      </c>
      <c r="B30" s="35" t="s">
        <v>50</v>
      </c>
      <c r="C30" s="30"/>
      <c r="D30" s="43"/>
      <c r="E30" s="43"/>
    </row>
    <row r="31" spans="1:5" ht="12.75" customHeight="1">
      <c r="A31" s="36">
        <v>1</v>
      </c>
      <c r="B31" s="37" t="s">
        <v>51</v>
      </c>
      <c r="C31" s="30"/>
      <c r="D31" s="43"/>
      <c r="E31" s="43"/>
    </row>
    <row r="32" spans="1:5" ht="12.75" customHeight="1">
      <c r="A32" s="39" t="s">
        <v>28</v>
      </c>
      <c r="B32" s="39" t="s">
        <v>52</v>
      </c>
      <c r="C32" s="30"/>
      <c r="D32" s="43"/>
      <c r="E32" s="43"/>
    </row>
    <row r="33" spans="1:5" ht="12.75" customHeight="1">
      <c r="A33" s="36">
        <v>2</v>
      </c>
      <c r="B33" s="37" t="s">
        <v>53</v>
      </c>
      <c r="C33" s="30"/>
      <c r="D33" s="43"/>
      <c r="E33" s="43"/>
    </row>
    <row r="34" spans="1:5" ht="12.75" customHeight="1">
      <c r="A34" s="32"/>
      <c r="B34" s="33" t="s">
        <v>54</v>
      </c>
      <c r="C34" s="30"/>
      <c r="D34" s="45"/>
      <c r="E34" s="45"/>
    </row>
    <row r="35" spans="1:5" ht="12.75" customHeight="1">
      <c r="A35" s="32"/>
      <c r="B35" s="33" t="s">
        <v>55</v>
      </c>
      <c r="C35" s="30"/>
      <c r="D35" s="45"/>
      <c r="E35" s="45"/>
    </row>
    <row r="36" spans="1:5" ht="14.25" customHeight="1">
      <c r="A36" s="32"/>
      <c r="B36" s="33" t="s">
        <v>56</v>
      </c>
      <c r="C36" s="30"/>
      <c r="D36" s="45">
        <v>756927</v>
      </c>
      <c r="E36" s="45">
        <v>946159</v>
      </c>
    </row>
    <row r="37" spans="1:5" ht="13.5" customHeight="1">
      <c r="A37" s="32"/>
      <c r="B37" s="33" t="s">
        <v>57</v>
      </c>
      <c r="C37" s="30"/>
      <c r="D37" s="45">
        <v>1801452</v>
      </c>
      <c r="E37" s="45">
        <v>1403550</v>
      </c>
    </row>
    <row r="38" spans="1:5" ht="13.5" customHeight="1">
      <c r="A38" s="32"/>
      <c r="B38" s="33" t="s">
        <v>58</v>
      </c>
      <c r="C38" s="30"/>
      <c r="D38" s="45">
        <v>2189677</v>
      </c>
      <c r="E38" s="45">
        <v>287097</v>
      </c>
    </row>
    <row r="39" spans="1:5" ht="12.75" customHeight="1">
      <c r="A39" s="32"/>
      <c r="B39" s="33" t="s">
        <v>59</v>
      </c>
      <c r="C39" s="30"/>
      <c r="D39" s="45"/>
      <c r="E39" s="45"/>
    </row>
    <row r="40" spans="1:5" ht="12.75" customHeight="1">
      <c r="A40" s="39" t="s">
        <v>28</v>
      </c>
      <c r="B40" s="39" t="s">
        <v>60</v>
      </c>
      <c r="C40" s="30"/>
      <c r="D40" s="56">
        <f>SUM(D36:D39)</f>
        <v>4748056</v>
      </c>
      <c r="E40" s="56">
        <f>SUM(E36:E39)</f>
        <v>2636806</v>
      </c>
    </row>
    <row r="41" spans="1:5" ht="15">
      <c r="A41" s="36">
        <v>3</v>
      </c>
      <c r="B41" s="37" t="s">
        <v>61</v>
      </c>
      <c r="C41" s="30"/>
      <c r="D41" s="43"/>
      <c r="E41" s="43"/>
    </row>
    <row r="42" spans="1:5" ht="15">
      <c r="A42" s="36">
        <v>4</v>
      </c>
      <c r="B42" s="37" t="s">
        <v>62</v>
      </c>
      <c r="C42" s="30"/>
      <c r="D42" s="57"/>
      <c r="E42" s="57"/>
    </row>
    <row r="43" spans="1:5" ht="15">
      <c r="A43" s="32"/>
      <c r="B43" s="33" t="s">
        <v>63</v>
      </c>
      <c r="C43" s="30"/>
      <c r="D43" s="45"/>
      <c r="E43" s="45"/>
    </row>
    <row r="44" spans="1:5" ht="15">
      <c r="A44" s="32"/>
      <c r="B44" s="53" t="s">
        <v>64</v>
      </c>
      <c r="C44" s="54"/>
      <c r="D44" s="52"/>
      <c r="E44" s="52"/>
    </row>
    <row r="45" spans="1:5" ht="15">
      <c r="A45" s="32"/>
      <c r="B45" s="33" t="s">
        <v>65</v>
      </c>
      <c r="C45" s="30"/>
      <c r="D45" s="43"/>
      <c r="E45" s="43"/>
    </row>
    <row r="46" spans="1:5" ht="15">
      <c r="A46" s="39" t="s">
        <v>28</v>
      </c>
      <c r="B46" s="39" t="s">
        <v>66</v>
      </c>
      <c r="C46" s="30"/>
      <c r="D46" s="45"/>
      <c r="E46" s="45"/>
    </row>
    <row r="47" spans="1:5" ht="15">
      <c r="A47" s="36">
        <v>5</v>
      </c>
      <c r="B47" s="37" t="s">
        <v>67</v>
      </c>
      <c r="C47" s="30"/>
      <c r="D47" s="43"/>
      <c r="E47" s="43"/>
    </row>
    <row r="48" spans="1:5" ht="15">
      <c r="A48" s="36">
        <v>6</v>
      </c>
      <c r="B48" s="37" t="s">
        <v>68</v>
      </c>
      <c r="C48" s="30"/>
      <c r="D48" s="43"/>
      <c r="E48" s="43"/>
    </row>
    <row r="49" spans="1:5" ht="15">
      <c r="A49" s="40"/>
      <c r="B49" s="41" t="s">
        <v>69</v>
      </c>
      <c r="C49" s="30"/>
      <c r="D49" s="58"/>
      <c r="E49" s="58"/>
    </row>
    <row r="50" spans="1:5" ht="15.75">
      <c r="A50" s="30"/>
      <c r="B50" s="34" t="s">
        <v>70</v>
      </c>
      <c r="C50" s="30"/>
      <c r="D50" s="55">
        <v>64464915</v>
      </c>
      <c r="E50" s="55">
        <v>41402259</v>
      </c>
    </row>
    <row r="51" spans="1:5" ht="15.75">
      <c r="A51" s="30"/>
      <c r="B51" s="34"/>
      <c r="C51" s="30"/>
      <c r="D51" s="55"/>
      <c r="E51" s="55"/>
    </row>
    <row r="52" spans="1:5" ht="15.75">
      <c r="A52" s="30"/>
      <c r="B52" s="34"/>
      <c r="C52" s="30"/>
      <c r="D52" s="55"/>
      <c r="E52" s="55"/>
    </row>
    <row r="53" spans="1:5" ht="15">
      <c r="A53" s="30"/>
      <c r="B53" s="37" t="s">
        <v>71</v>
      </c>
      <c r="C53" s="30"/>
      <c r="D53" s="43"/>
      <c r="E53" s="43"/>
    </row>
    <row r="54" spans="1:5" ht="13.5" customHeight="1">
      <c r="A54" s="32" t="s">
        <v>22</v>
      </c>
      <c r="B54" s="35" t="s">
        <v>72</v>
      </c>
      <c r="C54" s="30"/>
      <c r="D54" s="43"/>
      <c r="E54" s="43"/>
    </row>
    <row r="55" spans="1:5" ht="15">
      <c r="A55" s="36">
        <v>1</v>
      </c>
      <c r="B55" s="37" t="s">
        <v>73</v>
      </c>
      <c r="C55" s="30"/>
      <c r="D55" s="43"/>
      <c r="E55" s="43"/>
    </row>
    <row r="56" spans="1:5" ht="12.75" customHeight="1">
      <c r="A56" s="36">
        <v>2</v>
      </c>
      <c r="B56" s="37" t="s">
        <v>74</v>
      </c>
      <c r="C56" s="30"/>
      <c r="D56" s="43"/>
      <c r="E56" s="43"/>
    </row>
    <row r="57" spans="1:5" ht="15">
      <c r="A57" s="32"/>
      <c r="B57" s="38" t="s">
        <v>75</v>
      </c>
      <c r="C57" s="30"/>
      <c r="D57" s="45">
        <v>20000000</v>
      </c>
      <c r="E57" s="45"/>
    </row>
    <row r="58" spans="1:5" ht="12.75" customHeight="1">
      <c r="A58" s="32"/>
      <c r="B58" s="38" t="s">
        <v>76</v>
      </c>
      <c r="C58" s="30"/>
      <c r="D58" s="43"/>
      <c r="E58" s="43"/>
    </row>
    <row r="59" spans="1:5" ht="13.5" customHeight="1">
      <c r="A59" s="39" t="s">
        <v>28</v>
      </c>
      <c r="B59" s="39" t="s">
        <v>29</v>
      </c>
      <c r="C59" s="30"/>
      <c r="D59" s="47">
        <v>20000000</v>
      </c>
      <c r="E59" s="47"/>
    </row>
    <row r="60" spans="1:5" ht="14.25" customHeight="1">
      <c r="A60" s="36">
        <v>3</v>
      </c>
      <c r="B60" s="37" t="s">
        <v>77</v>
      </c>
      <c r="C60" s="30"/>
      <c r="D60" s="43"/>
      <c r="E60" s="43"/>
    </row>
    <row r="61" spans="1:5" ht="15">
      <c r="A61" s="32"/>
      <c r="B61" s="38" t="s">
        <v>78</v>
      </c>
      <c r="C61" s="30"/>
      <c r="D61" s="45">
        <v>12736754</v>
      </c>
      <c r="E61" s="45">
        <v>16428416</v>
      </c>
    </row>
    <row r="62" spans="1:5" ht="15">
      <c r="A62" s="32"/>
      <c r="B62" s="38" t="s">
        <v>79</v>
      </c>
      <c r="C62" s="30"/>
      <c r="D62" s="45">
        <v>825844</v>
      </c>
      <c r="E62" s="45">
        <v>395312</v>
      </c>
    </row>
    <row r="63" spans="1:5" ht="15">
      <c r="A63" s="32"/>
      <c r="B63" s="38" t="s">
        <v>80</v>
      </c>
      <c r="C63" s="30"/>
      <c r="D63" s="45">
        <v>161388</v>
      </c>
      <c r="E63" s="45">
        <v>176231</v>
      </c>
    </row>
    <row r="64" spans="1:5" ht="15">
      <c r="A64" s="32"/>
      <c r="B64" s="38" t="s">
        <v>81</v>
      </c>
      <c r="C64" s="30"/>
      <c r="D64" s="45">
        <v>42750</v>
      </c>
      <c r="E64" s="45">
        <v>56176</v>
      </c>
    </row>
    <row r="65" spans="1:5" ht="15">
      <c r="A65" s="32"/>
      <c r="B65" s="38" t="s">
        <v>82</v>
      </c>
      <c r="C65" s="30"/>
      <c r="D65" s="45">
        <v>98808</v>
      </c>
      <c r="E65" s="45">
        <v>16085</v>
      </c>
    </row>
    <row r="66" spans="1:5" ht="15">
      <c r="A66" s="32"/>
      <c r="B66" s="38" t="s">
        <v>83</v>
      </c>
      <c r="C66" s="30"/>
      <c r="D66" s="45">
        <v>547795</v>
      </c>
      <c r="E66" s="45">
        <v>525984</v>
      </c>
    </row>
    <row r="67" spans="1:5" ht="15">
      <c r="A67" s="32"/>
      <c r="B67" s="38" t="s">
        <v>84</v>
      </c>
      <c r="C67" s="30"/>
      <c r="D67" s="45">
        <v>209480</v>
      </c>
      <c r="E67" s="45">
        <v>168916</v>
      </c>
    </row>
    <row r="68" spans="1:5" ht="15">
      <c r="A68" s="32"/>
      <c r="B68" s="38" t="s">
        <v>35</v>
      </c>
      <c r="C68" s="30"/>
      <c r="D68" s="237"/>
      <c r="E68" s="237"/>
    </row>
    <row r="69" spans="1:5" ht="15">
      <c r="A69" s="32"/>
      <c r="B69" s="38" t="s">
        <v>85</v>
      </c>
      <c r="C69" s="30"/>
      <c r="D69" s="45"/>
      <c r="E69" s="45"/>
    </row>
    <row r="70" spans="1:5" ht="13.5" customHeight="1">
      <c r="A70" s="32"/>
      <c r="B70" s="49" t="s">
        <v>86</v>
      </c>
      <c r="C70" s="50"/>
      <c r="D70" s="51"/>
      <c r="E70" s="51">
        <v>1000000</v>
      </c>
    </row>
    <row r="71" spans="1:5" ht="12.75" customHeight="1">
      <c r="A71" s="32"/>
      <c r="B71" s="38" t="s">
        <v>87</v>
      </c>
      <c r="C71" s="30"/>
      <c r="D71" s="43"/>
      <c r="E71" s="43"/>
    </row>
    <row r="72" spans="1:5" ht="15">
      <c r="A72" s="39" t="s">
        <v>28</v>
      </c>
      <c r="B72" s="39" t="s">
        <v>37</v>
      </c>
      <c r="C72" s="30"/>
      <c r="D72" s="47">
        <f>SUM(D61:D71)</f>
        <v>14622819</v>
      </c>
      <c r="E72" s="47">
        <v>18767120</v>
      </c>
    </row>
    <row r="73" spans="1:5" ht="15">
      <c r="A73" s="36">
        <v>4</v>
      </c>
      <c r="B73" s="37" t="s">
        <v>88</v>
      </c>
      <c r="C73" s="30"/>
      <c r="D73" s="43"/>
      <c r="E73" s="43"/>
    </row>
    <row r="74" spans="1:5" ht="15">
      <c r="A74" s="36">
        <v>5</v>
      </c>
      <c r="B74" s="37" t="s">
        <v>89</v>
      </c>
      <c r="C74" s="30"/>
      <c r="D74" s="43">
        <v>245413</v>
      </c>
      <c r="E74" s="43">
        <v>250000</v>
      </c>
    </row>
    <row r="75" spans="1:5" ht="15">
      <c r="A75" s="39" t="s">
        <v>90</v>
      </c>
      <c r="B75" s="39" t="s">
        <v>91</v>
      </c>
      <c r="C75" s="30"/>
      <c r="D75" s="56">
        <v>245413</v>
      </c>
      <c r="E75" s="56">
        <v>250000</v>
      </c>
    </row>
    <row r="76" spans="1:5" ht="15.75">
      <c r="A76" s="32" t="s">
        <v>49</v>
      </c>
      <c r="B76" s="35" t="s">
        <v>92</v>
      </c>
      <c r="C76" s="30"/>
      <c r="D76" s="43"/>
      <c r="E76" s="43"/>
    </row>
    <row r="77" spans="1:5" ht="15">
      <c r="A77" s="36">
        <v>1</v>
      </c>
      <c r="B77" s="37" t="s">
        <v>93</v>
      </c>
      <c r="C77" s="30"/>
      <c r="D77" s="43"/>
      <c r="E77" s="43"/>
    </row>
    <row r="78" spans="1:5" ht="15">
      <c r="A78" s="32"/>
      <c r="B78" s="38" t="s">
        <v>94</v>
      </c>
      <c r="C78" s="30"/>
      <c r="D78" s="45"/>
      <c r="E78" s="45"/>
    </row>
    <row r="79" spans="1:5" ht="15">
      <c r="A79" s="32"/>
      <c r="B79" s="38" t="s">
        <v>95</v>
      </c>
      <c r="C79" s="30"/>
      <c r="D79" s="43"/>
      <c r="E79" s="43"/>
    </row>
    <row r="80" spans="1:5" ht="15">
      <c r="A80" s="39" t="s">
        <v>28</v>
      </c>
      <c r="B80" s="39" t="s">
        <v>52</v>
      </c>
      <c r="C80" s="30"/>
      <c r="D80" s="45"/>
      <c r="E80" s="45"/>
    </row>
    <row r="81" spans="1:5" ht="15">
      <c r="A81" s="36">
        <v>2</v>
      </c>
      <c r="B81" s="37" t="s">
        <v>96</v>
      </c>
      <c r="C81" s="30"/>
      <c r="D81" s="43"/>
      <c r="E81" s="43"/>
    </row>
    <row r="82" spans="1:5" ht="15">
      <c r="A82" s="36">
        <v>3</v>
      </c>
      <c r="B82" s="37" t="s">
        <v>97</v>
      </c>
      <c r="C82" s="30"/>
      <c r="D82" s="43"/>
      <c r="E82" s="43"/>
    </row>
    <row r="83" spans="1:5" ht="15">
      <c r="A83" s="36">
        <v>4</v>
      </c>
      <c r="B83" s="37" t="s">
        <v>98</v>
      </c>
      <c r="C83" s="30"/>
      <c r="D83" s="43"/>
      <c r="E83" s="43"/>
    </row>
    <row r="84" spans="1:5" ht="15">
      <c r="A84" s="39" t="s">
        <v>90</v>
      </c>
      <c r="B84" s="39" t="s">
        <v>99</v>
      </c>
      <c r="C84" s="30"/>
      <c r="D84" s="47"/>
      <c r="E84" s="47"/>
    </row>
    <row r="85" spans="1:5" ht="15.75">
      <c r="A85" s="30" t="s">
        <v>100</v>
      </c>
      <c r="B85" s="35" t="s">
        <v>101</v>
      </c>
      <c r="C85" s="30"/>
      <c r="D85" s="43"/>
      <c r="E85" s="43"/>
    </row>
    <row r="86" spans="1:5" ht="15">
      <c r="A86" s="32" t="s">
        <v>22</v>
      </c>
      <c r="B86" s="33" t="s">
        <v>102</v>
      </c>
      <c r="C86" s="30"/>
      <c r="D86" s="43"/>
      <c r="E86" s="43"/>
    </row>
    <row r="87" spans="1:5" ht="15">
      <c r="A87" s="36">
        <v>1</v>
      </c>
      <c r="B87" s="37" t="s">
        <v>103</v>
      </c>
      <c r="C87" s="30"/>
      <c r="D87" s="43"/>
      <c r="E87" s="43"/>
    </row>
    <row r="88" spans="1:5" ht="15">
      <c r="A88" s="36">
        <v>2</v>
      </c>
      <c r="B88" s="37" t="s">
        <v>104</v>
      </c>
      <c r="C88" s="30"/>
      <c r="D88" s="43"/>
      <c r="E88" s="43"/>
    </row>
    <row r="89" spans="1:5" ht="15">
      <c r="A89" s="36">
        <v>3</v>
      </c>
      <c r="B89" s="37" t="s">
        <v>105</v>
      </c>
      <c r="C89" s="30"/>
      <c r="D89" s="45">
        <v>2000000</v>
      </c>
      <c r="E89" s="45">
        <v>2000000</v>
      </c>
    </row>
    <row r="90" spans="1:5" ht="15">
      <c r="A90" s="36">
        <v>4</v>
      </c>
      <c r="B90" s="37" t="s">
        <v>106</v>
      </c>
      <c r="C90" s="30"/>
      <c r="D90" s="43"/>
      <c r="E90" s="43"/>
    </row>
    <row r="91" spans="1:5" ht="15">
      <c r="A91" s="36">
        <v>5</v>
      </c>
      <c r="B91" s="37" t="s">
        <v>107</v>
      </c>
      <c r="C91" s="30"/>
      <c r="D91" s="43"/>
      <c r="E91" s="43"/>
    </row>
    <row r="92" spans="1:5" ht="15">
      <c r="A92" s="36">
        <v>6</v>
      </c>
      <c r="B92" s="37" t="s">
        <v>108</v>
      </c>
      <c r="C92" s="30"/>
      <c r="D92" s="43"/>
      <c r="E92" s="43"/>
    </row>
    <row r="93" spans="1:5" ht="15">
      <c r="A93" s="32"/>
      <c r="B93" s="38" t="s">
        <v>109</v>
      </c>
      <c r="C93" s="30"/>
      <c r="D93" s="43">
        <v>760041</v>
      </c>
      <c r="E93" s="43">
        <v>399464</v>
      </c>
    </row>
    <row r="94" spans="1:5" ht="15">
      <c r="A94" s="32"/>
      <c r="B94" s="38" t="s">
        <v>110</v>
      </c>
      <c r="C94" s="30"/>
      <c r="D94" s="43"/>
      <c r="E94" s="43"/>
    </row>
    <row r="95" spans="1:5" ht="15">
      <c r="A95" s="39" t="s">
        <v>28</v>
      </c>
      <c r="B95" s="39" t="s">
        <v>111</v>
      </c>
      <c r="C95" s="30"/>
      <c r="D95" s="47"/>
      <c r="E95" s="47"/>
    </row>
    <row r="96" spans="1:5" ht="15">
      <c r="A96" s="36">
        <v>7</v>
      </c>
      <c r="B96" s="37" t="s">
        <v>112</v>
      </c>
      <c r="C96" s="30"/>
      <c r="D96" s="45">
        <v>19985675</v>
      </c>
      <c r="E96" s="45">
        <v>12398852</v>
      </c>
    </row>
    <row r="97" spans="1:5" ht="15">
      <c r="A97" s="36">
        <v>8</v>
      </c>
      <c r="B97" s="37" t="s">
        <v>113</v>
      </c>
      <c r="C97" s="30"/>
      <c r="D97" s="45">
        <v>6850967</v>
      </c>
      <c r="E97" s="45">
        <v>7586823</v>
      </c>
    </row>
    <row r="98" spans="1:5" ht="15">
      <c r="A98" s="39" t="s">
        <v>90</v>
      </c>
      <c r="B98" s="39" t="s">
        <v>114</v>
      </c>
      <c r="C98" s="30"/>
      <c r="D98" s="48">
        <f>SUM(D89:D97)</f>
        <v>29596683</v>
      </c>
      <c r="E98" s="48">
        <f>SUM(E89:E97)</f>
        <v>22385139</v>
      </c>
    </row>
    <row r="99" spans="1:5" ht="15">
      <c r="A99" s="30"/>
      <c r="B99" s="42" t="s">
        <v>115</v>
      </c>
      <c r="C99" s="30"/>
      <c r="D99" s="55">
        <v>64464915</v>
      </c>
      <c r="E99" s="55">
        <v>41402259</v>
      </c>
    </row>
    <row r="100" spans="1:5" ht="15">
      <c r="A100" s="39"/>
      <c r="B100" s="39"/>
      <c r="C100" s="30"/>
      <c r="D100" s="47"/>
      <c r="E100" s="47"/>
    </row>
    <row r="101" spans="1:5" ht="15">
      <c r="A101" s="36"/>
      <c r="B101" s="37"/>
      <c r="C101" s="30"/>
      <c r="D101" s="45"/>
      <c r="E101" s="45"/>
    </row>
    <row r="102" spans="1:5" ht="15">
      <c r="A102" s="238"/>
      <c r="B102" s="239"/>
      <c r="C102" s="240"/>
      <c r="D102" s="241"/>
      <c r="E102" s="242"/>
    </row>
    <row r="103" spans="1:5" ht="15">
      <c r="A103" s="238"/>
      <c r="B103" s="239"/>
      <c r="C103" s="240"/>
      <c r="D103" s="241"/>
      <c r="E103" s="242"/>
    </row>
    <row r="104" spans="1:5" ht="15">
      <c r="A104" s="238"/>
      <c r="B104" s="239"/>
      <c r="C104" s="240"/>
      <c r="D104" s="241"/>
      <c r="E104" s="242"/>
    </row>
    <row r="105" spans="1:5" ht="15">
      <c r="A105" s="238"/>
      <c r="B105" s="239"/>
      <c r="C105" s="240"/>
      <c r="D105" s="241"/>
      <c r="E105" s="242"/>
    </row>
    <row r="106" spans="1:5" ht="15">
      <c r="A106" s="238"/>
      <c r="B106" s="239"/>
      <c r="C106" s="240"/>
      <c r="D106" s="241"/>
      <c r="E106" s="242"/>
    </row>
    <row r="107" spans="1:5" ht="15">
      <c r="A107" s="238"/>
      <c r="B107" s="239"/>
      <c r="C107" s="240"/>
      <c r="D107" s="241"/>
      <c r="E107" s="242"/>
    </row>
    <row r="108" spans="1:5" ht="15">
      <c r="A108" s="238"/>
      <c r="B108" s="239"/>
      <c r="C108" s="240"/>
      <c r="D108" s="241"/>
      <c r="E108" s="242"/>
    </row>
    <row r="109" spans="1:5" ht="15">
      <c r="A109" s="238"/>
      <c r="B109" s="239"/>
      <c r="C109" s="240"/>
      <c r="D109" s="241"/>
      <c r="E109" s="242"/>
    </row>
    <row r="110" spans="1:5" ht="15">
      <c r="A110" s="238"/>
      <c r="B110" s="239"/>
      <c r="C110" s="240"/>
      <c r="D110" s="241"/>
      <c r="E110" s="242"/>
    </row>
    <row r="111" spans="1:5" ht="15">
      <c r="A111" s="238"/>
      <c r="B111" s="239"/>
      <c r="C111" s="240"/>
      <c r="D111" s="241"/>
      <c r="E111" s="242"/>
    </row>
    <row r="112" spans="1:5" ht="15">
      <c r="A112" s="238"/>
      <c r="B112" s="239"/>
      <c r="C112" s="240"/>
      <c r="D112" s="241"/>
      <c r="E112" s="242"/>
    </row>
    <row r="113" spans="1:5" ht="15">
      <c r="A113" s="238"/>
      <c r="B113" s="239"/>
      <c r="C113" s="240"/>
      <c r="D113" s="241"/>
      <c r="E113" s="242"/>
    </row>
    <row r="114" spans="1:5" ht="15">
      <c r="A114" s="238"/>
      <c r="B114" s="239"/>
      <c r="C114" s="240"/>
      <c r="D114" s="241"/>
      <c r="E114" s="24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9">
      <selection activeCell="C14" sqref="C14"/>
    </sheetView>
  </sheetViews>
  <sheetFormatPr defaultColWidth="9.140625" defaultRowHeight="15"/>
  <cols>
    <col min="1" max="1" width="5.8515625" style="0" customWidth="1"/>
    <col min="2" max="2" width="49.140625" style="0" customWidth="1"/>
    <col min="3" max="3" width="13.28125" style="0" customWidth="1"/>
    <col min="4" max="4" width="13.7109375" style="0" customWidth="1"/>
    <col min="5" max="5" width="12.57421875" style="0" bestFit="1" customWidth="1"/>
    <col min="6" max="6" width="11.57421875" style="0" bestFit="1" customWidth="1"/>
    <col min="7" max="7" width="10.7109375" style="0" customWidth="1"/>
    <col min="9" max="9" width="15.140625" style="0" customWidth="1"/>
  </cols>
  <sheetData>
    <row r="1" spans="1:4" ht="15">
      <c r="A1" s="221" t="s">
        <v>493</v>
      </c>
      <c r="B1" s="222"/>
      <c r="C1" s="223"/>
      <c r="D1" s="223"/>
    </row>
    <row r="2" spans="1:4" ht="15">
      <c r="A2" s="222"/>
      <c r="B2" s="221" t="s">
        <v>116</v>
      </c>
      <c r="C2" s="223" t="s">
        <v>117</v>
      </c>
      <c r="D2" s="224" t="s">
        <v>482</v>
      </c>
    </row>
    <row r="3" spans="1:4" ht="15">
      <c r="A3" s="222"/>
      <c r="B3" s="225"/>
      <c r="C3" s="223"/>
      <c r="D3" s="223">
        <v>2013</v>
      </c>
    </row>
    <row r="4" spans="1:4" ht="15">
      <c r="A4" s="226"/>
      <c r="B4" s="226" t="s">
        <v>118</v>
      </c>
      <c r="C4" s="227" t="s">
        <v>20</v>
      </c>
      <c r="D4" s="227" t="s">
        <v>21</v>
      </c>
    </row>
    <row r="5" spans="1:4" ht="15">
      <c r="A5" s="228" t="s">
        <v>119</v>
      </c>
      <c r="B5" s="229" t="s">
        <v>120</v>
      </c>
      <c r="C5" s="230">
        <v>39213307</v>
      </c>
      <c r="D5" s="230">
        <v>66634097</v>
      </c>
    </row>
    <row r="6" spans="1:4" ht="15">
      <c r="A6" s="228">
        <v>2</v>
      </c>
      <c r="B6" s="229" t="s">
        <v>121</v>
      </c>
      <c r="C6" s="230"/>
      <c r="D6" s="230"/>
    </row>
    <row r="7" spans="1:6" ht="15">
      <c r="A7" s="228">
        <v>3</v>
      </c>
      <c r="B7" s="229" t="s">
        <v>122</v>
      </c>
      <c r="C7" s="230">
        <v>4798440</v>
      </c>
      <c r="D7" s="230">
        <v>-5061670</v>
      </c>
      <c r="F7" s="220"/>
    </row>
    <row r="8" spans="1:4" ht="15">
      <c r="A8" s="228">
        <v>4</v>
      </c>
      <c r="B8" s="229" t="s">
        <v>123</v>
      </c>
      <c r="C8" s="230">
        <v>3038248</v>
      </c>
      <c r="D8" s="230">
        <v>35878168</v>
      </c>
    </row>
    <row r="9" spans="1:5" ht="15">
      <c r="A9" s="228">
        <v>5</v>
      </c>
      <c r="B9" s="229" t="s">
        <v>124</v>
      </c>
      <c r="C9" s="230">
        <v>8602738</v>
      </c>
      <c r="D9" s="230">
        <v>9290579</v>
      </c>
      <c r="E9" s="220"/>
    </row>
    <row r="10" spans="1:4" ht="15">
      <c r="A10" s="228"/>
      <c r="B10" s="229" t="s">
        <v>125</v>
      </c>
      <c r="C10" s="231">
        <v>7361347</v>
      </c>
      <c r="D10" s="231">
        <v>7961079</v>
      </c>
    </row>
    <row r="11" spans="1:6" ht="15">
      <c r="A11" s="228"/>
      <c r="B11" s="229" t="s">
        <v>126</v>
      </c>
      <c r="C11" s="231">
        <v>1241391</v>
      </c>
      <c r="D11" s="231">
        <v>1329500</v>
      </c>
      <c r="E11" s="220"/>
      <c r="F11" s="152"/>
    </row>
    <row r="12" spans="1:4" ht="15">
      <c r="A12" s="228">
        <v>6</v>
      </c>
      <c r="B12" s="229" t="s">
        <v>127</v>
      </c>
      <c r="C12" s="230">
        <v>602582</v>
      </c>
      <c r="D12" s="230">
        <v>533250</v>
      </c>
    </row>
    <row r="13" spans="1:4" ht="15">
      <c r="A13" s="228">
        <v>7</v>
      </c>
      <c r="B13" s="229" t="s">
        <v>128</v>
      </c>
      <c r="C13" s="230">
        <v>11982907</v>
      </c>
      <c r="D13" s="230">
        <v>16934178</v>
      </c>
    </row>
    <row r="14" spans="1:4" ht="15">
      <c r="A14" s="228">
        <v>8</v>
      </c>
      <c r="B14" s="229" t="s">
        <v>129</v>
      </c>
      <c r="C14" s="232">
        <v>29024915</v>
      </c>
      <c r="D14" s="232">
        <v>57574505</v>
      </c>
    </row>
    <row r="15" spans="1:6" ht="15">
      <c r="A15" s="228"/>
      <c r="B15" s="229"/>
      <c r="C15" s="232"/>
      <c r="D15" s="232"/>
      <c r="F15" s="152"/>
    </row>
    <row r="16" spans="1:4" ht="15">
      <c r="A16" s="228">
        <v>9</v>
      </c>
      <c r="B16" s="229" t="s">
        <v>130</v>
      </c>
      <c r="C16" s="233">
        <v>10188392</v>
      </c>
      <c r="D16" s="233">
        <v>9059592</v>
      </c>
    </row>
    <row r="17" spans="1:4" ht="15">
      <c r="A17" s="228">
        <v>10</v>
      </c>
      <c r="B17" s="229" t="s">
        <v>131</v>
      </c>
      <c r="C17" s="230"/>
      <c r="D17" s="230"/>
    </row>
    <row r="18" spans="1:4" ht="15">
      <c r="A18" s="228">
        <v>11</v>
      </c>
      <c r="B18" s="229" t="s">
        <v>132</v>
      </c>
      <c r="C18" s="230"/>
      <c r="D18" s="230"/>
    </row>
    <row r="19" spans="1:4" ht="15">
      <c r="A19" s="228">
        <v>12</v>
      </c>
      <c r="B19" s="229" t="s">
        <v>133</v>
      </c>
      <c r="C19" s="230"/>
      <c r="D19" s="230"/>
    </row>
    <row r="20" spans="1:4" ht="15">
      <c r="A20" s="228"/>
      <c r="B20" s="234" t="s">
        <v>134</v>
      </c>
      <c r="C20" s="230"/>
      <c r="D20" s="230"/>
    </row>
    <row r="21" spans="1:5" ht="15">
      <c r="A21" s="228"/>
      <c r="B21" s="234" t="s">
        <v>135</v>
      </c>
      <c r="C21" s="230"/>
      <c r="D21" s="230"/>
      <c r="E21" t="s">
        <v>492</v>
      </c>
    </row>
    <row r="22" spans="1:4" ht="15">
      <c r="A22" s="228"/>
      <c r="B22" s="234" t="s">
        <v>349</v>
      </c>
      <c r="C22" s="230"/>
      <c r="D22" s="230"/>
    </row>
    <row r="23" spans="1:4" ht="15">
      <c r="A23" s="228"/>
      <c r="B23" s="234" t="s">
        <v>136</v>
      </c>
      <c r="C23" s="230">
        <v>2175566</v>
      </c>
      <c r="D23" s="230">
        <v>185940</v>
      </c>
    </row>
    <row r="24" spans="1:11" ht="15">
      <c r="A24" s="228"/>
      <c r="B24" s="234"/>
      <c r="C24" s="230"/>
      <c r="D24" s="230"/>
      <c r="K24" s="152"/>
    </row>
    <row r="25" spans="1:4" ht="15">
      <c r="A25" s="228">
        <v>13</v>
      </c>
      <c r="B25" s="229" t="s">
        <v>137</v>
      </c>
      <c r="C25" s="233">
        <v>2175566</v>
      </c>
      <c r="D25" s="233">
        <v>185940</v>
      </c>
    </row>
    <row r="26" spans="1:4" ht="15">
      <c r="A26" s="228">
        <v>14</v>
      </c>
      <c r="B26" s="229" t="s">
        <v>138</v>
      </c>
      <c r="C26" s="233">
        <v>8012826</v>
      </c>
      <c r="D26" s="233">
        <v>8873652</v>
      </c>
    </row>
    <row r="27" spans="1:4" ht="15">
      <c r="A27" s="228"/>
      <c r="B27" s="229" t="s">
        <v>528</v>
      </c>
      <c r="C27" s="233"/>
      <c r="D27" s="233">
        <v>110000</v>
      </c>
    </row>
    <row r="28" spans="1:4" ht="15">
      <c r="A28" s="228">
        <v>15</v>
      </c>
      <c r="B28" s="229" t="s">
        <v>139</v>
      </c>
      <c r="C28" s="230">
        <v>801282</v>
      </c>
      <c r="D28" s="230">
        <v>898365</v>
      </c>
    </row>
    <row r="29" spans="1:4" ht="15">
      <c r="A29" s="228">
        <v>16</v>
      </c>
      <c r="B29" s="235" t="s">
        <v>140</v>
      </c>
      <c r="C29" s="236">
        <v>7211544</v>
      </c>
      <c r="D29" s="236">
        <v>7986287</v>
      </c>
    </row>
    <row r="30" spans="1:5" ht="15">
      <c r="A30" s="228">
        <v>17</v>
      </c>
      <c r="B30" s="235" t="s">
        <v>382</v>
      </c>
      <c r="C30" s="230">
        <v>98808</v>
      </c>
      <c r="D30" s="230">
        <v>16085</v>
      </c>
      <c r="E30">
        <v>702474</v>
      </c>
    </row>
    <row r="31" spans="1:5" ht="15">
      <c r="A31" s="243"/>
      <c r="B31" s="244"/>
      <c r="C31" s="245"/>
      <c r="D31" s="245"/>
      <c r="E31" t="s">
        <v>643</v>
      </c>
    </row>
    <row r="32" spans="1:4" ht="15">
      <c r="A32" s="243"/>
      <c r="B32" s="244"/>
      <c r="C32" s="245"/>
      <c r="D32" s="24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1"/>
  <sheetViews>
    <sheetView zoomScalePageLayoutView="0" workbookViewId="0" topLeftCell="B22">
      <selection activeCell="E31" sqref="E31"/>
    </sheetView>
  </sheetViews>
  <sheetFormatPr defaultColWidth="9.140625" defaultRowHeight="15"/>
  <cols>
    <col min="1" max="1" width="9.140625" style="0" hidden="1" customWidth="1"/>
    <col min="2" max="2" width="54.57421875" style="0" customWidth="1"/>
    <col min="3" max="3" width="6.8515625" style="0" customWidth="1"/>
    <col min="4" max="4" width="13.7109375" style="0" customWidth="1"/>
    <col min="5" max="5" width="14.8515625" style="0" customWidth="1"/>
  </cols>
  <sheetData>
    <row r="1" spans="2:5" ht="15">
      <c r="B1" s="253"/>
      <c r="C1" s="253"/>
      <c r="D1" s="253"/>
      <c r="E1" s="253"/>
    </row>
    <row r="2" spans="1:5" ht="15">
      <c r="A2" s="59"/>
      <c r="B2" s="261" t="s">
        <v>537</v>
      </c>
      <c r="C2" s="261"/>
      <c r="D2" s="262"/>
      <c r="E2" s="262"/>
    </row>
    <row r="3" spans="1:5" ht="15">
      <c r="A3" s="59"/>
      <c r="B3" s="262"/>
      <c r="C3" s="262"/>
      <c r="D3" s="262"/>
      <c r="E3" s="262" t="s">
        <v>390</v>
      </c>
    </row>
    <row r="4" spans="1:5" ht="15.75" thickBot="1">
      <c r="A4" s="59"/>
      <c r="B4" s="262"/>
      <c r="C4" s="262"/>
      <c r="D4" s="262"/>
      <c r="E4" s="262"/>
    </row>
    <row r="5" spans="1:5" ht="15">
      <c r="A5" s="321" t="s">
        <v>141</v>
      </c>
      <c r="B5" s="323" t="s">
        <v>142</v>
      </c>
      <c r="C5" s="263"/>
      <c r="D5" s="264" t="s">
        <v>143</v>
      </c>
      <c r="E5" s="265" t="s">
        <v>143</v>
      </c>
    </row>
    <row r="6" spans="1:5" ht="15.75" thickBot="1">
      <c r="A6" s="322"/>
      <c r="B6" s="324"/>
      <c r="C6" s="266"/>
      <c r="D6" s="267" t="s">
        <v>144</v>
      </c>
      <c r="E6" s="268" t="s">
        <v>145</v>
      </c>
    </row>
    <row r="7" spans="1:5" ht="15">
      <c r="A7" s="60"/>
      <c r="B7" s="269" t="s">
        <v>146</v>
      </c>
      <c r="C7" s="269"/>
      <c r="D7" s="270"/>
      <c r="E7" s="270"/>
    </row>
    <row r="8" spans="1:5" ht="15">
      <c r="A8" s="61"/>
      <c r="B8" s="271" t="s">
        <v>147</v>
      </c>
      <c r="C8" s="271">
        <v>1</v>
      </c>
      <c r="D8" s="272">
        <v>44304514</v>
      </c>
      <c r="E8" s="272">
        <v>80217146</v>
      </c>
    </row>
    <row r="9" spans="1:5" ht="15">
      <c r="A9" s="61"/>
      <c r="B9" s="271" t="s">
        <v>148</v>
      </c>
      <c r="C9" s="271">
        <v>2</v>
      </c>
      <c r="D9" s="272">
        <v>39557856</v>
      </c>
      <c r="E9" s="272">
        <v>53930720</v>
      </c>
    </row>
    <row r="10" spans="1:5" ht="15">
      <c r="A10" s="61"/>
      <c r="B10" s="271" t="s">
        <v>149</v>
      </c>
      <c r="C10" s="271">
        <v>3</v>
      </c>
      <c r="D10" s="272"/>
      <c r="E10" s="272"/>
    </row>
    <row r="11" spans="1:5" ht="15">
      <c r="A11" s="61"/>
      <c r="B11" s="271" t="s">
        <v>150</v>
      </c>
      <c r="C11" s="271">
        <v>4</v>
      </c>
      <c r="D11" s="272">
        <v>2175566</v>
      </c>
      <c r="E11" s="272">
        <v>1485090</v>
      </c>
    </row>
    <row r="12" spans="1:5" ht="15">
      <c r="A12" s="61"/>
      <c r="B12" s="271" t="s">
        <v>151</v>
      </c>
      <c r="C12" s="271">
        <v>5</v>
      </c>
      <c r="D12" s="272">
        <v>702474</v>
      </c>
      <c r="E12" s="272">
        <v>882280</v>
      </c>
    </row>
    <row r="13" spans="1:5" ht="15">
      <c r="A13" s="61"/>
      <c r="B13" s="271" t="s">
        <v>152</v>
      </c>
      <c r="C13" s="271">
        <v>6</v>
      </c>
      <c r="D13" s="272"/>
      <c r="E13" s="272">
        <v>3358019</v>
      </c>
    </row>
    <row r="14" spans="1:5" ht="15">
      <c r="A14" s="66"/>
      <c r="B14" s="273" t="s">
        <v>153</v>
      </c>
      <c r="C14" s="273">
        <v>7</v>
      </c>
      <c r="D14" s="274"/>
      <c r="E14" s="274">
        <v>954555</v>
      </c>
    </row>
    <row r="15" spans="1:7" ht="15.75" thickBot="1">
      <c r="A15" s="62"/>
      <c r="B15" s="275" t="s">
        <v>154</v>
      </c>
      <c r="C15" s="275"/>
      <c r="D15" s="276"/>
      <c r="E15" s="276"/>
      <c r="G15" t="s">
        <v>386</v>
      </c>
    </row>
    <row r="16" spans="1:5" ht="15">
      <c r="A16" s="60"/>
      <c r="B16" s="269" t="s">
        <v>155</v>
      </c>
      <c r="C16" s="269"/>
      <c r="D16" s="277"/>
      <c r="E16" s="277"/>
    </row>
    <row r="17" spans="1:5" ht="15">
      <c r="A17" s="61"/>
      <c r="B17" s="271" t="s">
        <v>156</v>
      </c>
      <c r="C17" s="271">
        <v>8</v>
      </c>
      <c r="D17" s="272"/>
      <c r="E17" s="272"/>
    </row>
    <row r="18" spans="1:5" ht="15">
      <c r="A18" s="61"/>
      <c r="B18" s="271" t="s">
        <v>157</v>
      </c>
      <c r="C18" s="271">
        <v>9</v>
      </c>
      <c r="D18" s="272"/>
      <c r="E18" s="272"/>
    </row>
    <row r="19" spans="1:5" ht="15">
      <c r="A19" s="61"/>
      <c r="B19" s="271" t="s">
        <v>158</v>
      </c>
      <c r="C19" s="271">
        <v>10</v>
      </c>
      <c r="D19" s="272"/>
      <c r="E19" s="272"/>
    </row>
    <row r="20" spans="1:5" ht="15">
      <c r="A20" s="61"/>
      <c r="B20" s="271" t="s">
        <v>159</v>
      </c>
      <c r="C20" s="271">
        <v>11</v>
      </c>
      <c r="D20" s="272"/>
      <c r="E20" s="272"/>
    </row>
    <row r="21" spans="1:5" ht="15.75" thickBot="1">
      <c r="A21" s="62"/>
      <c r="B21" s="275" t="s">
        <v>160</v>
      </c>
      <c r="C21" s="275"/>
      <c r="D21" s="276"/>
      <c r="E21" s="276"/>
    </row>
    <row r="22" spans="1:5" ht="15">
      <c r="A22" s="60"/>
      <c r="B22" s="269" t="s">
        <v>161</v>
      </c>
      <c r="C22" s="269"/>
      <c r="D22" s="277"/>
      <c r="E22" s="277"/>
    </row>
    <row r="23" spans="1:5" ht="15">
      <c r="A23" s="61"/>
      <c r="B23" s="271" t="s">
        <v>162</v>
      </c>
      <c r="C23" s="271">
        <v>13</v>
      </c>
      <c r="D23" s="272"/>
      <c r="E23" s="272"/>
    </row>
    <row r="24" spans="1:5" ht="15">
      <c r="A24" s="61"/>
      <c r="B24" s="271" t="s">
        <v>163</v>
      </c>
      <c r="C24" s="271">
        <v>14</v>
      </c>
      <c r="D24" s="272">
        <v>20000000</v>
      </c>
      <c r="E24" s="272"/>
    </row>
    <row r="25" spans="1:5" ht="15">
      <c r="A25" s="61"/>
      <c r="B25" s="271" t="s">
        <v>164</v>
      </c>
      <c r="C25" s="271">
        <v>16</v>
      </c>
      <c r="D25" s="272"/>
      <c r="E25" s="272"/>
    </row>
    <row r="26" spans="1:5" ht="15">
      <c r="A26" s="61"/>
      <c r="B26" s="271" t="s">
        <v>384</v>
      </c>
      <c r="C26" s="271">
        <v>17</v>
      </c>
      <c r="D26" s="272"/>
      <c r="E26" s="272"/>
    </row>
    <row r="27" spans="1:5" ht="15">
      <c r="A27" s="66"/>
      <c r="B27" s="273" t="s">
        <v>385</v>
      </c>
      <c r="C27" s="273">
        <v>18</v>
      </c>
      <c r="D27" s="274"/>
      <c r="E27" s="274"/>
    </row>
    <row r="28" spans="1:5" ht="15">
      <c r="A28" s="66"/>
      <c r="B28" s="273" t="s">
        <v>165</v>
      </c>
      <c r="C28" s="278">
        <v>19</v>
      </c>
      <c r="D28" s="274"/>
      <c r="E28" s="274"/>
    </row>
    <row r="29" spans="1:5" ht="15.75" thickBot="1">
      <c r="A29" s="62"/>
      <c r="B29" s="275" t="s">
        <v>166</v>
      </c>
      <c r="C29" s="275"/>
      <c r="D29" s="276"/>
      <c r="E29" s="276"/>
    </row>
    <row r="30" spans="1:5" ht="15.75" thickBot="1">
      <c r="A30" s="67"/>
      <c r="B30" s="279" t="s">
        <v>167</v>
      </c>
      <c r="C30" s="280"/>
      <c r="D30" s="281"/>
      <c r="E30" s="281">
        <v>60610664</v>
      </c>
    </row>
    <row r="31" spans="1:5" ht="15">
      <c r="A31" s="63"/>
      <c r="B31" s="282" t="s">
        <v>168</v>
      </c>
      <c r="C31" s="282">
        <v>18</v>
      </c>
      <c r="D31" s="283">
        <v>21868618</v>
      </c>
      <c r="E31" s="283">
        <v>11064762</v>
      </c>
    </row>
    <row r="32" spans="1:5" ht="15">
      <c r="A32" s="64"/>
      <c r="B32" s="284" t="s">
        <v>169</v>
      </c>
      <c r="C32" s="284">
        <v>19</v>
      </c>
      <c r="D32" s="285">
        <v>19606482</v>
      </c>
      <c r="E32" s="285">
        <v>8541720</v>
      </c>
    </row>
    <row r="33" spans="1:5" ht="15.75" thickBot="1">
      <c r="A33" s="65"/>
      <c r="B33" s="286" t="s">
        <v>170</v>
      </c>
      <c r="C33" s="286">
        <v>20</v>
      </c>
      <c r="D33" s="287">
        <v>41475100</v>
      </c>
      <c r="E33" s="287">
        <v>19606482</v>
      </c>
    </row>
    <row r="34" spans="1:5" ht="15">
      <c r="A34" s="59"/>
      <c r="B34" s="262"/>
      <c r="C34" s="262"/>
      <c r="D34" s="262"/>
      <c r="E34" s="262"/>
    </row>
    <row r="35" spans="1:5" ht="15">
      <c r="A35" s="59"/>
      <c r="B35" s="262"/>
      <c r="C35" s="262"/>
      <c r="D35" s="262"/>
      <c r="E35" s="262"/>
    </row>
    <row r="36" spans="1:5" ht="15">
      <c r="A36" s="59"/>
      <c r="B36" s="253"/>
      <c r="C36" s="253"/>
      <c r="D36" s="253"/>
      <c r="E36" s="253"/>
    </row>
    <row r="38" ht="15">
      <c r="A38" s="59"/>
    </row>
    <row r="39" ht="15">
      <c r="A39" s="59"/>
    </row>
    <row r="40" ht="15.75" thickBot="1">
      <c r="A40" s="59"/>
    </row>
    <row r="41" ht="15">
      <c r="A41" s="321" t="s">
        <v>141</v>
      </c>
    </row>
    <row r="42" ht="15.75" thickBot="1">
      <c r="A42" s="322"/>
    </row>
    <row r="43" ht="15">
      <c r="A43" s="60"/>
    </row>
    <row r="44" ht="15">
      <c r="A44" s="61"/>
    </row>
    <row r="45" ht="15">
      <c r="A45" s="61"/>
    </row>
    <row r="46" ht="15">
      <c r="A46" s="61"/>
    </row>
    <row r="47" ht="15">
      <c r="A47" s="61"/>
    </row>
    <row r="48" ht="15">
      <c r="A48" s="61"/>
    </row>
    <row r="49" ht="15">
      <c r="A49" s="61"/>
    </row>
    <row r="50" ht="15">
      <c r="A50" s="66"/>
    </row>
    <row r="51" ht="15.75" thickBot="1">
      <c r="A51" s="62"/>
    </row>
    <row r="52" ht="15">
      <c r="A52" s="60"/>
    </row>
    <row r="53" ht="15">
      <c r="A53" s="61"/>
    </row>
    <row r="54" ht="15">
      <c r="A54" s="61"/>
    </row>
    <row r="55" ht="15">
      <c r="A55" s="61"/>
    </row>
    <row r="56" ht="15">
      <c r="A56" s="61"/>
    </row>
    <row r="57" ht="15.75" thickBot="1">
      <c r="A57" s="62"/>
    </row>
    <row r="58" ht="15">
      <c r="A58" s="60"/>
    </row>
    <row r="59" ht="15">
      <c r="A59" s="61"/>
    </row>
    <row r="60" ht="15">
      <c r="A60" s="61"/>
    </row>
    <row r="61" ht="15">
      <c r="A61" s="61"/>
    </row>
    <row r="62" ht="15">
      <c r="A62" s="61"/>
    </row>
    <row r="63" ht="15">
      <c r="A63" s="66"/>
    </row>
    <row r="64" ht="15">
      <c r="A64" s="66"/>
    </row>
    <row r="65" ht="15.75" thickBot="1">
      <c r="A65" s="62"/>
    </row>
    <row r="66" ht="15.75" thickBot="1">
      <c r="A66" s="67"/>
    </row>
    <row r="67" ht="15">
      <c r="A67" s="63"/>
    </row>
    <row r="68" ht="15">
      <c r="A68" s="64"/>
    </row>
    <row r="69" ht="15.75" thickBot="1">
      <c r="A69" s="65"/>
    </row>
    <row r="70" ht="15">
      <c r="A70" s="59"/>
    </row>
    <row r="71" ht="15">
      <c r="A71" s="59"/>
    </row>
  </sheetData>
  <sheetProtection/>
  <mergeCells count="3">
    <mergeCell ref="A5:A6"/>
    <mergeCell ref="B5:B6"/>
    <mergeCell ref="A41:A42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F24" sqref="F24"/>
    </sheetView>
  </sheetViews>
  <sheetFormatPr defaultColWidth="9.140625" defaultRowHeight="15"/>
  <cols>
    <col min="1" max="1" width="6.00390625" style="0" customWidth="1"/>
    <col min="2" max="2" width="32.8515625" style="0" customWidth="1"/>
    <col min="3" max="4" width="13.28125" style="0" customWidth="1"/>
    <col min="5" max="5" width="12.421875" style="0" customWidth="1"/>
    <col min="6" max="6" width="15.28125" style="0" customWidth="1"/>
    <col min="7" max="7" width="15.57421875" style="0" customWidth="1"/>
    <col min="8" max="8" width="11.57421875" style="0" customWidth="1"/>
  </cols>
  <sheetData>
    <row r="1" spans="1:9" ht="15.75">
      <c r="A1" s="154"/>
      <c r="B1" s="154"/>
      <c r="C1" s="325" t="s">
        <v>538</v>
      </c>
      <c r="D1" s="325"/>
      <c r="E1" s="325"/>
      <c r="F1" s="325"/>
      <c r="G1" s="155" t="s">
        <v>342</v>
      </c>
      <c r="H1" s="155"/>
      <c r="I1" s="68"/>
    </row>
    <row r="2" spans="1:9" ht="15.75" thickBot="1">
      <c r="A2" s="156"/>
      <c r="B2" s="156"/>
      <c r="C2" s="157"/>
      <c r="D2" s="157"/>
      <c r="E2" s="157"/>
      <c r="F2" s="157"/>
      <c r="G2" s="294"/>
      <c r="H2" s="294"/>
      <c r="I2" s="68"/>
    </row>
    <row r="3" spans="1:9" ht="16.5" thickBot="1" thickTop="1">
      <c r="A3" s="158"/>
      <c r="B3" s="159"/>
      <c r="C3" s="160" t="s">
        <v>171</v>
      </c>
      <c r="D3" s="160" t="s">
        <v>172</v>
      </c>
      <c r="E3" s="160" t="s">
        <v>173</v>
      </c>
      <c r="F3" s="160" t="s">
        <v>174</v>
      </c>
      <c r="G3" s="293" t="s">
        <v>175</v>
      </c>
      <c r="H3" s="293" t="s">
        <v>176</v>
      </c>
      <c r="I3" s="69"/>
    </row>
    <row r="4" spans="1:9" ht="15.75" thickTop="1">
      <c r="A4" s="161" t="s">
        <v>22</v>
      </c>
      <c r="B4" s="162" t="s">
        <v>540</v>
      </c>
      <c r="C4" s="163"/>
      <c r="D4" s="163"/>
      <c r="E4" s="163"/>
      <c r="F4" s="163"/>
      <c r="G4" s="290"/>
      <c r="H4" s="163"/>
      <c r="I4" s="68"/>
    </row>
    <row r="5" spans="1:9" ht="15">
      <c r="A5" s="164" t="s">
        <v>177</v>
      </c>
      <c r="B5" s="165" t="s">
        <v>178</v>
      </c>
      <c r="C5" s="166"/>
      <c r="D5" s="166"/>
      <c r="E5" s="166"/>
      <c r="F5" s="166"/>
      <c r="G5" s="291"/>
      <c r="H5" s="166"/>
      <c r="I5" s="68"/>
    </row>
    <row r="6" spans="1:9" ht="15">
      <c r="A6" s="164" t="s">
        <v>179</v>
      </c>
      <c r="B6" s="165" t="s">
        <v>180</v>
      </c>
      <c r="C6" s="166"/>
      <c r="D6" s="166"/>
      <c r="E6" s="166"/>
      <c r="F6" s="166"/>
      <c r="G6" s="291"/>
      <c r="H6" s="166"/>
      <c r="I6" s="68"/>
    </row>
    <row r="7" spans="1:9" ht="15">
      <c r="A7" s="164">
        <v>1</v>
      </c>
      <c r="B7" s="167" t="s">
        <v>181</v>
      </c>
      <c r="C7" s="166"/>
      <c r="D7" s="166"/>
      <c r="E7" s="166"/>
      <c r="F7" s="166"/>
      <c r="G7" s="291"/>
      <c r="H7" s="166"/>
      <c r="I7" s="68"/>
    </row>
    <row r="8" spans="1:9" ht="15">
      <c r="A8" s="164">
        <v>2</v>
      </c>
      <c r="B8" s="167" t="s">
        <v>182</v>
      </c>
      <c r="C8" s="166"/>
      <c r="D8" s="166"/>
      <c r="E8" s="166"/>
      <c r="F8" s="166"/>
      <c r="G8" s="291"/>
      <c r="H8" s="166"/>
      <c r="I8" s="68"/>
    </row>
    <row r="9" spans="1:9" ht="15">
      <c r="A9" s="164">
        <v>3</v>
      </c>
      <c r="B9" s="167" t="s">
        <v>183</v>
      </c>
      <c r="C9" s="166"/>
      <c r="D9" s="166"/>
      <c r="E9" s="166"/>
      <c r="F9" s="166"/>
      <c r="G9" s="291"/>
      <c r="H9" s="166"/>
      <c r="I9" s="68"/>
    </row>
    <row r="10" spans="1:9" ht="15">
      <c r="A10" s="164">
        <v>4</v>
      </c>
      <c r="B10" s="167" t="s">
        <v>184</v>
      </c>
      <c r="C10" s="166"/>
      <c r="D10" s="166"/>
      <c r="E10" s="166"/>
      <c r="F10" s="166"/>
      <c r="G10" s="291"/>
      <c r="H10" s="166"/>
      <c r="I10" s="68"/>
    </row>
    <row r="11" spans="1:9" ht="15">
      <c r="A11" s="168" t="s">
        <v>49</v>
      </c>
      <c r="B11" s="169" t="s">
        <v>539</v>
      </c>
      <c r="C11" s="166">
        <v>2000000</v>
      </c>
      <c r="D11" s="166"/>
      <c r="E11" s="166"/>
      <c r="F11" s="166">
        <v>399464</v>
      </c>
      <c r="G11" s="291">
        <v>19985675</v>
      </c>
      <c r="H11" s="166">
        <v>22385139</v>
      </c>
      <c r="I11" s="68"/>
    </row>
    <row r="12" spans="1:9" ht="15">
      <c r="A12" s="164">
        <v>1</v>
      </c>
      <c r="B12" s="167" t="s">
        <v>181</v>
      </c>
      <c r="C12" s="166"/>
      <c r="D12" s="166"/>
      <c r="E12" s="166"/>
      <c r="F12" s="166"/>
      <c r="G12" s="291">
        <v>6850967</v>
      </c>
      <c r="H12" s="166">
        <v>6850967</v>
      </c>
      <c r="I12" s="68"/>
    </row>
    <row r="13" spans="1:9" ht="15">
      <c r="A13" s="164">
        <v>2</v>
      </c>
      <c r="B13" s="167" t="s">
        <v>182</v>
      </c>
      <c r="C13" s="166"/>
      <c r="D13" s="166"/>
      <c r="E13" s="166"/>
      <c r="F13" s="166"/>
      <c r="G13" s="291"/>
      <c r="H13" s="166"/>
      <c r="I13" s="68"/>
    </row>
    <row r="14" spans="1:8" ht="15">
      <c r="A14" s="164">
        <v>3</v>
      </c>
      <c r="B14" s="167" t="s">
        <v>183</v>
      </c>
      <c r="C14" s="166"/>
      <c r="D14" s="166"/>
      <c r="E14" s="166"/>
      <c r="F14" s="166">
        <v>360577</v>
      </c>
      <c r="G14" s="291"/>
      <c r="H14" s="166">
        <v>360577</v>
      </c>
    </row>
    <row r="15" spans="1:8" ht="15">
      <c r="A15" s="164">
        <v>4</v>
      </c>
      <c r="B15" s="167" t="s">
        <v>184</v>
      </c>
      <c r="C15" s="166"/>
      <c r="D15" s="166"/>
      <c r="E15" s="166"/>
      <c r="F15" s="166"/>
      <c r="G15" s="291"/>
      <c r="H15" s="166"/>
    </row>
    <row r="16" spans="1:8" ht="15.75" thickBot="1">
      <c r="A16" s="170" t="s">
        <v>100</v>
      </c>
      <c r="B16" s="171" t="s">
        <v>532</v>
      </c>
      <c r="C16" s="172">
        <v>2000000</v>
      </c>
      <c r="D16" s="172"/>
      <c r="E16" s="172"/>
      <c r="F16" s="172">
        <f>SUM(F11:F15)</f>
        <v>760041</v>
      </c>
      <c r="G16" s="292">
        <f>SUM(G11:G15)</f>
        <v>26836642</v>
      </c>
      <c r="H16" s="166">
        <f>SUM(H11:H15)</f>
        <v>29596683</v>
      </c>
    </row>
    <row r="17" spans="1:8" ht="15.75" thickTop="1">
      <c r="A17" s="154"/>
      <c r="B17" s="154"/>
      <c r="C17" s="155"/>
      <c r="D17" s="155"/>
      <c r="E17" s="155"/>
      <c r="F17" s="155"/>
      <c r="G17" s="155"/>
      <c r="H17" s="155"/>
    </row>
  </sheetData>
  <sheetProtection/>
  <mergeCells count="1">
    <mergeCell ref="C1:F1"/>
  </mergeCells>
  <printOptions/>
  <pageMargins left="0.7" right="0.7" top="0.75" bottom="0.75" header="0.3" footer="0.3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25">
      <selection activeCell="L47" sqref="L47"/>
    </sheetView>
  </sheetViews>
  <sheetFormatPr defaultColWidth="9.140625" defaultRowHeight="15"/>
  <cols>
    <col min="1" max="1" width="8.00390625" style="0" customWidth="1"/>
    <col min="6" max="6" width="2.421875" style="0" customWidth="1"/>
    <col min="10" max="10" width="10.421875" style="0" customWidth="1"/>
  </cols>
  <sheetData>
    <row r="1" spans="1:10" ht="15">
      <c r="A1" s="70"/>
      <c r="B1" s="71" t="s">
        <v>486</v>
      </c>
      <c r="C1" s="72"/>
      <c r="D1" s="72"/>
      <c r="E1" s="70"/>
      <c r="F1" s="70"/>
      <c r="G1" s="70"/>
      <c r="H1" s="70"/>
      <c r="I1" s="70"/>
      <c r="J1" s="70"/>
    </row>
    <row r="2" spans="1:10" ht="15">
      <c r="A2" s="70"/>
      <c r="B2" s="71" t="s">
        <v>487</v>
      </c>
      <c r="C2" s="72"/>
      <c r="D2" s="72"/>
      <c r="E2" s="70"/>
      <c r="F2" s="70"/>
      <c r="G2" s="70"/>
      <c r="H2" s="70"/>
      <c r="I2" s="70"/>
      <c r="J2" s="70"/>
    </row>
    <row r="3" spans="1:10" ht="15">
      <c r="A3" s="70"/>
      <c r="B3" s="73"/>
      <c r="C3" s="70"/>
      <c r="D3" s="70"/>
      <c r="E3" s="70"/>
      <c r="F3" s="70"/>
      <c r="G3" s="70"/>
      <c r="H3" s="70"/>
      <c r="I3" s="73" t="s">
        <v>185</v>
      </c>
      <c r="J3" s="70"/>
    </row>
    <row r="4" spans="1:10" ht="15">
      <c r="A4" s="74"/>
      <c r="B4" s="74"/>
      <c r="C4" s="74"/>
      <c r="D4" s="74"/>
      <c r="E4" s="74"/>
      <c r="F4" s="74"/>
      <c r="G4" s="74">
        <v>2013</v>
      </c>
      <c r="H4" s="74"/>
      <c r="I4" s="75"/>
      <c r="J4" s="76" t="s">
        <v>186</v>
      </c>
    </row>
    <row r="5" spans="1:10" ht="15">
      <c r="A5" s="335" t="s">
        <v>187</v>
      </c>
      <c r="B5" s="336"/>
      <c r="C5" s="336"/>
      <c r="D5" s="336"/>
      <c r="E5" s="336"/>
      <c r="F5" s="336"/>
      <c r="G5" s="336"/>
      <c r="H5" s="336"/>
      <c r="I5" s="336"/>
      <c r="J5" s="337"/>
    </row>
    <row r="6" spans="1:10" ht="33.75" thickBot="1">
      <c r="A6" s="77"/>
      <c r="B6" s="338" t="s">
        <v>188</v>
      </c>
      <c r="C6" s="339"/>
      <c r="D6" s="339"/>
      <c r="E6" s="339"/>
      <c r="F6" s="340"/>
      <c r="G6" s="78" t="s">
        <v>189</v>
      </c>
      <c r="H6" s="78" t="s">
        <v>190</v>
      </c>
      <c r="I6" s="79">
        <v>2013</v>
      </c>
      <c r="J6" s="79">
        <v>2012</v>
      </c>
    </row>
    <row r="7" spans="1:10" ht="15">
      <c r="A7" s="80">
        <v>1</v>
      </c>
      <c r="B7" s="341" t="s">
        <v>191</v>
      </c>
      <c r="C7" s="342"/>
      <c r="D7" s="342"/>
      <c r="E7" s="342"/>
      <c r="F7" s="342"/>
      <c r="G7" s="81">
        <v>60</v>
      </c>
      <c r="H7" s="81">
        <v>12100</v>
      </c>
      <c r="I7" s="246">
        <v>7837</v>
      </c>
      <c r="J7" s="246">
        <v>30816</v>
      </c>
    </row>
    <row r="8" spans="1:10" ht="15">
      <c r="A8" s="82" t="s">
        <v>192</v>
      </c>
      <c r="B8" s="328" t="s">
        <v>193</v>
      </c>
      <c r="C8" s="328" t="s">
        <v>194</v>
      </c>
      <c r="D8" s="328"/>
      <c r="E8" s="328"/>
      <c r="F8" s="328"/>
      <c r="G8" s="83" t="s">
        <v>195</v>
      </c>
      <c r="H8" s="83">
        <v>12101</v>
      </c>
      <c r="I8" s="84"/>
      <c r="J8" s="84"/>
    </row>
    <row r="9" spans="1:10" ht="15">
      <c r="A9" s="82" t="s">
        <v>196</v>
      </c>
      <c r="B9" s="328" t="s">
        <v>197</v>
      </c>
      <c r="C9" s="328" t="s">
        <v>194</v>
      </c>
      <c r="D9" s="328"/>
      <c r="E9" s="328"/>
      <c r="F9" s="328"/>
      <c r="G9" s="83"/>
      <c r="H9" s="85">
        <v>12102</v>
      </c>
      <c r="I9" s="84"/>
      <c r="J9" s="84"/>
    </row>
    <row r="10" spans="1:10" ht="15">
      <c r="A10" s="82" t="s">
        <v>198</v>
      </c>
      <c r="B10" s="328" t="s">
        <v>199</v>
      </c>
      <c r="C10" s="328" t="s">
        <v>194</v>
      </c>
      <c r="D10" s="328"/>
      <c r="E10" s="328"/>
      <c r="F10" s="328"/>
      <c r="G10" s="83" t="s">
        <v>200</v>
      </c>
      <c r="H10" s="83">
        <v>12103</v>
      </c>
      <c r="I10" s="84">
        <v>3038</v>
      </c>
      <c r="J10" s="84">
        <v>35878</v>
      </c>
    </row>
    <row r="11" spans="1:10" ht="15">
      <c r="A11" s="82" t="s">
        <v>201</v>
      </c>
      <c r="B11" s="332" t="s">
        <v>202</v>
      </c>
      <c r="C11" s="328" t="s">
        <v>194</v>
      </c>
      <c r="D11" s="328"/>
      <c r="E11" s="328"/>
      <c r="F11" s="328"/>
      <c r="G11" s="83"/>
      <c r="H11" s="85">
        <v>12104</v>
      </c>
      <c r="I11" s="84">
        <v>4799</v>
      </c>
      <c r="J11" s="84">
        <v>-5062</v>
      </c>
    </row>
    <row r="12" spans="1:10" ht="15">
      <c r="A12" s="82" t="s">
        <v>203</v>
      </c>
      <c r="B12" s="328" t="s">
        <v>204</v>
      </c>
      <c r="C12" s="328" t="s">
        <v>194</v>
      </c>
      <c r="D12" s="328"/>
      <c r="E12" s="328"/>
      <c r="F12" s="328"/>
      <c r="G12" s="83" t="s">
        <v>205</v>
      </c>
      <c r="H12" s="85">
        <v>12105</v>
      </c>
      <c r="I12" s="84"/>
      <c r="J12" s="84"/>
    </row>
    <row r="13" spans="1:10" ht="15">
      <c r="A13" s="86">
        <v>2</v>
      </c>
      <c r="B13" s="329" t="s">
        <v>206</v>
      </c>
      <c r="C13" s="329"/>
      <c r="D13" s="329"/>
      <c r="E13" s="329"/>
      <c r="F13" s="329"/>
      <c r="G13" s="87">
        <v>64</v>
      </c>
      <c r="H13" s="87">
        <v>12200</v>
      </c>
      <c r="I13" s="88">
        <v>8603</v>
      </c>
      <c r="J13" s="88">
        <v>9291</v>
      </c>
    </row>
    <row r="14" spans="1:10" ht="15">
      <c r="A14" s="89" t="s">
        <v>207</v>
      </c>
      <c r="B14" s="329" t="s">
        <v>208</v>
      </c>
      <c r="C14" s="334"/>
      <c r="D14" s="334"/>
      <c r="E14" s="334"/>
      <c r="F14" s="334"/>
      <c r="G14" s="85">
        <v>641</v>
      </c>
      <c r="H14" s="85">
        <v>12201</v>
      </c>
      <c r="I14" s="84">
        <v>7361</v>
      </c>
      <c r="J14" s="84">
        <v>7961</v>
      </c>
    </row>
    <row r="15" spans="1:10" ht="15">
      <c r="A15" s="89" t="s">
        <v>209</v>
      </c>
      <c r="B15" s="334" t="s">
        <v>210</v>
      </c>
      <c r="C15" s="334"/>
      <c r="D15" s="334"/>
      <c r="E15" s="334"/>
      <c r="F15" s="334"/>
      <c r="G15" s="85">
        <v>644</v>
      </c>
      <c r="H15" s="85">
        <v>12202</v>
      </c>
      <c r="I15" s="84">
        <v>1242</v>
      </c>
      <c r="J15" s="84">
        <v>1330</v>
      </c>
    </row>
    <row r="16" spans="1:10" ht="15">
      <c r="A16" s="86">
        <v>3</v>
      </c>
      <c r="B16" s="329" t="s">
        <v>211</v>
      </c>
      <c r="C16" s="329"/>
      <c r="D16" s="329"/>
      <c r="E16" s="329"/>
      <c r="F16" s="329"/>
      <c r="G16" s="87">
        <v>68</v>
      </c>
      <c r="H16" s="87">
        <v>12300</v>
      </c>
      <c r="I16" s="88">
        <v>603</v>
      </c>
      <c r="J16" s="88">
        <v>533</v>
      </c>
    </row>
    <row r="17" spans="1:10" ht="15">
      <c r="A17" s="86">
        <v>4</v>
      </c>
      <c r="B17" s="329" t="s">
        <v>212</v>
      </c>
      <c r="C17" s="329"/>
      <c r="D17" s="329"/>
      <c r="E17" s="329"/>
      <c r="F17" s="329"/>
      <c r="G17" s="87">
        <v>61</v>
      </c>
      <c r="H17" s="87">
        <v>12400</v>
      </c>
      <c r="I17" s="88">
        <v>13356</v>
      </c>
      <c r="J17" s="88">
        <v>16470</v>
      </c>
    </row>
    <row r="18" spans="1:10" ht="15">
      <c r="A18" s="89" t="s">
        <v>213</v>
      </c>
      <c r="B18" s="326" t="s">
        <v>214</v>
      </c>
      <c r="C18" s="326"/>
      <c r="D18" s="326"/>
      <c r="E18" s="326"/>
      <c r="F18" s="326"/>
      <c r="G18" s="83"/>
      <c r="H18" s="83">
        <v>12401</v>
      </c>
      <c r="I18" s="84">
        <v>5319</v>
      </c>
      <c r="J18" s="84">
        <v>1964</v>
      </c>
    </row>
    <row r="19" spans="1:10" ht="15">
      <c r="A19" s="89" t="s">
        <v>215</v>
      </c>
      <c r="B19" s="326" t="s">
        <v>216</v>
      </c>
      <c r="C19" s="326"/>
      <c r="D19" s="326"/>
      <c r="E19" s="326"/>
      <c r="F19" s="326"/>
      <c r="G19" s="84">
        <v>611</v>
      </c>
      <c r="H19" s="83">
        <v>12402</v>
      </c>
      <c r="I19" s="84"/>
      <c r="J19" s="84"/>
    </row>
    <row r="20" spans="1:10" ht="15">
      <c r="A20" s="89" t="s">
        <v>217</v>
      </c>
      <c r="B20" s="326" t="s">
        <v>218</v>
      </c>
      <c r="C20" s="326"/>
      <c r="D20" s="326"/>
      <c r="E20" s="326"/>
      <c r="F20" s="326"/>
      <c r="G20" s="83">
        <v>613</v>
      </c>
      <c r="H20" s="83">
        <v>12403</v>
      </c>
      <c r="I20" s="84">
        <v>2794</v>
      </c>
      <c r="J20" s="84">
        <v>1787</v>
      </c>
    </row>
    <row r="21" spans="1:10" ht="15">
      <c r="A21" s="89" t="s">
        <v>219</v>
      </c>
      <c r="B21" s="326" t="s">
        <v>220</v>
      </c>
      <c r="C21" s="326"/>
      <c r="D21" s="326"/>
      <c r="E21" s="326"/>
      <c r="F21" s="326"/>
      <c r="G21" s="84">
        <v>615</v>
      </c>
      <c r="H21" s="83">
        <v>12404</v>
      </c>
      <c r="I21" s="85"/>
      <c r="J21" s="85">
        <v>3958</v>
      </c>
    </row>
    <row r="22" spans="1:10" ht="15">
      <c r="A22" s="89" t="s">
        <v>221</v>
      </c>
      <c r="B22" s="326" t="s">
        <v>222</v>
      </c>
      <c r="C22" s="326"/>
      <c r="D22" s="326"/>
      <c r="E22" s="326"/>
      <c r="F22" s="326"/>
      <c r="G22" s="84">
        <v>616</v>
      </c>
      <c r="H22" s="83">
        <v>12405</v>
      </c>
      <c r="I22" s="84"/>
      <c r="J22" s="84"/>
    </row>
    <row r="23" spans="1:10" ht="15">
      <c r="A23" s="89" t="s">
        <v>223</v>
      </c>
      <c r="B23" s="326" t="s">
        <v>224</v>
      </c>
      <c r="C23" s="326"/>
      <c r="D23" s="326"/>
      <c r="E23" s="326"/>
      <c r="F23" s="326"/>
      <c r="G23" s="84">
        <v>617</v>
      </c>
      <c r="H23" s="83">
        <v>12406</v>
      </c>
      <c r="I23" s="84"/>
      <c r="J23" s="84"/>
    </row>
    <row r="24" spans="1:10" ht="15">
      <c r="A24" s="89" t="s">
        <v>225</v>
      </c>
      <c r="B24" s="328" t="s">
        <v>226</v>
      </c>
      <c r="C24" s="328" t="s">
        <v>194</v>
      </c>
      <c r="D24" s="328"/>
      <c r="E24" s="328"/>
      <c r="F24" s="328"/>
      <c r="G24" s="84">
        <v>618</v>
      </c>
      <c r="H24" s="83">
        <v>12407</v>
      </c>
      <c r="I24" s="84">
        <v>451</v>
      </c>
      <c r="J24" s="84">
        <v>1732</v>
      </c>
    </row>
    <row r="25" spans="1:10" ht="15">
      <c r="A25" s="89" t="s">
        <v>227</v>
      </c>
      <c r="B25" s="328" t="s">
        <v>228</v>
      </c>
      <c r="C25" s="328"/>
      <c r="D25" s="328"/>
      <c r="E25" s="328"/>
      <c r="F25" s="328"/>
      <c r="G25" s="84">
        <v>623</v>
      </c>
      <c r="H25" s="83">
        <v>12408</v>
      </c>
      <c r="I25" s="84">
        <v>60</v>
      </c>
      <c r="J25" s="84"/>
    </row>
    <row r="26" spans="1:10" ht="15">
      <c r="A26" s="89" t="s">
        <v>229</v>
      </c>
      <c r="B26" s="328" t="s">
        <v>230</v>
      </c>
      <c r="C26" s="328"/>
      <c r="D26" s="328"/>
      <c r="E26" s="328"/>
      <c r="F26" s="328"/>
      <c r="G26" s="84">
        <v>624</v>
      </c>
      <c r="H26" s="83">
        <v>12409</v>
      </c>
      <c r="I26" s="84"/>
      <c r="J26" s="84">
        <v>133</v>
      </c>
    </row>
    <row r="27" spans="1:10" ht="15">
      <c r="A27" s="89" t="s">
        <v>231</v>
      </c>
      <c r="B27" s="328" t="s">
        <v>232</v>
      </c>
      <c r="C27" s="328"/>
      <c r="D27" s="328"/>
      <c r="E27" s="328"/>
      <c r="F27" s="328"/>
      <c r="G27" s="84">
        <v>625</v>
      </c>
      <c r="H27" s="83">
        <v>12410</v>
      </c>
      <c r="I27" s="84">
        <v>768</v>
      </c>
      <c r="J27" s="84">
        <v>522</v>
      </c>
    </row>
    <row r="28" spans="1:10" ht="15">
      <c r="A28" s="89" t="s">
        <v>233</v>
      </c>
      <c r="B28" s="328" t="s">
        <v>234</v>
      </c>
      <c r="C28" s="328"/>
      <c r="D28" s="328"/>
      <c r="E28" s="328"/>
      <c r="F28" s="328"/>
      <c r="G28" s="84">
        <v>626</v>
      </c>
      <c r="H28" s="83">
        <v>12411</v>
      </c>
      <c r="I28" s="84"/>
      <c r="J28" s="84">
        <v>3658</v>
      </c>
    </row>
    <row r="29" spans="1:10" ht="15">
      <c r="A29" s="90" t="s">
        <v>235</v>
      </c>
      <c r="B29" s="328" t="s">
        <v>236</v>
      </c>
      <c r="C29" s="328"/>
      <c r="D29" s="328"/>
      <c r="E29" s="328"/>
      <c r="F29" s="328"/>
      <c r="G29" s="84">
        <v>627</v>
      </c>
      <c r="H29" s="83">
        <v>12412</v>
      </c>
      <c r="I29" s="84">
        <v>1789</v>
      </c>
      <c r="J29" s="84"/>
    </row>
    <row r="30" spans="1:10" ht="15">
      <c r="A30" s="89"/>
      <c r="B30" s="331" t="s">
        <v>237</v>
      </c>
      <c r="C30" s="331"/>
      <c r="D30" s="331"/>
      <c r="E30" s="331"/>
      <c r="F30" s="331"/>
      <c r="G30" s="84">
        <v>6271</v>
      </c>
      <c r="H30" s="84">
        <v>124121</v>
      </c>
      <c r="I30" s="84"/>
      <c r="J30" s="84"/>
    </row>
    <row r="31" spans="1:10" ht="15">
      <c r="A31" s="89"/>
      <c r="B31" s="331" t="s">
        <v>238</v>
      </c>
      <c r="C31" s="331"/>
      <c r="D31" s="331"/>
      <c r="E31" s="331"/>
      <c r="F31" s="331"/>
      <c r="G31" s="84">
        <v>6272</v>
      </c>
      <c r="H31" s="84">
        <v>124122</v>
      </c>
      <c r="I31" s="84"/>
      <c r="J31" s="84">
        <v>1231</v>
      </c>
    </row>
    <row r="32" spans="1:10" ht="15">
      <c r="A32" s="89" t="s">
        <v>239</v>
      </c>
      <c r="B32" s="328" t="s">
        <v>240</v>
      </c>
      <c r="C32" s="328"/>
      <c r="D32" s="328"/>
      <c r="E32" s="328"/>
      <c r="F32" s="328"/>
      <c r="G32" s="84">
        <v>628</v>
      </c>
      <c r="H32" s="84">
        <v>12413</v>
      </c>
      <c r="I32" s="84">
        <v>2175</v>
      </c>
      <c r="J32" s="84">
        <v>1485</v>
      </c>
    </row>
    <row r="33" spans="1:10" ht="15">
      <c r="A33" s="86">
        <v>5</v>
      </c>
      <c r="B33" s="332" t="s">
        <v>241</v>
      </c>
      <c r="C33" s="328"/>
      <c r="D33" s="328"/>
      <c r="E33" s="328"/>
      <c r="F33" s="328"/>
      <c r="G33" s="88">
        <v>63</v>
      </c>
      <c r="H33" s="88">
        <v>12500</v>
      </c>
      <c r="I33" s="88">
        <v>802</v>
      </c>
      <c r="J33" s="88">
        <v>464</v>
      </c>
    </row>
    <row r="34" spans="1:10" ht="15">
      <c r="A34" s="89" t="s">
        <v>213</v>
      </c>
      <c r="B34" s="328" t="s">
        <v>242</v>
      </c>
      <c r="C34" s="328"/>
      <c r="D34" s="328"/>
      <c r="E34" s="328"/>
      <c r="F34" s="328"/>
      <c r="G34" s="84">
        <v>632</v>
      </c>
      <c r="H34" s="84">
        <v>12501</v>
      </c>
      <c r="I34" s="84">
        <v>26</v>
      </c>
      <c r="J34" s="84">
        <v>91</v>
      </c>
    </row>
    <row r="35" spans="1:10" ht="15">
      <c r="A35" s="89" t="s">
        <v>243</v>
      </c>
      <c r="B35" s="328" t="s">
        <v>244</v>
      </c>
      <c r="C35" s="328"/>
      <c r="D35" s="328"/>
      <c r="E35" s="328"/>
      <c r="F35" s="328"/>
      <c r="G35" s="84">
        <v>633</v>
      </c>
      <c r="H35" s="84">
        <v>12502</v>
      </c>
      <c r="I35" s="84"/>
      <c r="J35" s="84"/>
    </row>
    <row r="36" spans="1:10" ht="15">
      <c r="A36" s="89" t="s">
        <v>217</v>
      </c>
      <c r="B36" s="328" t="s">
        <v>245</v>
      </c>
      <c r="C36" s="328"/>
      <c r="D36" s="328"/>
      <c r="E36" s="328"/>
      <c r="F36" s="328"/>
      <c r="G36" s="84">
        <v>634</v>
      </c>
      <c r="H36" s="84">
        <v>12503</v>
      </c>
      <c r="I36" s="84">
        <v>692</v>
      </c>
      <c r="J36" s="84">
        <v>373</v>
      </c>
    </row>
    <row r="37" spans="1:10" ht="15">
      <c r="A37" s="89" t="s">
        <v>219</v>
      </c>
      <c r="B37" s="328" t="s">
        <v>246</v>
      </c>
      <c r="C37" s="328"/>
      <c r="D37" s="328"/>
      <c r="E37" s="328"/>
      <c r="F37" s="328"/>
      <c r="G37" s="84" t="s">
        <v>247</v>
      </c>
      <c r="H37" s="84">
        <v>12504</v>
      </c>
      <c r="I37" s="84">
        <v>84</v>
      </c>
      <c r="J37" s="84"/>
    </row>
    <row r="38" spans="1:10" ht="15">
      <c r="A38" s="86" t="s">
        <v>248</v>
      </c>
      <c r="B38" s="329" t="s">
        <v>249</v>
      </c>
      <c r="C38" s="329"/>
      <c r="D38" s="329"/>
      <c r="E38" s="329"/>
      <c r="F38" s="329"/>
      <c r="G38" s="84"/>
      <c r="H38" s="84">
        <v>12600</v>
      </c>
      <c r="I38" s="88"/>
      <c r="J38" s="88"/>
    </row>
    <row r="39" spans="1:10" ht="15">
      <c r="A39" s="91"/>
      <c r="B39" s="92" t="s">
        <v>250</v>
      </c>
      <c r="C39" s="93"/>
      <c r="D39" s="93"/>
      <c r="E39" s="93"/>
      <c r="F39" s="93"/>
      <c r="G39" s="93"/>
      <c r="H39" s="93"/>
      <c r="I39" s="94"/>
      <c r="J39" s="94"/>
    </row>
    <row r="40" spans="1:10" ht="15">
      <c r="A40" s="95">
        <v>1</v>
      </c>
      <c r="B40" s="330" t="s">
        <v>251</v>
      </c>
      <c r="C40" s="330"/>
      <c r="D40" s="330"/>
      <c r="E40" s="330"/>
      <c r="F40" s="330"/>
      <c r="G40" s="88"/>
      <c r="H40" s="88">
        <v>14000</v>
      </c>
      <c r="I40" s="84"/>
      <c r="J40" s="84"/>
    </row>
    <row r="41" spans="1:10" ht="15">
      <c r="A41" s="95">
        <v>2</v>
      </c>
      <c r="B41" s="330" t="s">
        <v>252</v>
      </c>
      <c r="C41" s="330"/>
      <c r="D41" s="330"/>
      <c r="E41" s="330"/>
      <c r="F41" s="330"/>
      <c r="G41" s="88"/>
      <c r="H41" s="88">
        <v>15000</v>
      </c>
      <c r="I41" s="84"/>
      <c r="J41" s="84"/>
    </row>
    <row r="42" spans="1:10" ht="15">
      <c r="A42" s="96" t="s">
        <v>213</v>
      </c>
      <c r="B42" s="326" t="s">
        <v>253</v>
      </c>
      <c r="C42" s="326"/>
      <c r="D42" s="326"/>
      <c r="E42" s="326"/>
      <c r="F42" s="326"/>
      <c r="G42" s="88"/>
      <c r="H42" s="84">
        <v>15001</v>
      </c>
      <c r="I42" s="84">
        <v>2713</v>
      </c>
      <c r="J42" s="84">
        <v>1264</v>
      </c>
    </row>
    <row r="43" spans="1:10" ht="15">
      <c r="A43" s="96"/>
      <c r="B43" s="333" t="s">
        <v>254</v>
      </c>
      <c r="C43" s="333"/>
      <c r="D43" s="333"/>
      <c r="E43" s="333"/>
      <c r="F43" s="333"/>
      <c r="G43" s="88"/>
      <c r="H43" s="84">
        <v>150011</v>
      </c>
      <c r="I43" s="84">
        <v>2713</v>
      </c>
      <c r="J43" s="84">
        <v>1264</v>
      </c>
    </row>
    <row r="44" spans="1:10" ht="15">
      <c r="A44" s="97" t="s">
        <v>243</v>
      </c>
      <c r="B44" s="326" t="s">
        <v>255</v>
      </c>
      <c r="C44" s="326"/>
      <c r="D44" s="326"/>
      <c r="E44" s="326"/>
      <c r="F44" s="326"/>
      <c r="G44" s="88"/>
      <c r="H44" s="84">
        <v>15002</v>
      </c>
      <c r="I44" s="84"/>
      <c r="J44" s="84"/>
    </row>
    <row r="45" spans="1:10" ht="15.75" thickBot="1">
      <c r="A45" s="98"/>
      <c r="B45" s="327" t="s">
        <v>256</v>
      </c>
      <c r="C45" s="327"/>
      <c r="D45" s="327"/>
      <c r="E45" s="327"/>
      <c r="F45" s="327"/>
      <c r="G45" s="99"/>
      <c r="H45" s="100">
        <v>150021</v>
      </c>
      <c r="I45" s="100"/>
      <c r="J45" s="100"/>
    </row>
    <row r="46" spans="1:9" ht="20.25">
      <c r="A46" s="101"/>
      <c r="B46" s="101"/>
      <c r="C46" s="101"/>
      <c r="D46" s="101"/>
      <c r="E46" s="101"/>
      <c r="F46" s="101"/>
      <c r="G46" s="210"/>
      <c r="H46" s="211" t="s">
        <v>257</v>
      </c>
      <c r="I46" s="212"/>
    </row>
    <row r="47" spans="1:9" ht="15.75">
      <c r="A47" s="70"/>
      <c r="B47" s="70"/>
      <c r="C47" s="70"/>
      <c r="D47" s="70"/>
      <c r="E47" s="70"/>
      <c r="F47" s="70"/>
      <c r="G47" s="70"/>
      <c r="H47" s="102" t="s">
        <v>471</v>
      </c>
      <c r="I47" s="102"/>
    </row>
    <row r="48" spans="1:10" ht="15.75">
      <c r="A48" s="70"/>
      <c r="B48" s="70"/>
      <c r="C48" s="70"/>
      <c r="D48" s="70"/>
      <c r="E48" s="70"/>
      <c r="F48" s="70"/>
      <c r="G48" s="70"/>
      <c r="H48" s="70"/>
      <c r="I48" s="70"/>
      <c r="J48" s="102"/>
    </row>
  </sheetData>
  <sheetProtection/>
  <mergeCells count="40">
    <mergeCell ref="B10:F10"/>
    <mergeCell ref="A5:J5"/>
    <mergeCell ref="B6:F6"/>
    <mergeCell ref="B7:F7"/>
    <mergeCell ref="B8:F8"/>
    <mergeCell ref="B9:F9"/>
    <mergeCell ref="B22:F22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21:F21"/>
    <mergeCell ref="B34:F34"/>
    <mergeCell ref="B23:F23"/>
    <mergeCell ref="B24:F24"/>
    <mergeCell ref="B25:F25"/>
    <mergeCell ref="B26:F26"/>
    <mergeCell ref="B27:F27"/>
    <mergeCell ref="B28:F28"/>
    <mergeCell ref="B29:F29"/>
    <mergeCell ref="B30:F30"/>
    <mergeCell ref="B31:F31"/>
    <mergeCell ref="B32:F32"/>
    <mergeCell ref="B33:F33"/>
    <mergeCell ref="B42:F42"/>
    <mergeCell ref="B43:F43"/>
    <mergeCell ref="B44:F44"/>
    <mergeCell ref="B45:F45"/>
    <mergeCell ref="B35:F35"/>
    <mergeCell ref="B36:F36"/>
    <mergeCell ref="B37:F37"/>
    <mergeCell ref="B38:F38"/>
    <mergeCell ref="B40:F40"/>
    <mergeCell ref="B41:F41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8">
      <selection activeCell="L29" sqref="L29"/>
    </sheetView>
  </sheetViews>
  <sheetFormatPr defaultColWidth="9.140625" defaultRowHeight="15"/>
  <cols>
    <col min="6" max="6" width="6.7109375" style="0" customWidth="1"/>
  </cols>
  <sheetData>
    <row r="1" spans="1:10" ht="15">
      <c r="A1" s="70"/>
      <c r="B1" s="71" t="s">
        <v>488</v>
      </c>
      <c r="C1" s="72"/>
      <c r="D1" s="72"/>
      <c r="E1" s="70"/>
      <c r="F1" s="70"/>
      <c r="G1" s="70"/>
      <c r="H1" s="70"/>
      <c r="I1" s="70"/>
      <c r="J1" s="70"/>
    </row>
    <row r="2" spans="1:10" ht="15">
      <c r="A2" s="70"/>
      <c r="B2" s="71" t="s">
        <v>489</v>
      </c>
      <c r="C2" s="72"/>
      <c r="D2" s="72"/>
      <c r="E2" s="70"/>
      <c r="F2" s="70"/>
      <c r="G2" s="70"/>
      <c r="H2" s="70"/>
      <c r="I2" s="70"/>
      <c r="J2" s="70"/>
    </row>
    <row r="3" spans="1:10" ht="15">
      <c r="A3" s="70"/>
      <c r="B3" s="73"/>
      <c r="C3" s="70"/>
      <c r="D3" s="70"/>
      <c r="E3" s="70"/>
      <c r="F3" s="70"/>
      <c r="G3" s="70"/>
      <c r="H3" s="70"/>
      <c r="I3" s="73" t="s">
        <v>258</v>
      </c>
      <c r="J3" s="70"/>
    </row>
    <row r="4" spans="1:10" ht="15">
      <c r="A4" s="70"/>
      <c r="B4" s="73"/>
      <c r="C4" s="70"/>
      <c r="D4" s="70"/>
      <c r="E4" s="70"/>
      <c r="F4" s="70"/>
      <c r="G4" s="70"/>
      <c r="H4" s="70"/>
      <c r="I4" s="70"/>
      <c r="J4" s="70"/>
    </row>
    <row r="5" spans="1:10" ht="15">
      <c r="A5" s="74"/>
      <c r="B5" s="74"/>
      <c r="C5" s="74"/>
      <c r="D5" s="74"/>
      <c r="E5" s="74"/>
      <c r="F5" s="74"/>
      <c r="G5" s="74"/>
      <c r="H5" s="74"/>
      <c r="I5" s="75"/>
      <c r="J5" s="76" t="s">
        <v>186</v>
      </c>
    </row>
    <row r="6" spans="1:10" ht="15">
      <c r="A6" s="335" t="s">
        <v>187</v>
      </c>
      <c r="B6" s="336"/>
      <c r="C6" s="336"/>
      <c r="D6" s="336"/>
      <c r="E6" s="336"/>
      <c r="F6" s="336"/>
      <c r="G6" s="336"/>
      <c r="H6" s="336"/>
      <c r="I6" s="336"/>
      <c r="J6" s="337"/>
    </row>
    <row r="7" spans="1:10" ht="33.75" thickBot="1">
      <c r="A7" s="103"/>
      <c r="B7" s="353" t="s">
        <v>259</v>
      </c>
      <c r="C7" s="353"/>
      <c r="D7" s="353"/>
      <c r="E7" s="353"/>
      <c r="F7" s="354"/>
      <c r="G7" s="104" t="s">
        <v>189</v>
      </c>
      <c r="H7" s="104" t="s">
        <v>190</v>
      </c>
      <c r="I7" s="105" t="s">
        <v>533</v>
      </c>
      <c r="J7" s="105" t="s">
        <v>527</v>
      </c>
    </row>
    <row r="8" spans="1:10" ht="15">
      <c r="A8" s="106">
        <v>1</v>
      </c>
      <c r="B8" s="355" t="s">
        <v>260</v>
      </c>
      <c r="C8" s="356"/>
      <c r="D8" s="356"/>
      <c r="E8" s="356"/>
      <c r="F8" s="356"/>
      <c r="G8" s="107">
        <v>70</v>
      </c>
      <c r="H8" s="107">
        <v>11100</v>
      </c>
      <c r="I8" s="110">
        <v>39213</v>
      </c>
      <c r="J8" s="110">
        <v>66634</v>
      </c>
    </row>
    <row r="9" spans="1:10" ht="26.25">
      <c r="A9" s="108" t="s">
        <v>213</v>
      </c>
      <c r="B9" s="343" t="s">
        <v>261</v>
      </c>
      <c r="C9" s="343"/>
      <c r="D9" s="343"/>
      <c r="E9" s="343"/>
      <c r="F9" s="344"/>
      <c r="G9" s="109" t="s">
        <v>262</v>
      </c>
      <c r="H9" s="109">
        <v>11101</v>
      </c>
      <c r="I9" s="136"/>
      <c r="J9" s="136"/>
    </row>
    <row r="10" spans="1:10" ht="15">
      <c r="A10" s="111" t="s">
        <v>196</v>
      </c>
      <c r="B10" s="343" t="s">
        <v>263</v>
      </c>
      <c r="C10" s="343"/>
      <c r="D10" s="343"/>
      <c r="E10" s="343"/>
      <c r="F10" s="344"/>
      <c r="G10" s="109">
        <v>704</v>
      </c>
      <c r="H10" s="109">
        <v>11102</v>
      </c>
      <c r="I10" s="110">
        <v>26658</v>
      </c>
      <c r="J10" s="110">
        <v>25478</v>
      </c>
    </row>
    <row r="11" spans="1:10" ht="15">
      <c r="A11" s="111" t="s">
        <v>198</v>
      </c>
      <c r="B11" s="343" t="s">
        <v>264</v>
      </c>
      <c r="C11" s="343"/>
      <c r="D11" s="343"/>
      <c r="E11" s="343"/>
      <c r="F11" s="344"/>
      <c r="G11" s="112">
        <v>705</v>
      </c>
      <c r="H11" s="109">
        <v>11103</v>
      </c>
      <c r="I11" s="110">
        <v>13555</v>
      </c>
      <c r="J11" s="110">
        <v>41155</v>
      </c>
    </row>
    <row r="12" spans="1:10" ht="15">
      <c r="A12" s="113">
        <v>2</v>
      </c>
      <c r="B12" s="345" t="s">
        <v>265</v>
      </c>
      <c r="C12" s="345"/>
      <c r="D12" s="345"/>
      <c r="E12" s="345"/>
      <c r="F12" s="346"/>
      <c r="G12" s="114">
        <v>708</v>
      </c>
      <c r="H12" s="115">
        <v>11104</v>
      </c>
      <c r="I12" s="110"/>
      <c r="J12" s="110"/>
    </row>
    <row r="13" spans="1:10" ht="15">
      <c r="A13" s="116" t="s">
        <v>213</v>
      </c>
      <c r="B13" s="343" t="s">
        <v>266</v>
      </c>
      <c r="C13" s="343"/>
      <c r="D13" s="343"/>
      <c r="E13" s="343"/>
      <c r="F13" s="344"/>
      <c r="G13" s="109">
        <v>7081</v>
      </c>
      <c r="H13" s="117">
        <v>111041</v>
      </c>
      <c r="I13" s="110"/>
      <c r="J13" s="110"/>
    </row>
    <row r="14" spans="1:10" ht="15">
      <c r="A14" s="116" t="s">
        <v>243</v>
      </c>
      <c r="B14" s="343" t="s">
        <v>267</v>
      </c>
      <c r="C14" s="343"/>
      <c r="D14" s="343"/>
      <c r="E14" s="343"/>
      <c r="F14" s="344"/>
      <c r="G14" s="109">
        <v>7082</v>
      </c>
      <c r="H14" s="117">
        <v>111042</v>
      </c>
      <c r="I14" s="110"/>
      <c r="J14" s="110"/>
    </row>
    <row r="15" spans="1:10" ht="15">
      <c r="A15" s="116" t="s">
        <v>217</v>
      </c>
      <c r="B15" s="343" t="s">
        <v>268</v>
      </c>
      <c r="C15" s="343"/>
      <c r="D15" s="343"/>
      <c r="E15" s="343"/>
      <c r="F15" s="344"/>
      <c r="G15" s="109">
        <v>7083</v>
      </c>
      <c r="H15" s="117">
        <v>111043</v>
      </c>
      <c r="I15" s="110"/>
      <c r="J15" s="110"/>
    </row>
    <row r="16" spans="1:10" ht="15">
      <c r="A16" s="118">
        <v>3</v>
      </c>
      <c r="B16" s="345" t="s">
        <v>269</v>
      </c>
      <c r="C16" s="345"/>
      <c r="D16" s="345"/>
      <c r="E16" s="345"/>
      <c r="F16" s="346"/>
      <c r="G16" s="114">
        <v>71</v>
      </c>
      <c r="H16" s="115">
        <v>11201</v>
      </c>
      <c r="I16" s="110"/>
      <c r="J16" s="110"/>
    </row>
    <row r="17" spans="1:10" ht="15">
      <c r="A17" s="119"/>
      <c r="B17" s="348" t="s">
        <v>270</v>
      </c>
      <c r="C17" s="348"/>
      <c r="D17" s="348"/>
      <c r="E17" s="348"/>
      <c r="F17" s="349"/>
      <c r="G17" s="120"/>
      <c r="H17" s="109">
        <v>112011</v>
      </c>
      <c r="I17" s="110"/>
      <c r="J17" s="110"/>
    </row>
    <row r="18" spans="1:10" ht="15">
      <c r="A18" s="119"/>
      <c r="B18" s="348" t="s">
        <v>271</v>
      </c>
      <c r="C18" s="348"/>
      <c r="D18" s="348"/>
      <c r="E18" s="348"/>
      <c r="F18" s="349"/>
      <c r="G18" s="120"/>
      <c r="H18" s="109">
        <v>112012</v>
      </c>
      <c r="I18" s="110"/>
      <c r="J18" s="110"/>
    </row>
    <row r="19" spans="1:10" ht="15">
      <c r="A19" s="121">
        <v>4</v>
      </c>
      <c r="B19" s="345" t="s">
        <v>272</v>
      </c>
      <c r="C19" s="345"/>
      <c r="D19" s="345"/>
      <c r="E19" s="345"/>
      <c r="F19" s="346"/>
      <c r="G19" s="122">
        <v>72</v>
      </c>
      <c r="H19" s="123">
        <v>11300</v>
      </c>
      <c r="I19" s="110"/>
      <c r="J19" s="110"/>
    </row>
    <row r="20" spans="1:10" ht="15">
      <c r="A20" s="111"/>
      <c r="B20" s="350" t="s">
        <v>273</v>
      </c>
      <c r="C20" s="351"/>
      <c r="D20" s="351"/>
      <c r="E20" s="351"/>
      <c r="F20" s="351"/>
      <c r="G20" s="124"/>
      <c r="H20" s="125">
        <v>11301</v>
      </c>
      <c r="I20" s="110"/>
      <c r="J20" s="110"/>
    </row>
    <row r="21" spans="1:10" ht="15">
      <c r="A21" s="126">
        <v>5</v>
      </c>
      <c r="B21" s="346" t="s">
        <v>274</v>
      </c>
      <c r="C21" s="352"/>
      <c r="D21" s="352"/>
      <c r="E21" s="352"/>
      <c r="F21" s="352"/>
      <c r="G21" s="127">
        <v>73</v>
      </c>
      <c r="H21" s="127">
        <v>11400</v>
      </c>
      <c r="I21" s="110"/>
      <c r="J21" s="110"/>
    </row>
    <row r="22" spans="1:10" ht="15">
      <c r="A22" s="128">
        <v>6</v>
      </c>
      <c r="B22" s="346" t="s">
        <v>275</v>
      </c>
      <c r="C22" s="352"/>
      <c r="D22" s="352"/>
      <c r="E22" s="352"/>
      <c r="F22" s="352"/>
      <c r="G22" s="127">
        <v>75</v>
      </c>
      <c r="H22" s="129">
        <v>11500</v>
      </c>
      <c r="I22" s="110"/>
      <c r="J22" s="110"/>
    </row>
    <row r="23" spans="1:10" ht="15">
      <c r="A23" s="126">
        <v>7</v>
      </c>
      <c r="B23" s="345" t="s">
        <v>276</v>
      </c>
      <c r="C23" s="345"/>
      <c r="D23" s="345"/>
      <c r="E23" s="345"/>
      <c r="F23" s="346"/>
      <c r="G23" s="114">
        <v>77</v>
      </c>
      <c r="H23" s="114">
        <v>11600</v>
      </c>
      <c r="I23" s="110"/>
      <c r="J23" s="110"/>
    </row>
    <row r="24" spans="1:10" ht="15.75" thickBot="1">
      <c r="A24" s="130" t="s">
        <v>277</v>
      </c>
      <c r="B24" s="347" t="s">
        <v>278</v>
      </c>
      <c r="C24" s="347"/>
      <c r="D24" s="347"/>
      <c r="E24" s="347"/>
      <c r="F24" s="347"/>
      <c r="G24" s="131"/>
      <c r="H24" s="131">
        <v>11800</v>
      </c>
      <c r="I24" s="132">
        <v>39213</v>
      </c>
      <c r="J24" s="132">
        <v>66634</v>
      </c>
    </row>
    <row r="25" spans="1:8" ht="15">
      <c r="A25" s="133"/>
      <c r="B25" s="134"/>
      <c r="C25" s="134"/>
      <c r="D25" s="134"/>
      <c r="E25" s="134"/>
      <c r="F25" s="134"/>
      <c r="G25" s="134"/>
      <c r="H25" s="134"/>
    </row>
    <row r="26" spans="1:10" ht="15">
      <c r="A26" s="133"/>
      <c r="B26" s="134"/>
      <c r="C26" s="134"/>
      <c r="D26" s="134"/>
      <c r="E26" s="134"/>
      <c r="F26" s="134"/>
      <c r="G26" s="134"/>
      <c r="H26" s="134"/>
      <c r="J26" s="135"/>
    </row>
    <row r="27" spans="1:9" ht="15">
      <c r="A27" s="133"/>
      <c r="B27" s="134"/>
      <c r="C27" s="134"/>
      <c r="D27" s="134"/>
      <c r="E27" s="134"/>
      <c r="F27" s="134"/>
      <c r="G27" s="134"/>
      <c r="H27" s="135"/>
      <c r="I27" s="135"/>
    </row>
    <row r="28" spans="1:9" ht="15">
      <c r="A28" s="133"/>
      <c r="B28" s="134"/>
      <c r="C28" s="134"/>
      <c r="D28" s="134"/>
      <c r="E28" s="134"/>
      <c r="F28" s="134"/>
      <c r="G28" s="134"/>
      <c r="H28" s="135" t="s">
        <v>257</v>
      </c>
      <c r="I28" s="135"/>
    </row>
    <row r="29" spans="1:9" ht="15">
      <c r="A29" s="133"/>
      <c r="B29" s="134"/>
      <c r="C29" s="134"/>
      <c r="D29" s="134"/>
      <c r="E29" s="134"/>
      <c r="F29" s="134"/>
      <c r="G29" s="134"/>
      <c r="H29" s="135" t="s">
        <v>471</v>
      </c>
      <c r="I29" s="135"/>
    </row>
  </sheetData>
  <sheetProtection/>
  <mergeCells count="19">
    <mergeCell ref="B12:F12"/>
    <mergeCell ref="B13:F13"/>
    <mergeCell ref="B14:F14"/>
    <mergeCell ref="A6:J6"/>
    <mergeCell ref="B7:F7"/>
    <mergeCell ref="B8:F8"/>
    <mergeCell ref="B9:F9"/>
    <mergeCell ref="B10:F10"/>
    <mergeCell ref="B11:F11"/>
    <mergeCell ref="B15:F15"/>
    <mergeCell ref="B16:F16"/>
    <mergeCell ref="B24:F24"/>
    <mergeCell ref="B18:F18"/>
    <mergeCell ref="B19:F19"/>
    <mergeCell ref="B20:F20"/>
    <mergeCell ref="B21:F21"/>
    <mergeCell ref="B22:F22"/>
    <mergeCell ref="B23:F23"/>
    <mergeCell ref="B17:F17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37">
      <selection activeCell="F56" sqref="F56"/>
    </sheetView>
  </sheetViews>
  <sheetFormatPr defaultColWidth="9.140625" defaultRowHeight="15"/>
  <cols>
    <col min="1" max="1" width="4.8515625" style="0" customWidth="1"/>
    <col min="2" max="2" width="8.28125" style="0" customWidth="1"/>
    <col min="3" max="3" width="31.7109375" style="0" customWidth="1"/>
    <col min="4" max="4" width="16.57421875" style="0" customWidth="1"/>
    <col min="5" max="5" width="15.8515625" style="0" customWidth="1"/>
  </cols>
  <sheetData>
    <row r="1" ht="15">
      <c r="B1" s="71" t="s">
        <v>490</v>
      </c>
    </row>
    <row r="2" ht="15">
      <c r="B2" s="71" t="s">
        <v>491</v>
      </c>
    </row>
    <row r="3" spans="2:4" ht="15">
      <c r="B3" s="71"/>
      <c r="C3" s="73"/>
      <c r="D3" s="73" t="s">
        <v>279</v>
      </c>
    </row>
    <row r="4" spans="2:5" ht="15">
      <c r="B4" s="73"/>
      <c r="C4" s="73" t="s">
        <v>350</v>
      </c>
      <c r="D4">
        <v>2013</v>
      </c>
      <c r="E4">
        <v>2012</v>
      </c>
    </row>
    <row r="5" spans="1:5" ht="15">
      <c r="A5" s="136"/>
      <c r="B5" s="136"/>
      <c r="C5" s="124" t="s">
        <v>280</v>
      </c>
      <c r="D5" s="144" t="s">
        <v>281</v>
      </c>
      <c r="E5" s="136"/>
    </row>
    <row r="6" spans="1:5" ht="15">
      <c r="A6" s="136">
        <v>1</v>
      </c>
      <c r="B6" s="124" t="s">
        <v>282</v>
      </c>
      <c r="C6" s="137" t="s">
        <v>283</v>
      </c>
      <c r="D6" s="213"/>
      <c r="E6" s="136"/>
    </row>
    <row r="7" spans="1:5" ht="15">
      <c r="A7" s="136">
        <v>2</v>
      </c>
      <c r="B7" s="124" t="s">
        <v>282</v>
      </c>
      <c r="C7" s="137" t="s">
        <v>284</v>
      </c>
      <c r="D7" s="141"/>
      <c r="E7" s="136"/>
    </row>
    <row r="8" spans="1:5" ht="15">
      <c r="A8" s="136">
        <v>3</v>
      </c>
      <c r="B8" s="124" t="s">
        <v>282</v>
      </c>
      <c r="C8" s="137" t="s">
        <v>285</v>
      </c>
      <c r="D8" s="141"/>
      <c r="E8" s="136"/>
    </row>
    <row r="9" spans="1:5" ht="15">
      <c r="A9" s="136">
        <v>4</v>
      </c>
      <c r="B9" s="124" t="s">
        <v>282</v>
      </c>
      <c r="C9" s="137" t="s">
        <v>286</v>
      </c>
      <c r="D9" s="141"/>
      <c r="E9" s="136"/>
    </row>
    <row r="10" spans="1:5" ht="15">
      <c r="A10" s="136">
        <v>5</v>
      </c>
      <c r="B10" s="124" t="s">
        <v>282</v>
      </c>
      <c r="C10" s="137" t="s">
        <v>287</v>
      </c>
      <c r="D10" s="141"/>
      <c r="E10" s="136"/>
    </row>
    <row r="11" spans="1:5" ht="15">
      <c r="A11" s="136">
        <v>6</v>
      </c>
      <c r="B11" s="124" t="s">
        <v>282</v>
      </c>
      <c r="C11" s="137" t="s">
        <v>288</v>
      </c>
      <c r="D11" s="141"/>
      <c r="E11" s="136"/>
    </row>
    <row r="12" spans="1:5" ht="15">
      <c r="A12" s="136">
        <v>7</v>
      </c>
      <c r="B12" s="124" t="s">
        <v>282</v>
      </c>
      <c r="C12" s="137" t="s">
        <v>289</v>
      </c>
      <c r="D12" s="141"/>
      <c r="E12" s="136"/>
    </row>
    <row r="13" spans="1:5" ht="15">
      <c r="A13" s="136">
        <v>8</v>
      </c>
      <c r="B13" s="124" t="s">
        <v>282</v>
      </c>
      <c r="C13" s="137" t="s">
        <v>290</v>
      </c>
      <c r="D13" s="141">
        <v>39213307</v>
      </c>
      <c r="E13" s="136">
        <v>66634097</v>
      </c>
    </row>
    <row r="14" spans="1:5" ht="15">
      <c r="A14" s="124" t="s">
        <v>22</v>
      </c>
      <c r="B14" s="124"/>
      <c r="C14" s="124" t="s">
        <v>291</v>
      </c>
      <c r="D14" s="141">
        <v>39213307</v>
      </c>
      <c r="E14" s="136">
        <v>66634097</v>
      </c>
    </row>
    <row r="15" spans="1:5" ht="15">
      <c r="A15" s="136">
        <v>9</v>
      </c>
      <c r="B15" s="124" t="s">
        <v>292</v>
      </c>
      <c r="C15" s="137" t="s">
        <v>293</v>
      </c>
      <c r="D15" s="141"/>
      <c r="E15" s="136"/>
    </row>
    <row r="16" spans="1:5" ht="15">
      <c r="A16" s="136">
        <v>10</v>
      </c>
      <c r="B16" s="124" t="s">
        <v>292</v>
      </c>
      <c r="C16" s="137" t="s">
        <v>294</v>
      </c>
      <c r="D16" s="213"/>
      <c r="E16" s="137"/>
    </row>
    <row r="17" spans="1:5" ht="15">
      <c r="A17" s="136">
        <v>11</v>
      </c>
      <c r="B17" s="124" t="s">
        <v>292</v>
      </c>
      <c r="C17" s="137" t="s">
        <v>295</v>
      </c>
      <c r="D17" s="141"/>
      <c r="E17" s="136"/>
    </row>
    <row r="18" spans="1:5" ht="15">
      <c r="A18" s="124" t="s">
        <v>49</v>
      </c>
      <c r="B18" s="124"/>
      <c r="C18" s="124" t="s">
        <v>296</v>
      </c>
      <c r="D18" s="144"/>
      <c r="E18" s="124"/>
    </row>
    <row r="19" spans="1:5" ht="15">
      <c r="A19" s="136">
        <v>12</v>
      </c>
      <c r="B19" s="124" t="s">
        <v>297</v>
      </c>
      <c r="C19" s="137" t="s">
        <v>298</v>
      </c>
      <c r="D19" s="141"/>
      <c r="E19" s="136"/>
    </row>
    <row r="20" spans="1:5" ht="15">
      <c r="A20" s="136">
        <v>13</v>
      </c>
      <c r="B20" s="124" t="s">
        <v>297</v>
      </c>
      <c r="C20" s="124" t="s">
        <v>299</v>
      </c>
      <c r="D20" s="141"/>
      <c r="E20" s="136"/>
    </row>
    <row r="21" spans="1:5" ht="15">
      <c r="A21" s="136">
        <v>14</v>
      </c>
      <c r="B21" s="124" t="s">
        <v>297</v>
      </c>
      <c r="C21" s="137" t="s">
        <v>300</v>
      </c>
      <c r="D21" s="141"/>
      <c r="E21" s="136"/>
    </row>
    <row r="22" spans="1:5" ht="15">
      <c r="A22" s="136">
        <v>15</v>
      </c>
      <c r="B22" s="124" t="s">
        <v>297</v>
      </c>
      <c r="C22" s="137" t="s">
        <v>301</v>
      </c>
      <c r="D22" s="141"/>
      <c r="E22" s="136"/>
    </row>
    <row r="23" spans="1:5" ht="15">
      <c r="A23" s="136">
        <v>16</v>
      </c>
      <c r="B23" s="124" t="s">
        <v>297</v>
      </c>
      <c r="C23" s="137" t="s">
        <v>302</v>
      </c>
      <c r="D23" s="141"/>
      <c r="E23" s="136"/>
    </row>
    <row r="24" spans="1:5" ht="15">
      <c r="A24" s="136">
        <v>17</v>
      </c>
      <c r="B24" s="124" t="s">
        <v>297</v>
      </c>
      <c r="C24" s="137" t="s">
        <v>303</v>
      </c>
      <c r="D24" s="141"/>
      <c r="E24" s="136"/>
    </row>
    <row r="25" spans="1:5" ht="15">
      <c r="A25" s="136">
        <v>18</v>
      </c>
      <c r="B25" s="124" t="s">
        <v>297</v>
      </c>
      <c r="C25" s="137" t="s">
        <v>304</v>
      </c>
      <c r="D25" s="141"/>
      <c r="E25" s="136"/>
    </row>
    <row r="26" spans="1:5" ht="15">
      <c r="A26" s="136">
        <v>19</v>
      </c>
      <c r="B26" s="124" t="s">
        <v>297</v>
      </c>
      <c r="C26" s="137" t="s">
        <v>305</v>
      </c>
      <c r="D26" s="141"/>
      <c r="E26" s="136"/>
    </row>
    <row r="27" spans="1:5" ht="15">
      <c r="A27" s="124" t="s">
        <v>100</v>
      </c>
      <c r="B27" s="124"/>
      <c r="C27" s="124" t="s">
        <v>306</v>
      </c>
      <c r="D27" s="141"/>
      <c r="E27" s="136"/>
    </row>
    <row r="28" spans="1:5" ht="15">
      <c r="A28" s="136">
        <v>20</v>
      </c>
      <c r="B28" s="124" t="s">
        <v>307</v>
      </c>
      <c r="C28" s="137" t="s">
        <v>308</v>
      </c>
      <c r="D28" s="141"/>
      <c r="E28" s="136"/>
    </row>
    <row r="29" spans="1:5" ht="15">
      <c r="A29" s="136">
        <v>21</v>
      </c>
      <c r="B29" s="124" t="s">
        <v>307</v>
      </c>
      <c r="C29" s="137" t="s">
        <v>309</v>
      </c>
      <c r="D29" s="213"/>
      <c r="E29" s="137"/>
    </row>
    <row r="30" spans="1:5" ht="15">
      <c r="A30" s="136">
        <v>22</v>
      </c>
      <c r="B30" s="124" t="s">
        <v>307</v>
      </c>
      <c r="C30" s="137" t="s">
        <v>310</v>
      </c>
      <c r="D30" s="213"/>
      <c r="E30" s="137"/>
    </row>
    <row r="31" spans="1:5" ht="15">
      <c r="A31" s="136">
        <v>23</v>
      </c>
      <c r="B31" s="124" t="s">
        <v>307</v>
      </c>
      <c r="C31" s="137" t="s">
        <v>311</v>
      </c>
      <c r="D31" s="141"/>
      <c r="E31" s="136"/>
    </row>
    <row r="32" spans="1:5" ht="15">
      <c r="A32" s="124" t="s">
        <v>312</v>
      </c>
      <c r="B32" s="124"/>
      <c r="C32" s="124" t="s">
        <v>313</v>
      </c>
      <c r="D32" s="141"/>
      <c r="E32" s="136"/>
    </row>
    <row r="33" spans="1:5" ht="15">
      <c r="A33" s="136">
        <v>24</v>
      </c>
      <c r="B33" s="124" t="s">
        <v>314</v>
      </c>
      <c r="C33" s="137" t="s">
        <v>315</v>
      </c>
      <c r="D33" s="141"/>
      <c r="E33" s="136"/>
    </row>
    <row r="34" spans="1:5" ht="15">
      <c r="A34" s="136">
        <v>25</v>
      </c>
      <c r="B34" s="124" t="s">
        <v>314</v>
      </c>
      <c r="C34" s="137" t="s">
        <v>316</v>
      </c>
      <c r="D34" s="141"/>
      <c r="E34" s="136"/>
    </row>
    <row r="35" spans="1:5" ht="15">
      <c r="A35" s="136">
        <v>26</v>
      </c>
      <c r="B35" s="124" t="s">
        <v>314</v>
      </c>
      <c r="C35" s="137" t="s">
        <v>317</v>
      </c>
      <c r="D35" s="141"/>
      <c r="E35" s="136"/>
    </row>
    <row r="36" spans="1:5" ht="15">
      <c r="A36" s="136">
        <v>27</v>
      </c>
      <c r="B36" s="124" t="s">
        <v>314</v>
      </c>
      <c r="C36" s="137" t="s">
        <v>318</v>
      </c>
      <c r="D36" s="141"/>
      <c r="E36" s="136"/>
    </row>
    <row r="37" spans="1:5" ht="15">
      <c r="A37" s="136">
        <v>28</v>
      </c>
      <c r="B37" s="124" t="s">
        <v>314</v>
      </c>
      <c r="C37" s="137" t="s">
        <v>319</v>
      </c>
      <c r="D37" s="213"/>
      <c r="E37" s="137"/>
    </row>
    <row r="38" spans="1:5" ht="15">
      <c r="A38" s="136">
        <v>29</v>
      </c>
      <c r="B38" s="124" t="s">
        <v>314</v>
      </c>
      <c r="C38" s="138" t="s">
        <v>320</v>
      </c>
      <c r="D38" s="141"/>
      <c r="E38" s="136"/>
    </row>
    <row r="39" spans="1:5" ht="15">
      <c r="A39" s="136">
        <v>30</v>
      </c>
      <c r="B39" s="124" t="s">
        <v>314</v>
      </c>
      <c r="C39" s="137" t="s">
        <v>321</v>
      </c>
      <c r="D39" s="141"/>
      <c r="E39" s="136"/>
    </row>
    <row r="40" spans="1:5" ht="15">
      <c r="A40" s="136">
        <v>31</v>
      </c>
      <c r="B40" s="124" t="s">
        <v>314</v>
      </c>
      <c r="C40" s="137" t="s">
        <v>322</v>
      </c>
      <c r="D40" s="141"/>
      <c r="E40" s="136"/>
    </row>
    <row r="41" spans="1:5" ht="15">
      <c r="A41" s="136">
        <v>32</v>
      </c>
      <c r="B41" s="124" t="s">
        <v>314</v>
      </c>
      <c r="C41" s="137" t="s">
        <v>323</v>
      </c>
      <c r="D41" s="141"/>
      <c r="E41" s="136"/>
    </row>
    <row r="42" spans="1:5" ht="15">
      <c r="A42" s="136">
        <v>33</v>
      </c>
      <c r="B42" s="124" t="s">
        <v>314</v>
      </c>
      <c r="C42" s="137" t="s">
        <v>324</v>
      </c>
      <c r="D42" s="141"/>
      <c r="E42" s="136"/>
    </row>
    <row r="43" spans="1:5" ht="15">
      <c r="A43" s="139">
        <v>34</v>
      </c>
      <c r="B43" s="124" t="s">
        <v>314</v>
      </c>
      <c r="C43" s="137" t="s">
        <v>325</v>
      </c>
      <c r="D43" s="141"/>
      <c r="E43" s="136"/>
    </row>
    <row r="44" spans="1:5" ht="15">
      <c r="A44" s="124" t="s">
        <v>326</v>
      </c>
      <c r="B44" s="136"/>
      <c r="C44" s="124" t="s">
        <v>327</v>
      </c>
      <c r="D44" s="144"/>
      <c r="E44" s="124"/>
    </row>
    <row r="45" spans="1:5" ht="15">
      <c r="A45" s="136"/>
      <c r="B45" s="136"/>
      <c r="C45" s="124" t="s">
        <v>328</v>
      </c>
      <c r="D45" s="214">
        <v>39213307</v>
      </c>
      <c r="E45" s="289">
        <f>SUM(E14:E44)</f>
        <v>66634097</v>
      </c>
    </row>
    <row r="46" spans="1:5" ht="15">
      <c r="A46" s="136"/>
      <c r="B46" s="136"/>
      <c r="C46" s="136"/>
      <c r="D46" s="136"/>
      <c r="E46" s="136"/>
    </row>
    <row r="47" spans="1:5" ht="15">
      <c r="A47" s="136"/>
      <c r="B47" s="136"/>
      <c r="C47" s="136"/>
      <c r="D47" s="136"/>
      <c r="E47" s="136"/>
    </row>
    <row r="48" spans="1:5" ht="15">
      <c r="A48" s="136"/>
      <c r="B48" s="124" t="s">
        <v>530</v>
      </c>
      <c r="C48" s="136"/>
      <c r="D48" s="124" t="s">
        <v>329</v>
      </c>
      <c r="E48" s="136"/>
    </row>
    <row r="49" spans="2:5" ht="15">
      <c r="B49" s="247"/>
      <c r="C49" s="248"/>
      <c r="D49" s="249"/>
      <c r="E49" s="136"/>
    </row>
    <row r="50" spans="2:5" ht="15">
      <c r="B50" s="142" t="s">
        <v>351</v>
      </c>
      <c r="C50" s="142"/>
      <c r="D50" s="141"/>
      <c r="E50" s="136">
        <v>1</v>
      </c>
    </row>
    <row r="51" spans="2:5" ht="15">
      <c r="B51" s="136" t="s">
        <v>330</v>
      </c>
      <c r="C51" s="136"/>
      <c r="D51" s="141">
        <v>6</v>
      </c>
      <c r="E51" s="136">
        <v>8</v>
      </c>
    </row>
    <row r="52" spans="2:5" ht="15">
      <c r="B52" s="136" t="s">
        <v>331</v>
      </c>
      <c r="C52" s="136"/>
      <c r="D52" s="141">
        <v>9</v>
      </c>
      <c r="E52" s="136">
        <v>5</v>
      </c>
    </row>
    <row r="53" spans="2:5" ht="15">
      <c r="B53" s="136" t="s">
        <v>332</v>
      </c>
      <c r="C53" s="136"/>
      <c r="D53" s="141">
        <v>0</v>
      </c>
      <c r="E53" s="136">
        <v>2</v>
      </c>
    </row>
    <row r="54" spans="2:5" ht="15">
      <c r="B54" s="143" t="s">
        <v>333</v>
      </c>
      <c r="C54" s="140"/>
      <c r="D54" s="141">
        <v>1</v>
      </c>
      <c r="E54" s="136">
        <v>1</v>
      </c>
    </row>
    <row r="55" spans="2:5" ht="15">
      <c r="B55" s="144"/>
      <c r="C55" s="145" t="s">
        <v>334</v>
      </c>
      <c r="D55" s="215">
        <v>16</v>
      </c>
      <c r="E55" s="124">
        <v>18</v>
      </c>
    </row>
    <row r="57" ht="15">
      <c r="D57" s="73" t="s">
        <v>257</v>
      </c>
    </row>
    <row r="58" ht="15">
      <c r="D58" s="73" t="s">
        <v>470</v>
      </c>
    </row>
    <row r="59" ht="15">
      <c r="B59" s="73" t="s">
        <v>335</v>
      </c>
    </row>
    <row r="61" ht="15">
      <c r="B61" s="7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95"/>
  <sheetViews>
    <sheetView zoomScalePageLayoutView="0" workbookViewId="0" topLeftCell="A1">
      <selection activeCell="P94" sqref="P94"/>
    </sheetView>
  </sheetViews>
  <sheetFormatPr defaultColWidth="9.140625" defaultRowHeight="15"/>
  <cols>
    <col min="1" max="1" width="17.8515625" style="0" customWidth="1"/>
    <col min="2" max="2" width="6.140625" style="0" customWidth="1"/>
    <col min="3" max="3" width="6.7109375" style="0" customWidth="1"/>
    <col min="4" max="4" width="6.421875" style="0" customWidth="1"/>
    <col min="5" max="6" width="6.28125" style="0" customWidth="1"/>
    <col min="8" max="8" width="9.28125" style="0" customWidth="1"/>
    <col min="9" max="9" width="6.140625" style="0" customWidth="1"/>
    <col min="10" max="10" width="6.57421875" style="0" customWidth="1"/>
    <col min="11" max="11" width="10.28125" style="0" customWidth="1"/>
    <col min="12" max="12" width="6.28125" style="0" customWidth="1"/>
    <col min="13" max="13" width="7.28125" style="0" customWidth="1"/>
    <col min="14" max="14" width="8.421875" style="0" customWidth="1"/>
    <col min="15" max="15" width="7.7109375" style="0" customWidth="1"/>
  </cols>
  <sheetData>
    <row r="1" spans="3:14" ht="15"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</row>
    <row r="2" spans="3:14" ht="15">
      <c r="C2" s="152"/>
      <c r="D2" s="152"/>
      <c r="E2" s="152"/>
      <c r="F2" s="152"/>
      <c r="G2" s="152"/>
      <c r="H2" s="152" t="s">
        <v>465</v>
      </c>
      <c r="I2" s="152">
        <v>2011</v>
      </c>
      <c r="J2" s="152"/>
      <c r="K2" s="152"/>
      <c r="L2" s="152"/>
      <c r="M2" s="152"/>
      <c r="N2" s="152"/>
    </row>
    <row r="3" spans="3:14" ht="15">
      <c r="C3" s="73" t="s">
        <v>336</v>
      </c>
      <c r="D3" s="152"/>
      <c r="E3" s="152"/>
      <c r="F3" s="73" t="s">
        <v>343</v>
      </c>
      <c r="G3" s="152"/>
      <c r="H3" s="152"/>
      <c r="I3" s="73" t="s">
        <v>344</v>
      </c>
      <c r="J3" s="152"/>
      <c r="K3" s="152"/>
      <c r="L3" s="73" t="s">
        <v>345</v>
      </c>
      <c r="M3" s="152"/>
      <c r="N3" s="152"/>
    </row>
    <row r="4" spans="1:17" ht="15">
      <c r="A4" s="137" t="s">
        <v>337</v>
      </c>
      <c r="B4" s="137" t="s">
        <v>338</v>
      </c>
      <c r="C4" s="124" t="s">
        <v>346</v>
      </c>
      <c r="D4" s="124" t="s">
        <v>347</v>
      </c>
      <c r="E4" s="124" t="s">
        <v>348</v>
      </c>
      <c r="F4" s="124" t="s">
        <v>346</v>
      </c>
      <c r="G4" s="124" t="s">
        <v>340</v>
      </c>
      <c r="H4" s="124" t="s">
        <v>341</v>
      </c>
      <c r="I4" s="124" t="s">
        <v>339</v>
      </c>
      <c r="J4" s="124" t="s">
        <v>340</v>
      </c>
      <c r="K4" s="124" t="s">
        <v>341</v>
      </c>
      <c r="L4" s="124" t="s">
        <v>339</v>
      </c>
      <c r="M4" s="124" t="s">
        <v>340</v>
      </c>
      <c r="N4" s="124" t="s">
        <v>341</v>
      </c>
      <c r="O4" s="146"/>
      <c r="P4" s="146"/>
      <c r="Q4" s="146"/>
    </row>
    <row r="5" spans="1:17" ht="15">
      <c r="A5" s="250" t="s">
        <v>443</v>
      </c>
      <c r="B5" s="137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46"/>
      <c r="P5" s="146"/>
      <c r="Q5" s="146"/>
    </row>
    <row r="6" spans="1:17" ht="15">
      <c r="A6" s="136" t="s">
        <v>391</v>
      </c>
      <c r="B6" s="136"/>
      <c r="C6" s="136"/>
      <c r="D6" s="136"/>
      <c r="E6" s="136"/>
      <c r="F6" s="136">
        <v>3</v>
      </c>
      <c r="G6" s="136">
        <f>H6/F6</f>
        <v>20705</v>
      </c>
      <c r="H6" s="136">
        <v>62115</v>
      </c>
      <c r="I6" s="136"/>
      <c r="J6" s="136"/>
      <c r="K6" s="136"/>
      <c r="L6" s="136">
        <v>3</v>
      </c>
      <c r="M6" s="136">
        <v>20705</v>
      </c>
      <c r="N6" s="136">
        <f>L6*M6</f>
        <v>62115</v>
      </c>
      <c r="O6" s="146"/>
      <c r="P6" s="146"/>
      <c r="Q6" s="146"/>
    </row>
    <row r="7" spans="1:17" ht="15">
      <c r="A7" s="136" t="s">
        <v>392</v>
      </c>
      <c r="B7" s="136"/>
      <c r="C7" s="136"/>
      <c r="D7" s="136"/>
      <c r="E7" s="136"/>
      <c r="F7" s="136">
        <v>1269</v>
      </c>
      <c r="G7" s="151">
        <f>H7/F7</f>
        <v>15056.139479905438</v>
      </c>
      <c r="H7" s="136">
        <v>19106241</v>
      </c>
      <c r="I7" s="136">
        <v>1202</v>
      </c>
      <c r="J7" s="136">
        <f>K7/I7</f>
        <v>25454.24292845258</v>
      </c>
      <c r="K7" s="136">
        <v>30596000</v>
      </c>
      <c r="L7" s="136">
        <v>67</v>
      </c>
      <c r="M7" s="136">
        <v>15056</v>
      </c>
      <c r="N7" s="136">
        <f aca="true" t="shared" si="0" ref="N7:N44">L7*M7</f>
        <v>1008752</v>
      </c>
      <c r="O7" s="146"/>
      <c r="P7" s="146"/>
      <c r="Q7" s="146"/>
    </row>
    <row r="8" spans="1:14" ht="15">
      <c r="A8" s="136" t="s">
        <v>393</v>
      </c>
      <c r="B8" s="136"/>
      <c r="C8" s="136"/>
      <c r="D8" s="136"/>
      <c r="E8" s="136"/>
      <c r="F8" s="136">
        <v>854</v>
      </c>
      <c r="G8" s="151">
        <f>H8/F8</f>
        <v>17026.378220140516</v>
      </c>
      <c r="H8" s="136">
        <v>14540527</v>
      </c>
      <c r="I8" s="136">
        <v>591</v>
      </c>
      <c r="J8" s="139">
        <f>K8/I8</f>
        <v>27203.541455160743</v>
      </c>
      <c r="K8" s="136">
        <v>16077293</v>
      </c>
      <c r="L8" s="136">
        <v>263</v>
      </c>
      <c r="M8" s="136">
        <v>17026</v>
      </c>
      <c r="N8" s="136">
        <f t="shared" si="0"/>
        <v>4477838</v>
      </c>
    </row>
    <row r="9" spans="1:14" ht="15">
      <c r="A9" s="136" t="s">
        <v>394</v>
      </c>
      <c r="B9" s="136"/>
      <c r="C9" s="136"/>
      <c r="D9" s="136"/>
      <c r="E9" s="136"/>
      <c r="F9" s="136">
        <v>2123</v>
      </c>
      <c r="G9" s="151">
        <f>H9/F9</f>
        <v>9685.065944418277</v>
      </c>
      <c r="H9" s="136">
        <v>20561395</v>
      </c>
      <c r="I9" s="136">
        <v>1793</v>
      </c>
      <c r="J9" s="139">
        <f>K9/I9</f>
        <v>16125.443948689348</v>
      </c>
      <c r="K9" s="136">
        <v>28912921</v>
      </c>
      <c r="L9" s="136">
        <v>330</v>
      </c>
      <c r="M9" s="136">
        <v>9685</v>
      </c>
      <c r="N9" s="136">
        <v>3196000</v>
      </c>
    </row>
    <row r="10" spans="1:14" ht="15">
      <c r="A10" s="136" t="s">
        <v>463</v>
      </c>
      <c r="B10" s="136"/>
      <c r="C10" s="136"/>
      <c r="D10" s="136"/>
      <c r="E10" s="136"/>
      <c r="F10" s="136"/>
      <c r="G10" s="136"/>
      <c r="H10" s="136"/>
      <c r="I10" s="136"/>
      <c r="J10" s="139"/>
      <c r="K10" s="136">
        <v>3334504</v>
      </c>
      <c r="L10" s="136"/>
      <c r="M10" s="136"/>
      <c r="N10" s="136">
        <f t="shared" si="0"/>
        <v>0</v>
      </c>
    </row>
    <row r="11" spans="1:14" ht="15">
      <c r="A11" s="136" t="s">
        <v>407</v>
      </c>
      <c r="B11" s="136"/>
      <c r="C11" s="136"/>
      <c r="D11" s="136"/>
      <c r="E11" s="136"/>
      <c r="F11" s="136">
        <v>50</v>
      </c>
      <c r="G11" s="151">
        <f aca="true" t="shared" si="1" ref="G11:G16">H11/F11</f>
        <v>118.12</v>
      </c>
      <c r="H11" s="136">
        <v>5906</v>
      </c>
      <c r="I11" s="136">
        <v>50</v>
      </c>
      <c r="J11" s="139"/>
      <c r="K11" s="136">
        <v>0</v>
      </c>
      <c r="L11" s="136"/>
      <c r="M11" s="136"/>
      <c r="N11" s="136">
        <f t="shared" si="0"/>
        <v>0</v>
      </c>
    </row>
    <row r="12" spans="1:14" ht="15">
      <c r="A12" s="136" t="s">
        <v>409</v>
      </c>
      <c r="B12" s="136"/>
      <c r="C12" s="136"/>
      <c r="D12" s="136"/>
      <c r="E12" s="136"/>
      <c r="F12" s="136">
        <v>30</v>
      </c>
      <c r="G12" s="151">
        <f t="shared" si="1"/>
        <v>2640.233333333333</v>
      </c>
      <c r="H12" s="136">
        <v>79207</v>
      </c>
      <c r="I12" s="136">
        <v>30</v>
      </c>
      <c r="J12" s="139"/>
      <c r="K12" s="136">
        <v>0</v>
      </c>
      <c r="L12" s="136"/>
      <c r="M12" s="136"/>
      <c r="N12" s="136">
        <f t="shared" si="0"/>
        <v>0</v>
      </c>
    </row>
    <row r="13" spans="1:14" ht="15">
      <c r="A13" s="136" t="s">
        <v>408</v>
      </c>
      <c r="B13" s="136"/>
      <c r="C13" s="136"/>
      <c r="D13" s="136"/>
      <c r="E13" s="136"/>
      <c r="F13" s="136">
        <v>10</v>
      </c>
      <c r="G13" s="151">
        <f t="shared" si="1"/>
        <v>2640.2</v>
      </c>
      <c r="H13" s="136">
        <v>26402</v>
      </c>
      <c r="I13" s="136">
        <v>10</v>
      </c>
      <c r="J13" s="139"/>
      <c r="K13" s="136">
        <v>0</v>
      </c>
      <c r="L13" s="136"/>
      <c r="M13" s="136"/>
      <c r="N13" s="136">
        <f t="shared" si="0"/>
        <v>0</v>
      </c>
    </row>
    <row r="14" spans="1:14" ht="15">
      <c r="A14" s="136" t="s">
        <v>410</v>
      </c>
      <c r="B14" s="136"/>
      <c r="C14" s="136"/>
      <c r="D14" s="136"/>
      <c r="E14" s="136"/>
      <c r="F14" s="136">
        <v>50</v>
      </c>
      <c r="G14" s="151">
        <f t="shared" si="1"/>
        <v>62.52</v>
      </c>
      <c r="H14" s="136">
        <v>3126</v>
      </c>
      <c r="I14" s="136">
        <v>50</v>
      </c>
      <c r="J14" s="139"/>
      <c r="K14" s="136">
        <v>0</v>
      </c>
      <c r="L14" s="136"/>
      <c r="M14" s="136"/>
      <c r="N14" s="136">
        <f t="shared" si="0"/>
        <v>0</v>
      </c>
    </row>
    <row r="15" spans="1:14" ht="15">
      <c r="A15" s="136" t="s">
        <v>411</v>
      </c>
      <c r="B15" s="136"/>
      <c r="C15" s="136"/>
      <c r="D15" s="136"/>
      <c r="E15" s="136"/>
      <c r="F15" s="148">
        <v>150</v>
      </c>
      <c r="G15" s="151">
        <f t="shared" si="1"/>
        <v>1241.6</v>
      </c>
      <c r="H15" s="136">
        <v>186240</v>
      </c>
      <c r="I15" s="136">
        <v>150</v>
      </c>
      <c r="J15" s="139"/>
      <c r="K15" s="136">
        <v>0</v>
      </c>
      <c r="L15" s="136"/>
      <c r="M15" s="136"/>
      <c r="N15" s="136">
        <f t="shared" si="0"/>
        <v>0</v>
      </c>
    </row>
    <row r="16" spans="1:14" ht="15">
      <c r="A16" s="136" t="s">
        <v>412</v>
      </c>
      <c r="B16" s="136"/>
      <c r="C16" s="136"/>
      <c r="D16" s="136"/>
      <c r="E16" s="136"/>
      <c r="F16" s="136">
        <v>300</v>
      </c>
      <c r="G16" s="151">
        <f t="shared" si="1"/>
        <v>4.213333333333333</v>
      </c>
      <c r="H16" s="136">
        <v>1264</v>
      </c>
      <c r="I16" s="136">
        <v>300</v>
      </c>
      <c r="J16" s="139"/>
      <c r="K16" s="136">
        <v>0</v>
      </c>
      <c r="L16" s="136"/>
      <c r="M16" s="136"/>
      <c r="N16" s="136">
        <f t="shared" si="0"/>
        <v>0</v>
      </c>
    </row>
    <row r="17" spans="1:14" ht="15">
      <c r="A17" s="136" t="s">
        <v>413</v>
      </c>
      <c r="B17" s="136"/>
      <c r="C17" s="136"/>
      <c r="D17" s="136"/>
      <c r="E17" s="136"/>
      <c r="F17" s="136">
        <v>450</v>
      </c>
      <c r="G17" s="151">
        <f aca="true" t="shared" si="2" ref="G17:G29">H17/F17</f>
        <v>89.4888888888889</v>
      </c>
      <c r="H17" s="136">
        <v>40270</v>
      </c>
      <c r="I17" s="136">
        <v>450</v>
      </c>
      <c r="J17" s="139">
        <f>K17/I17</f>
        <v>413.84222222222223</v>
      </c>
      <c r="K17" s="136">
        <v>186229</v>
      </c>
      <c r="L17" s="136"/>
      <c r="M17" s="136"/>
      <c r="N17" s="136">
        <f t="shared" si="0"/>
        <v>0</v>
      </c>
    </row>
    <row r="18" spans="1:14" ht="15">
      <c r="A18" s="136" t="s">
        <v>414</v>
      </c>
      <c r="B18" s="136"/>
      <c r="C18" s="136"/>
      <c r="D18" s="136"/>
      <c r="E18" s="136"/>
      <c r="F18" s="136">
        <v>100</v>
      </c>
      <c r="G18" s="151">
        <f t="shared" si="2"/>
        <v>91.31</v>
      </c>
      <c r="H18" s="136">
        <v>9131</v>
      </c>
      <c r="I18" s="136">
        <v>100</v>
      </c>
      <c r="J18" s="139">
        <f>K18/I18</f>
        <v>297</v>
      </c>
      <c r="K18" s="136">
        <v>29700</v>
      </c>
      <c r="L18" s="136"/>
      <c r="M18" s="136"/>
      <c r="N18" s="136">
        <f t="shared" si="0"/>
        <v>0</v>
      </c>
    </row>
    <row r="19" spans="1:14" ht="15">
      <c r="A19" s="136" t="s">
        <v>416</v>
      </c>
      <c r="B19" s="136"/>
      <c r="C19" s="136"/>
      <c r="D19" s="136"/>
      <c r="E19" s="136"/>
      <c r="F19" s="136">
        <v>50</v>
      </c>
      <c r="G19" s="151">
        <f t="shared" si="2"/>
        <v>1208.96</v>
      </c>
      <c r="H19" s="136">
        <v>60448</v>
      </c>
      <c r="I19" s="136">
        <v>50</v>
      </c>
      <c r="J19" s="139"/>
      <c r="K19" s="136">
        <v>0</v>
      </c>
      <c r="L19" s="136"/>
      <c r="M19" s="136"/>
      <c r="N19" s="136">
        <f t="shared" si="0"/>
        <v>0</v>
      </c>
    </row>
    <row r="20" spans="1:14" ht="15">
      <c r="A20" s="136" t="s">
        <v>415</v>
      </c>
      <c r="B20" s="136"/>
      <c r="C20" s="136"/>
      <c r="D20" s="136"/>
      <c r="E20" s="136"/>
      <c r="F20" s="136">
        <v>50</v>
      </c>
      <c r="G20" s="151">
        <f t="shared" si="2"/>
        <v>1320.12</v>
      </c>
      <c r="H20" s="136">
        <v>66006</v>
      </c>
      <c r="I20" s="136">
        <v>50</v>
      </c>
      <c r="J20" s="139"/>
      <c r="K20" s="136">
        <v>0</v>
      </c>
      <c r="L20" s="136"/>
      <c r="M20" s="136"/>
      <c r="N20" s="136">
        <f t="shared" si="0"/>
        <v>0</v>
      </c>
    </row>
    <row r="21" spans="1:14" ht="15">
      <c r="A21" s="136" t="s">
        <v>417</v>
      </c>
      <c r="B21" s="136"/>
      <c r="C21" s="136"/>
      <c r="D21" s="136"/>
      <c r="E21" s="136"/>
      <c r="F21" s="136">
        <v>10</v>
      </c>
      <c r="G21" s="151">
        <f t="shared" si="2"/>
        <v>1000.5</v>
      </c>
      <c r="H21" s="136">
        <v>10005</v>
      </c>
      <c r="I21" s="136">
        <v>10</v>
      </c>
      <c r="J21" s="139"/>
      <c r="K21" s="136">
        <v>0</v>
      </c>
      <c r="L21" s="136"/>
      <c r="M21" s="136"/>
      <c r="N21" s="136">
        <f t="shared" si="0"/>
        <v>0</v>
      </c>
    </row>
    <row r="22" spans="1:14" ht="15">
      <c r="A22" s="136" t="s">
        <v>418</v>
      </c>
      <c r="B22" s="136"/>
      <c r="C22" s="136"/>
      <c r="D22" s="136"/>
      <c r="E22" s="136"/>
      <c r="F22" s="136">
        <v>30</v>
      </c>
      <c r="G22" s="151">
        <f t="shared" si="2"/>
        <v>138.96666666666667</v>
      </c>
      <c r="H22" s="136">
        <v>4169</v>
      </c>
      <c r="I22" s="136">
        <v>30</v>
      </c>
      <c r="J22" s="139"/>
      <c r="K22" s="136">
        <v>0</v>
      </c>
      <c r="L22" s="136"/>
      <c r="M22" s="136"/>
      <c r="N22" s="136">
        <f t="shared" si="0"/>
        <v>0</v>
      </c>
    </row>
    <row r="23" spans="1:14" ht="15">
      <c r="A23" s="136" t="s">
        <v>419</v>
      </c>
      <c r="B23" s="136"/>
      <c r="C23" s="136"/>
      <c r="D23" s="136"/>
      <c r="E23" s="136"/>
      <c r="F23" s="136">
        <v>50</v>
      </c>
      <c r="G23" s="151">
        <f t="shared" si="2"/>
        <v>625.32</v>
      </c>
      <c r="H23" s="136">
        <v>31266</v>
      </c>
      <c r="I23" s="136">
        <v>50</v>
      </c>
      <c r="J23" s="139"/>
      <c r="K23" s="136">
        <v>0</v>
      </c>
      <c r="L23" s="136"/>
      <c r="M23" s="136"/>
      <c r="N23" s="136">
        <f t="shared" si="0"/>
        <v>0</v>
      </c>
    </row>
    <row r="24" spans="1:14" ht="15">
      <c r="A24" s="136" t="s">
        <v>420</v>
      </c>
      <c r="B24" s="136"/>
      <c r="C24" s="136"/>
      <c r="D24" s="136"/>
      <c r="E24" s="136"/>
      <c r="F24" s="136">
        <v>10</v>
      </c>
      <c r="G24" s="151">
        <f t="shared" si="2"/>
        <v>250.1</v>
      </c>
      <c r="H24" s="136">
        <v>2501</v>
      </c>
      <c r="I24" s="136">
        <v>10</v>
      </c>
      <c r="J24" s="139"/>
      <c r="K24" s="136">
        <v>0</v>
      </c>
      <c r="L24" s="136"/>
      <c r="M24" s="136"/>
      <c r="N24" s="136">
        <f t="shared" si="0"/>
        <v>0</v>
      </c>
    </row>
    <row r="25" spans="1:14" ht="15">
      <c r="A25" s="136" t="s">
        <v>421</v>
      </c>
      <c r="B25" s="136"/>
      <c r="C25" s="136"/>
      <c r="D25" s="136"/>
      <c r="E25" s="136"/>
      <c r="F25" s="136">
        <v>100</v>
      </c>
      <c r="G25" s="151">
        <f t="shared" si="2"/>
        <v>1906.06</v>
      </c>
      <c r="H25" s="136">
        <v>190606</v>
      </c>
      <c r="I25" s="136"/>
      <c r="J25" s="139"/>
      <c r="K25" s="136"/>
      <c r="L25" s="136">
        <v>100</v>
      </c>
      <c r="M25" s="136">
        <v>1906</v>
      </c>
      <c r="N25" s="136">
        <v>190606</v>
      </c>
    </row>
    <row r="26" spans="1:14" ht="15">
      <c r="A26" s="136" t="s">
        <v>422</v>
      </c>
      <c r="B26" s="136"/>
      <c r="C26" s="136"/>
      <c r="D26" s="136"/>
      <c r="E26" s="136"/>
      <c r="F26" s="136">
        <v>20</v>
      </c>
      <c r="G26" s="151">
        <f t="shared" si="2"/>
        <v>152.85</v>
      </c>
      <c r="H26" s="136">
        <v>3057</v>
      </c>
      <c r="I26" s="136">
        <v>20</v>
      </c>
      <c r="J26" s="139"/>
      <c r="K26" s="136">
        <v>0</v>
      </c>
      <c r="L26" s="136"/>
      <c r="M26" s="136"/>
      <c r="N26" s="136">
        <v>0</v>
      </c>
    </row>
    <row r="27" spans="1:14" ht="15">
      <c r="A27" s="136" t="s">
        <v>423</v>
      </c>
      <c r="B27" s="136"/>
      <c r="C27" s="136"/>
      <c r="D27" s="136"/>
      <c r="E27" s="136"/>
      <c r="F27" s="136">
        <v>20</v>
      </c>
      <c r="G27" s="151">
        <f t="shared" si="2"/>
        <v>132</v>
      </c>
      <c r="H27" s="136">
        <v>2640</v>
      </c>
      <c r="I27" s="136">
        <v>20</v>
      </c>
      <c r="J27" s="139"/>
      <c r="K27" s="136">
        <v>0</v>
      </c>
      <c r="L27" s="136"/>
      <c r="M27" s="136"/>
      <c r="N27" s="136">
        <v>0</v>
      </c>
    </row>
    <row r="28" spans="1:14" ht="15">
      <c r="A28" s="136" t="s">
        <v>441</v>
      </c>
      <c r="B28" s="136"/>
      <c r="C28" s="136"/>
      <c r="D28" s="136"/>
      <c r="E28" s="136"/>
      <c r="F28" s="136">
        <v>50</v>
      </c>
      <c r="G28" s="151">
        <f t="shared" si="2"/>
        <v>903.24</v>
      </c>
      <c r="H28" s="136">
        <v>45162</v>
      </c>
      <c r="I28" s="136">
        <v>4</v>
      </c>
      <c r="J28" s="139">
        <f>K28/I28</f>
        <v>12597</v>
      </c>
      <c r="K28" s="136">
        <v>50388</v>
      </c>
      <c r="L28" s="136">
        <v>46</v>
      </c>
      <c r="M28" s="136">
        <v>903</v>
      </c>
      <c r="N28" s="136">
        <v>41538</v>
      </c>
    </row>
    <row r="29" spans="1:14" ht="15">
      <c r="A29" s="136" t="s">
        <v>466</v>
      </c>
      <c r="B29" s="136"/>
      <c r="C29" s="136"/>
      <c r="D29" s="136"/>
      <c r="E29" s="136"/>
      <c r="F29" s="136">
        <v>50</v>
      </c>
      <c r="G29" s="151">
        <f t="shared" si="2"/>
        <v>764.28</v>
      </c>
      <c r="H29" s="136">
        <v>38214</v>
      </c>
      <c r="I29" s="136">
        <v>50</v>
      </c>
      <c r="J29" s="252">
        <f>K29/I29</f>
        <v>824.32</v>
      </c>
      <c r="K29" s="136">
        <v>41216</v>
      </c>
      <c r="L29" s="136"/>
      <c r="M29" s="136"/>
      <c r="N29" s="136">
        <v>0</v>
      </c>
    </row>
    <row r="30" spans="1:14" ht="15">
      <c r="A30" s="136" t="s">
        <v>464</v>
      </c>
      <c r="B30" s="136"/>
      <c r="C30" s="136"/>
      <c r="D30" s="136"/>
      <c r="E30" s="136"/>
      <c r="F30" s="136"/>
      <c r="G30" s="136"/>
      <c r="H30" s="136"/>
      <c r="I30" s="136"/>
      <c r="J30" s="139"/>
      <c r="K30" s="136">
        <v>200115</v>
      </c>
      <c r="L30" s="136"/>
      <c r="M30" s="136"/>
      <c r="N30" s="136">
        <f t="shared" si="0"/>
        <v>0</v>
      </c>
    </row>
    <row r="31" spans="1:14" ht="15">
      <c r="A31" s="136" t="s">
        <v>167</v>
      </c>
      <c r="B31" s="136"/>
      <c r="C31" s="136"/>
      <c r="D31" s="136"/>
      <c r="E31" s="136"/>
      <c r="F31" s="136"/>
      <c r="G31" s="153"/>
      <c r="H31" s="153">
        <f>SUM(H6:H30)</f>
        <v>55075898</v>
      </c>
      <c r="I31" s="153"/>
      <c r="J31" s="219"/>
      <c r="K31" s="153">
        <f>SUM(K7:K30)</f>
        <v>79428366</v>
      </c>
      <c r="L31" s="136"/>
      <c r="M31" s="136"/>
      <c r="N31" s="136">
        <f t="shared" si="0"/>
        <v>0</v>
      </c>
    </row>
    <row r="32" spans="1:14" ht="15">
      <c r="A32" s="136"/>
      <c r="B32" s="136"/>
      <c r="C32" s="136"/>
      <c r="D32" s="136"/>
      <c r="E32" s="136"/>
      <c r="F32" s="136"/>
      <c r="G32" s="136"/>
      <c r="H32" s="136"/>
      <c r="I32" s="136"/>
      <c r="J32" s="139"/>
      <c r="K32" s="136"/>
      <c r="L32" s="136"/>
      <c r="M32" s="136"/>
      <c r="N32" s="136">
        <f t="shared" si="0"/>
        <v>0</v>
      </c>
    </row>
    <row r="33" spans="1:14" ht="15">
      <c r="A33" s="153" t="s">
        <v>444</v>
      </c>
      <c r="B33" s="136"/>
      <c r="C33" s="136"/>
      <c r="D33" s="136"/>
      <c r="E33" s="136"/>
      <c r="F33" s="136"/>
      <c r="G33" s="136"/>
      <c r="H33" s="136"/>
      <c r="I33" s="136"/>
      <c r="J33" s="139"/>
      <c r="K33" s="136"/>
      <c r="L33" s="136"/>
      <c r="M33" s="136"/>
      <c r="N33" s="136">
        <f t="shared" si="0"/>
        <v>0</v>
      </c>
    </row>
    <row r="34" spans="1:14" ht="15">
      <c r="A34" s="136" t="s">
        <v>395</v>
      </c>
      <c r="B34" s="136"/>
      <c r="C34" s="136"/>
      <c r="D34" s="136"/>
      <c r="E34" s="136"/>
      <c r="F34" s="136"/>
      <c r="G34" s="136"/>
      <c r="H34" s="136"/>
      <c r="I34" s="136"/>
      <c r="J34" s="139"/>
      <c r="K34" s="219"/>
      <c r="L34" s="136"/>
      <c r="M34" s="136"/>
      <c r="N34" s="136">
        <f t="shared" si="0"/>
        <v>0</v>
      </c>
    </row>
    <row r="35" spans="1:14" ht="15">
      <c r="A35" s="136" t="s">
        <v>396</v>
      </c>
      <c r="B35" s="136"/>
      <c r="C35" s="136"/>
      <c r="D35" s="136"/>
      <c r="E35" s="136"/>
      <c r="F35" s="136">
        <v>47242</v>
      </c>
      <c r="G35" s="136">
        <f>H35/F35</f>
        <v>19.936412514288133</v>
      </c>
      <c r="H35" s="136">
        <v>941836</v>
      </c>
      <c r="I35" s="136">
        <v>47242</v>
      </c>
      <c r="J35" s="136">
        <f>K35/I35</f>
        <v>32.49506794801236</v>
      </c>
      <c r="K35" s="136">
        <v>1535132</v>
      </c>
      <c r="L35" s="136"/>
      <c r="M35" s="136"/>
      <c r="N35" s="136">
        <f t="shared" si="0"/>
        <v>0</v>
      </c>
    </row>
    <row r="36" spans="1:14" ht="15">
      <c r="A36" s="136" t="s">
        <v>397</v>
      </c>
      <c r="B36" s="136"/>
      <c r="C36" s="136"/>
      <c r="D36" s="136"/>
      <c r="E36" s="136"/>
      <c r="F36" s="136"/>
      <c r="G36" s="136"/>
      <c r="H36" s="136">
        <v>50360</v>
      </c>
      <c r="I36" s="136"/>
      <c r="J36" s="136"/>
      <c r="K36" s="136">
        <v>1409</v>
      </c>
      <c r="L36" s="136"/>
      <c r="M36" s="136"/>
      <c r="N36" s="136">
        <v>48981</v>
      </c>
    </row>
    <row r="37" spans="1:14" ht="15">
      <c r="A37" s="136" t="s">
        <v>398</v>
      </c>
      <c r="B37" s="136"/>
      <c r="C37" s="136"/>
      <c r="D37" s="136"/>
      <c r="E37" s="136"/>
      <c r="F37" s="136">
        <v>42</v>
      </c>
      <c r="G37" s="136">
        <v>200</v>
      </c>
      <c r="H37" s="136">
        <v>8400</v>
      </c>
      <c r="I37" s="136"/>
      <c r="J37" s="136"/>
      <c r="K37" s="136"/>
      <c r="L37" s="136">
        <v>42</v>
      </c>
      <c r="M37" s="136">
        <v>200</v>
      </c>
      <c r="N37" s="136">
        <f t="shared" si="0"/>
        <v>8400</v>
      </c>
    </row>
    <row r="38" spans="1:14" ht="15">
      <c r="A38" s="136" t="s">
        <v>399</v>
      </c>
      <c r="B38" s="136"/>
      <c r="C38" s="136"/>
      <c r="D38" s="136"/>
      <c r="E38" s="136"/>
      <c r="F38" s="136">
        <v>10</v>
      </c>
      <c r="G38" s="136">
        <v>845</v>
      </c>
      <c r="H38" s="136">
        <v>8450</v>
      </c>
      <c r="I38" s="136"/>
      <c r="J38" s="136"/>
      <c r="K38" s="136"/>
      <c r="L38" s="136">
        <v>10</v>
      </c>
      <c r="M38" s="136">
        <v>845</v>
      </c>
      <c r="N38" s="136">
        <f t="shared" si="0"/>
        <v>8450</v>
      </c>
    </row>
    <row r="39" spans="1:14" ht="15">
      <c r="A39" s="136" t="s">
        <v>401</v>
      </c>
      <c r="B39" s="136"/>
      <c r="C39" s="136"/>
      <c r="D39" s="136"/>
      <c r="E39" s="136"/>
      <c r="F39" s="136">
        <v>30</v>
      </c>
      <c r="G39" s="136">
        <f>H39/F39</f>
        <v>210</v>
      </c>
      <c r="H39" s="136">
        <v>6300</v>
      </c>
      <c r="I39" s="151">
        <v>30</v>
      </c>
      <c r="J39" s="136"/>
      <c r="K39" s="136"/>
      <c r="L39" s="136"/>
      <c r="M39" s="136"/>
      <c r="N39" s="136"/>
    </row>
    <row r="40" spans="1:14" ht="15">
      <c r="A40" s="136" t="s">
        <v>403</v>
      </c>
      <c r="B40" s="136"/>
      <c r="C40" s="136"/>
      <c r="D40" s="136"/>
      <c r="E40" s="136"/>
      <c r="F40" s="136">
        <v>10</v>
      </c>
      <c r="G40" s="136">
        <v>1000</v>
      </c>
      <c r="H40" s="136">
        <v>10000</v>
      </c>
      <c r="I40" s="136">
        <v>10</v>
      </c>
      <c r="J40" s="136"/>
      <c r="K40" s="136"/>
      <c r="L40" s="136"/>
      <c r="M40" s="251"/>
      <c r="N40" s="136"/>
    </row>
    <row r="41" spans="1:17" ht="15">
      <c r="A41" s="136" t="s">
        <v>404</v>
      </c>
      <c r="B41" s="136"/>
      <c r="C41" s="136"/>
      <c r="D41" s="136"/>
      <c r="E41" s="136"/>
      <c r="F41" s="136">
        <v>2</v>
      </c>
      <c r="G41" s="136">
        <v>12000</v>
      </c>
      <c r="H41" s="136">
        <v>24000</v>
      </c>
      <c r="I41" s="136"/>
      <c r="J41" s="136"/>
      <c r="K41" s="136"/>
      <c r="L41" s="136">
        <v>2</v>
      </c>
      <c r="M41" s="136">
        <v>12000</v>
      </c>
      <c r="N41" s="136">
        <f t="shared" si="0"/>
        <v>24000</v>
      </c>
      <c r="P41" s="147"/>
      <c r="Q41" s="147"/>
    </row>
    <row r="42" spans="1:14" ht="15">
      <c r="A42" s="136" t="s">
        <v>405</v>
      </c>
      <c r="B42" s="136"/>
      <c r="C42" s="136"/>
      <c r="D42" s="136"/>
      <c r="E42" s="136"/>
      <c r="F42" s="136">
        <v>13</v>
      </c>
      <c r="G42" s="136">
        <f>H42/F42</f>
        <v>4100</v>
      </c>
      <c r="H42" s="148">
        <v>53300</v>
      </c>
      <c r="I42" s="148">
        <v>1</v>
      </c>
      <c r="J42" s="148">
        <v>8300</v>
      </c>
      <c r="K42" s="148">
        <v>8300</v>
      </c>
      <c r="L42" s="136">
        <v>12</v>
      </c>
      <c r="M42" s="136">
        <v>4100</v>
      </c>
      <c r="N42" s="136">
        <f t="shared" si="0"/>
        <v>49200</v>
      </c>
    </row>
    <row r="43" spans="1:14" ht="15">
      <c r="A43" s="136" t="s">
        <v>406</v>
      </c>
      <c r="B43" s="136"/>
      <c r="C43" s="136"/>
      <c r="D43" s="136"/>
      <c r="E43" s="136"/>
      <c r="F43" s="136">
        <v>10</v>
      </c>
      <c r="G43" s="136">
        <v>1000</v>
      </c>
      <c r="H43" s="136">
        <v>10000</v>
      </c>
      <c r="I43" s="148">
        <v>10</v>
      </c>
      <c r="J43" s="148"/>
      <c r="K43" s="148"/>
      <c r="L43" s="136"/>
      <c r="M43" s="136"/>
      <c r="N43" s="136"/>
    </row>
    <row r="44" spans="1:14" ht="15">
      <c r="A44" s="153" t="s">
        <v>445</v>
      </c>
      <c r="B44" s="136"/>
      <c r="C44" s="136"/>
      <c r="D44" s="136"/>
      <c r="E44" s="136"/>
      <c r="F44" s="136"/>
      <c r="G44" s="136"/>
      <c r="H44" s="153">
        <f>SUM(H35:H43)</f>
        <v>1112646</v>
      </c>
      <c r="I44" s="136"/>
      <c r="J44" s="136"/>
      <c r="K44" s="136"/>
      <c r="L44" s="217"/>
      <c r="M44" s="136"/>
      <c r="N44" s="136">
        <f t="shared" si="0"/>
        <v>0</v>
      </c>
    </row>
    <row r="45" spans="1:14" ht="15">
      <c r="A45" s="136" t="s">
        <v>425</v>
      </c>
      <c r="B45" s="136"/>
      <c r="C45" s="136"/>
      <c r="D45" s="136"/>
      <c r="E45" s="136"/>
      <c r="F45" s="136"/>
      <c r="G45" s="136"/>
      <c r="H45" s="136">
        <v>135897</v>
      </c>
      <c r="I45" s="136"/>
      <c r="J45" s="136"/>
      <c r="K45" s="136"/>
      <c r="L45" s="217"/>
      <c r="M45" s="136"/>
      <c r="N45" s="136"/>
    </row>
    <row r="46" spans="1:14" ht="15">
      <c r="A46" s="136" t="s">
        <v>426</v>
      </c>
      <c r="B46" s="136"/>
      <c r="C46" s="136"/>
      <c r="D46" s="136"/>
      <c r="E46" s="136"/>
      <c r="F46" s="136"/>
      <c r="G46" s="136"/>
      <c r="H46" s="136">
        <v>3050</v>
      </c>
      <c r="I46" s="136"/>
      <c r="J46" s="136"/>
      <c r="K46" s="136"/>
      <c r="L46" s="217"/>
      <c r="M46" s="136"/>
      <c r="N46" s="136"/>
    </row>
    <row r="47" spans="1:14" ht="15">
      <c r="A47" s="136" t="s">
        <v>427</v>
      </c>
      <c r="B47" s="136"/>
      <c r="C47" s="136"/>
      <c r="D47" s="136"/>
      <c r="E47" s="136"/>
      <c r="F47" s="136"/>
      <c r="G47" s="136"/>
      <c r="H47" s="136">
        <v>181483</v>
      </c>
      <c r="I47" s="136"/>
      <c r="J47" s="136"/>
      <c r="K47" s="136"/>
      <c r="L47" s="217"/>
      <c r="M47" s="136"/>
      <c r="N47" s="136"/>
    </row>
    <row r="48" spans="1:14" ht="15">
      <c r="A48" s="136" t="s">
        <v>428</v>
      </c>
      <c r="B48" s="136"/>
      <c r="C48" s="136"/>
      <c r="D48" s="136"/>
      <c r="E48" s="136"/>
      <c r="F48" s="136"/>
      <c r="G48" s="136"/>
      <c r="H48" s="148">
        <v>17958</v>
      </c>
      <c r="I48" s="136"/>
      <c r="J48" s="136"/>
      <c r="K48" s="136"/>
      <c r="L48" s="136"/>
      <c r="M48" s="136"/>
      <c r="N48" s="136"/>
    </row>
    <row r="49" spans="1:14" ht="15">
      <c r="A49" s="136" t="s">
        <v>429</v>
      </c>
      <c r="B49" s="136"/>
      <c r="C49" s="136"/>
      <c r="D49" s="136"/>
      <c r="E49" s="136"/>
      <c r="F49" s="136"/>
      <c r="G49" s="136"/>
      <c r="H49" s="136">
        <v>12400</v>
      </c>
      <c r="I49" s="136"/>
      <c r="J49" s="136"/>
      <c r="K49" s="136"/>
      <c r="L49" s="136"/>
      <c r="M49" s="136"/>
      <c r="N49" s="136"/>
    </row>
    <row r="50" spans="1:14" ht="15">
      <c r="A50" s="136" t="s">
        <v>430</v>
      </c>
      <c r="B50" s="136"/>
      <c r="C50" s="136"/>
      <c r="D50" s="136"/>
      <c r="E50" s="136"/>
      <c r="F50" s="136"/>
      <c r="G50" s="136"/>
      <c r="H50" s="136">
        <v>10833</v>
      </c>
      <c r="I50" s="136"/>
      <c r="J50" s="136"/>
      <c r="K50" s="136"/>
      <c r="L50" s="136"/>
      <c r="M50" s="136"/>
      <c r="N50" s="136"/>
    </row>
    <row r="51" spans="1:14" ht="15">
      <c r="A51" s="136" t="s">
        <v>397</v>
      </c>
      <c r="B51" s="136"/>
      <c r="C51" s="136"/>
      <c r="D51" s="136"/>
      <c r="E51" s="136"/>
      <c r="F51" s="136"/>
      <c r="G51" s="136"/>
      <c r="H51" s="136">
        <v>58047</v>
      </c>
      <c r="I51" s="136"/>
      <c r="J51" s="136"/>
      <c r="K51" s="136"/>
      <c r="L51" s="136"/>
      <c r="M51" s="136"/>
      <c r="N51" s="136"/>
    </row>
    <row r="52" spans="1:14" ht="15">
      <c r="A52" s="136" t="s">
        <v>432</v>
      </c>
      <c r="B52" s="136"/>
      <c r="C52" s="136"/>
      <c r="D52" s="136"/>
      <c r="E52" s="136"/>
      <c r="F52" s="136"/>
      <c r="G52" s="136"/>
      <c r="H52" s="136">
        <v>915640</v>
      </c>
      <c r="I52" s="136"/>
      <c r="J52" s="136"/>
      <c r="K52" s="136"/>
      <c r="L52" s="136"/>
      <c r="M52" s="136"/>
      <c r="N52" s="136"/>
    </row>
    <row r="53" spans="1:14" ht="15">
      <c r="A53" s="136" t="s">
        <v>433</v>
      </c>
      <c r="B53" s="136"/>
      <c r="C53" s="136"/>
      <c r="D53" s="136"/>
      <c r="E53" s="136"/>
      <c r="F53" s="136"/>
      <c r="G53" s="136"/>
      <c r="H53" s="136">
        <v>9750</v>
      </c>
      <c r="I53" s="136"/>
      <c r="J53" s="136"/>
      <c r="K53" s="136"/>
      <c r="L53" s="136"/>
      <c r="M53" s="136"/>
      <c r="N53" s="136"/>
    </row>
    <row r="54" spans="1:14" ht="15">
      <c r="A54" s="136" t="s">
        <v>434</v>
      </c>
      <c r="B54" s="136"/>
      <c r="C54" s="136"/>
      <c r="D54" s="136"/>
      <c r="E54" s="136"/>
      <c r="F54" s="136"/>
      <c r="G54" s="136"/>
      <c r="H54" s="136">
        <v>1112</v>
      </c>
      <c r="I54" s="136"/>
      <c r="J54" s="136"/>
      <c r="K54" s="136"/>
      <c r="L54" s="136"/>
      <c r="M54" s="136"/>
      <c r="N54" s="136"/>
    </row>
    <row r="55" spans="1:14" ht="15">
      <c r="A55" s="136" t="s">
        <v>435</v>
      </c>
      <c r="B55" s="136"/>
      <c r="C55" s="136"/>
      <c r="D55" s="136"/>
      <c r="E55" s="136"/>
      <c r="F55" s="136"/>
      <c r="G55" s="136"/>
      <c r="H55" s="136">
        <v>6667</v>
      </c>
      <c r="I55" s="136"/>
      <c r="J55" s="136"/>
      <c r="K55" s="136"/>
      <c r="L55" s="136"/>
      <c r="M55" s="136"/>
      <c r="N55" s="136"/>
    </row>
    <row r="56" spans="1:14" ht="15">
      <c r="A56" s="136" t="s">
        <v>436</v>
      </c>
      <c r="B56" s="136"/>
      <c r="C56" s="136"/>
      <c r="D56" s="136"/>
      <c r="E56" s="136"/>
      <c r="F56" s="136"/>
      <c r="G56" s="136"/>
      <c r="H56" s="136">
        <v>40888</v>
      </c>
      <c r="I56" s="136"/>
      <c r="J56" s="136"/>
      <c r="K56" s="136"/>
      <c r="L56" s="136"/>
      <c r="M56" s="136"/>
      <c r="N56" s="136"/>
    </row>
    <row r="57" spans="1:14" ht="15">
      <c r="A57" s="136" t="s">
        <v>437</v>
      </c>
      <c r="B57" s="136"/>
      <c r="C57" s="136"/>
      <c r="D57" s="136"/>
      <c r="E57" s="136"/>
      <c r="F57" s="136"/>
      <c r="G57" s="136"/>
      <c r="H57" s="136">
        <v>1841240</v>
      </c>
      <c r="I57" s="136"/>
      <c r="J57" s="136"/>
      <c r="K57" s="136"/>
      <c r="L57" s="136"/>
      <c r="M57" s="136"/>
      <c r="N57" s="136"/>
    </row>
    <row r="58" spans="1:14" ht="15">
      <c r="A58" s="136" t="s">
        <v>438</v>
      </c>
      <c r="B58" s="136"/>
      <c r="C58" s="136"/>
      <c r="D58" s="136"/>
      <c r="E58" s="136"/>
      <c r="F58" s="136"/>
      <c r="G58" s="136"/>
      <c r="H58" s="136">
        <v>30000</v>
      </c>
      <c r="I58" s="136"/>
      <c r="J58" s="136"/>
      <c r="K58" s="136"/>
      <c r="L58" s="136"/>
      <c r="M58" s="136"/>
      <c r="N58" s="136"/>
    </row>
    <row r="59" spans="1:14" ht="15">
      <c r="A59" s="136" t="s">
        <v>439</v>
      </c>
      <c r="B59" s="136"/>
      <c r="C59" s="136"/>
      <c r="D59" s="136"/>
      <c r="E59" s="136"/>
      <c r="F59" s="136"/>
      <c r="G59" s="136"/>
      <c r="H59" s="136">
        <v>22133</v>
      </c>
      <c r="I59" s="136"/>
      <c r="J59" s="136"/>
      <c r="K59" s="136"/>
      <c r="L59" s="136"/>
      <c r="M59" s="136"/>
      <c r="N59" s="136"/>
    </row>
    <row r="60" spans="1:14" ht="15">
      <c r="A60" s="136" t="s">
        <v>431</v>
      </c>
      <c r="B60" s="136"/>
      <c r="C60" s="136"/>
      <c r="D60" s="136"/>
      <c r="E60" s="136"/>
      <c r="F60" s="136"/>
      <c r="G60" s="136"/>
      <c r="H60" s="136">
        <v>515407</v>
      </c>
      <c r="I60" s="136"/>
      <c r="J60" s="136"/>
      <c r="K60" s="136"/>
      <c r="L60" s="136"/>
      <c r="M60" s="136"/>
      <c r="N60" s="136"/>
    </row>
    <row r="61" spans="1:14" ht="15">
      <c r="A61" s="136" t="s">
        <v>440</v>
      </c>
      <c r="B61" s="136"/>
      <c r="C61" s="136"/>
      <c r="D61" s="136"/>
      <c r="E61" s="136"/>
      <c r="F61" s="136"/>
      <c r="G61" s="136"/>
      <c r="H61" s="136">
        <v>117220</v>
      </c>
      <c r="I61" s="136"/>
      <c r="J61" s="136"/>
      <c r="K61" s="136"/>
      <c r="L61" s="136"/>
      <c r="M61" s="136"/>
      <c r="N61" s="136"/>
    </row>
    <row r="62" spans="1:14" ht="15">
      <c r="A62" s="136" t="s">
        <v>397</v>
      </c>
      <c r="B62" s="136"/>
      <c r="C62" s="136"/>
      <c r="D62" s="136"/>
      <c r="E62" s="136"/>
      <c r="F62" s="136"/>
      <c r="G62" s="136"/>
      <c r="H62" s="136">
        <v>60833</v>
      </c>
      <c r="I62" s="136"/>
      <c r="J62" s="136"/>
      <c r="K62" s="136"/>
      <c r="L62" s="136"/>
      <c r="M62" s="136"/>
      <c r="N62" s="136"/>
    </row>
    <row r="63" spans="1:14" ht="15">
      <c r="A63" s="153" t="s">
        <v>446</v>
      </c>
      <c r="B63" s="136"/>
      <c r="C63" s="136"/>
      <c r="D63" s="136"/>
      <c r="E63" s="136"/>
      <c r="F63" s="136"/>
      <c r="G63" s="136"/>
      <c r="H63" s="153">
        <v>3980558</v>
      </c>
      <c r="I63" s="136"/>
      <c r="J63" s="136"/>
      <c r="K63" s="136"/>
      <c r="L63" s="136"/>
      <c r="M63" s="136"/>
      <c r="N63" s="136"/>
    </row>
    <row r="64" spans="1:14" ht="15">
      <c r="A64" s="136"/>
      <c r="B64" s="136"/>
      <c r="C64" s="136"/>
      <c r="D64" s="136"/>
      <c r="E64" s="136"/>
      <c r="F64" s="136"/>
      <c r="G64" s="136"/>
      <c r="H64" s="136"/>
      <c r="I64" s="136"/>
      <c r="J64" s="136"/>
      <c r="K64" s="136"/>
      <c r="L64" s="136"/>
      <c r="M64" s="136"/>
      <c r="N64" s="136"/>
    </row>
    <row r="65" spans="1:14" ht="15">
      <c r="A65" s="136">
        <v>218</v>
      </c>
      <c r="B65" s="136"/>
      <c r="C65" s="136"/>
      <c r="D65" s="136"/>
      <c r="E65" s="136"/>
      <c r="F65" s="136"/>
      <c r="G65" s="136"/>
      <c r="H65" s="136"/>
      <c r="I65" s="136"/>
      <c r="J65" s="136"/>
      <c r="K65" s="136"/>
      <c r="L65" s="136"/>
      <c r="M65" s="136"/>
      <c r="N65" s="136"/>
    </row>
    <row r="66" spans="1:17" ht="15">
      <c r="A66" s="136" t="s">
        <v>402</v>
      </c>
      <c r="B66" s="136"/>
      <c r="C66" s="136"/>
      <c r="D66" s="136"/>
      <c r="E66" s="136"/>
      <c r="F66" s="136">
        <v>1</v>
      </c>
      <c r="G66" s="136">
        <v>40000</v>
      </c>
      <c r="H66" s="136">
        <v>40000</v>
      </c>
      <c r="I66" s="136"/>
      <c r="J66" s="136"/>
      <c r="K66" s="136"/>
      <c r="L66" s="136"/>
      <c r="M66" s="251"/>
      <c r="N66" s="136"/>
      <c r="O66" s="260">
        <v>218</v>
      </c>
      <c r="P66" s="147"/>
      <c r="Q66" s="147"/>
    </row>
    <row r="67" spans="1:15" ht="15">
      <c r="A67" s="136" t="s">
        <v>400</v>
      </c>
      <c r="B67" s="136"/>
      <c r="C67" s="136"/>
      <c r="D67" s="136"/>
      <c r="E67" s="136"/>
      <c r="F67" s="136">
        <v>3</v>
      </c>
      <c r="G67" s="136">
        <v>50000</v>
      </c>
      <c r="H67" s="136">
        <v>150000</v>
      </c>
      <c r="I67" s="136"/>
      <c r="J67" s="136"/>
      <c r="K67" s="136"/>
      <c r="L67" s="136"/>
      <c r="M67" s="136"/>
      <c r="N67" s="136"/>
      <c r="O67">
        <v>218</v>
      </c>
    </row>
    <row r="68" spans="1:14" ht="15">
      <c r="A68" s="136" t="s">
        <v>483</v>
      </c>
      <c r="B68" s="136"/>
      <c r="C68" s="136"/>
      <c r="D68" s="136"/>
      <c r="E68" s="136"/>
      <c r="F68" s="136"/>
      <c r="G68" s="136"/>
      <c r="H68" s="136"/>
      <c r="I68" s="136"/>
      <c r="J68" s="136"/>
      <c r="K68" s="136"/>
      <c r="L68" s="136"/>
      <c r="M68" s="136"/>
      <c r="N68" s="136"/>
    </row>
    <row r="69" spans="1:15" ht="15">
      <c r="A69" s="136" t="s">
        <v>484</v>
      </c>
      <c r="B69" s="136"/>
      <c r="C69" s="136"/>
      <c r="D69" s="136"/>
      <c r="E69" s="136"/>
      <c r="F69" s="136">
        <v>1</v>
      </c>
      <c r="G69" s="136"/>
      <c r="H69" s="136">
        <v>471127</v>
      </c>
      <c r="I69" s="136"/>
      <c r="J69" s="136"/>
      <c r="K69" s="136"/>
      <c r="L69" s="136"/>
      <c r="M69" s="136"/>
      <c r="N69" s="136"/>
      <c r="O69">
        <v>218</v>
      </c>
    </row>
    <row r="70" spans="1:15" ht="15">
      <c r="A70" s="136" t="s">
        <v>424</v>
      </c>
      <c r="B70" s="136"/>
      <c r="C70" s="136"/>
      <c r="D70" s="136"/>
      <c r="E70" s="136"/>
      <c r="F70" s="136"/>
      <c r="G70" s="136"/>
      <c r="H70" s="136">
        <v>1098320</v>
      </c>
      <c r="I70" s="136"/>
      <c r="J70" s="136"/>
      <c r="K70" s="136"/>
      <c r="L70" s="136"/>
      <c r="M70" s="136"/>
      <c r="N70" s="136"/>
      <c r="O70">
        <v>218</v>
      </c>
    </row>
    <row r="71" spans="1:14" ht="15">
      <c r="A71" s="153" t="s">
        <v>447</v>
      </c>
      <c r="B71" s="136"/>
      <c r="C71" s="136"/>
      <c r="D71" s="136"/>
      <c r="E71" s="136"/>
      <c r="F71" s="136"/>
      <c r="G71" s="136"/>
      <c r="H71" s="153">
        <f>SUM(H63:H70)</f>
        <v>5740005</v>
      </c>
      <c r="I71" s="136"/>
      <c r="J71" s="136"/>
      <c r="K71" s="136"/>
      <c r="L71" s="136"/>
      <c r="M71" s="136"/>
      <c r="N71" s="136"/>
    </row>
    <row r="72" spans="1:14" ht="15">
      <c r="A72" s="136"/>
      <c r="B72" s="136"/>
      <c r="C72" s="136"/>
      <c r="D72" s="136"/>
      <c r="E72" s="136"/>
      <c r="F72" s="136"/>
      <c r="G72" s="136"/>
      <c r="H72" s="136"/>
      <c r="I72" s="136"/>
      <c r="J72" s="136"/>
      <c r="K72" s="136"/>
      <c r="L72" s="136"/>
      <c r="M72" s="136"/>
      <c r="N72" s="136"/>
    </row>
    <row r="73" spans="1:14" ht="15">
      <c r="A73" s="153" t="s">
        <v>442</v>
      </c>
      <c r="B73" s="136"/>
      <c r="C73" s="136"/>
      <c r="D73" s="136"/>
      <c r="E73" s="136"/>
      <c r="F73" s="136"/>
      <c r="G73" s="136"/>
      <c r="H73" s="136"/>
      <c r="I73" s="136"/>
      <c r="J73" s="136"/>
      <c r="K73" s="136"/>
      <c r="L73" s="136"/>
      <c r="M73" s="136"/>
      <c r="N73" s="136"/>
    </row>
    <row r="74" spans="1:14" ht="15">
      <c r="A74" s="136" t="s">
        <v>448</v>
      </c>
      <c r="B74" s="136"/>
      <c r="C74" s="136"/>
      <c r="D74" s="136"/>
      <c r="E74" s="136"/>
      <c r="F74" s="136"/>
      <c r="G74" s="136"/>
      <c r="H74" s="136">
        <v>367236</v>
      </c>
      <c r="I74" s="136"/>
      <c r="J74" s="136"/>
      <c r="K74" s="136"/>
      <c r="L74" s="136"/>
      <c r="M74" s="136"/>
      <c r="N74" s="136"/>
    </row>
    <row r="75" spans="1:14" ht="15">
      <c r="A75" s="136" t="s">
        <v>449</v>
      </c>
      <c r="B75" s="136"/>
      <c r="C75" s="136"/>
      <c r="D75" s="136"/>
      <c r="E75" s="136"/>
      <c r="F75" s="136"/>
      <c r="G75" s="136"/>
      <c r="H75" s="136">
        <v>4000</v>
      </c>
      <c r="I75" s="136"/>
      <c r="J75" s="136"/>
      <c r="K75" s="136"/>
      <c r="L75" s="136"/>
      <c r="M75" s="136"/>
      <c r="N75" s="136"/>
    </row>
    <row r="76" spans="1:14" ht="15">
      <c r="A76" s="136" t="s">
        <v>426</v>
      </c>
      <c r="B76" s="136"/>
      <c r="C76" s="136"/>
      <c r="D76" s="136"/>
      <c r="E76" s="136"/>
      <c r="F76" s="136"/>
      <c r="G76" s="136"/>
      <c r="H76" s="136">
        <v>7040</v>
      </c>
      <c r="I76" s="136"/>
      <c r="J76" s="136"/>
      <c r="K76" s="136"/>
      <c r="L76" s="136"/>
      <c r="M76" s="136"/>
      <c r="N76" s="136"/>
    </row>
    <row r="77" spans="1:14" ht="15">
      <c r="A77" s="136" t="s">
        <v>450</v>
      </c>
      <c r="B77" s="136"/>
      <c r="C77" s="136"/>
      <c r="D77" s="136"/>
      <c r="E77" s="136"/>
      <c r="F77" s="136"/>
      <c r="G77" s="136"/>
      <c r="H77" s="136">
        <v>154800</v>
      </c>
      <c r="I77" s="136"/>
      <c r="J77" s="136"/>
      <c r="K77" s="136"/>
      <c r="L77" s="136"/>
      <c r="M77" s="136"/>
      <c r="N77" s="136"/>
    </row>
    <row r="78" spans="1:14" ht="15">
      <c r="A78" s="136" t="s">
        <v>397</v>
      </c>
      <c r="B78" s="136"/>
      <c r="C78" s="136"/>
      <c r="D78" s="136"/>
      <c r="E78" s="136"/>
      <c r="F78" s="136"/>
      <c r="G78" s="136"/>
      <c r="H78" s="136">
        <v>87990</v>
      </c>
      <c r="I78" s="136"/>
      <c r="J78" s="136"/>
      <c r="K78" s="136"/>
      <c r="L78" s="136"/>
      <c r="M78" s="136"/>
      <c r="N78" s="136"/>
    </row>
    <row r="79" spans="1:14" ht="15">
      <c r="A79" s="136" t="s">
        <v>451</v>
      </c>
      <c r="B79" s="136"/>
      <c r="C79" s="136"/>
      <c r="D79" s="136"/>
      <c r="E79" s="136"/>
      <c r="F79" s="136"/>
      <c r="G79" s="136"/>
      <c r="H79" s="136">
        <v>36360</v>
      </c>
      <c r="I79" s="136"/>
      <c r="J79" s="136"/>
      <c r="K79" s="136"/>
      <c r="L79" s="136"/>
      <c r="M79" s="136"/>
      <c r="N79" s="136"/>
    </row>
    <row r="80" spans="1:14" ht="15">
      <c r="A80" s="136" t="s">
        <v>452</v>
      </c>
      <c r="B80" s="136"/>
      <c r="C80" s="136"/>
      <c r="D80" s="136"/>
      <c r="E80" s="136"/>
      <c r="F80" s="136"/>
      <c r="G80" s="136"/>
      <c r="H80" s="136">
        <v>8360</v>
      </c>
      <c r="I80" s="136"/>
      <c r="J80" s="136"/>
      <c r="K80" s="136"/>
      <c r="L80" s="136"/>
      <c r="M80" s="136"/>
      <c r="N80" s="136"/>
    </row>
    <row r="81" spans="1:14" ht="15">
      <c r="A81" s="136" t="s">
        <v>453</v>
      </c>
      <c r="B81" s="136"/>
      <c r="C81" s="136"/>
      <c r="D81" s="136"/>
      <c r="E81" s="136"/>
      <c r="F81" s="136"/>
      <c r="G81" s="136"/>
      <c r="H81" s="136">
        <v>275000</v>
      </c>
      <c r="I81" s="136"/>
      <c r="J81" s="136"/>
      <c r="K81" s="136"/>
      <c r="L81" s="136"/>
      <c r="M81" s="136"/>
      <c r="N81" s="136"/>
    </row>
    <row r="82" spans="1:14" ht="15">
      <c r="A82" s="136" t="s">
        <v>454</v>
      </c>
      <c r="B82" s="136"/>
      <c r="C82" s="136"/>
      <c r="D82" s="136"/>
      <c r="E82" s="136"/>
      <c r="F82" s="136"/>
      <c r="G82" s="136"/>
      <c r="H82" s="136">
        <v>4250582</v>
      </c>
      <c r="I82" s="136"/>
      <c r="J82" s="136"/>
      <c r="K82" s="136"/>
      <c r="L82" s="136"/>
      <c r="M82" s="136"/>
      <c r="N82" s="136"/>
    </row>
    <row r="83" spans="1:14" ht="15">
      <c r="A83" s="136" t="s">
        <v>455</v>
      </c>
      <c r="B83" s="136"/>
      <c r="C83" s="136"/>
      <c r="D83" s="136"/>
      <c r="E83" s="136"/>
      <c r="F83" s="136"/>
      <c r="G83" s="136"/>
      <c r="H83" s="136">
        <v>59400</v>
      </c>
      <c r="I83" s="136"/>
      <c r="J83" s="136"/>
      <c r="K83" s="136"/>
      <c r="L83" s="136"/>
      <c r="M83" s="136"/>
      <c r="N83" s="136"/>
    </row>
    <row r="84" spans="1:14" ht="15">
      <c r="A84" s="136" t="s">
        <v>456</v>
      </c>
      <c r="B84" s="136"/>
      <c r="C84" s="136"/>
      <c r="D84" s="136"/>
      <c r="E84" s="136"/>
      <c r="F84" s="136"/>
      <c r="G84" s="136"/>
      <c r="H84" s="136">
        <v>300098</v>
      </c>
      <c r="I84" s="136"/>
      <c r="J84" s="136"/>
      <c r="K84" s="136"/>
      <c r="L84" s="136"/>
      <c r="M84" s="136"/>
      <c r="N84" s="136"/>
    </row>
    <row r="85" spans="1:14" ht="15">
      <c r="A85" s="136" t="s">
        <v>457</v>
      </c>
      <c r="B85" s="136"/>
      <c r="C85" s="136"/>
      <c r="D85" s="136"/>
      <c r="E85" s="136"/>
      <c r="F85" s="136"/>
      <c r="G85" s="136"/>
      <c r="H85" s="136">
        <v>205267</v>
      </c>
      <c r="I85" s="136"/>
      <c r="J85" s="136"/>
      <c r="K85" s="136"/>
      <c r="L85" s="136"/>
      <c r="M85" s="136"/>
      <c r="N85" s="136"/>
    </row>
    <row r="86" spans="1:14" ht="15">
      <c r="A86" s="136" t="s">
        <v>458</v>
      </c>
      <c r="B86" s="136"/>
      <c r="C86" s="136"/>
      <c r="D86" s="136"/>
      <c r="E86" s="136"/>
      <c r="F86" s="136"/>
      <c r="G86" s="136"/>
      <c r="H86" s="136">
        <v>18400</v>
      </c>
      <c r="I86" s="136"/>
      <c r="J86" s="136"/>
      <c r="K86" s="136"/>
      <c r="L86" s="136"/>
      <c r="M86" s="136"/>
      <c r="N86" s="136"/>
    </row>
    <row r="87" spans="1:14" ht="15">
      <c r="A87" s="136" t="s">
        <v>459</v>
      </c>
      <c r="B87" s="136"/>
      <c r="C87" s="136"/>
      <c r="D87" s="136"/>
      <c r="E87" s="136"/>
      <c r="F87" s="136"/>
      <c r="G87" s="136"/>
      <c r="H87" s="136">
        <v>48900</v>
      </c>
      <c r="I87" s="136"/>
      <c r="J87" s="136"/>
      <c r="K87" s="136"/>
      <c r="L87" s="136"/>
      <c r="M87" s="136"/>
      <c r="N87" s="136"/>
    </row>
    <row r="88" spans="1:14" ht="15">
      <c r="A88" s="136" t="s">
        <v>431</v>
      </c>
      <c r="B88" s="136"/>
      <c r="C88" s="136"/>
      <c r="D88" s="136"/>
      <c r="E88" s="136"/>
      <c r="F88" s="136"/>
      <c r="G88" s="136"/>
      <c r="H88" s="136">
        <v>395138</v>
      </c>
      <c r="I88" s="136"/>
      <c r="J88" s="136"/>
      <c r="K88" s="136"/>
      <c r="L88" s="136"/>
      <c r="M88" s="136"/>
      <c r="N88" s="136"/>
    </row>
    <row r="89" spans="1:14" ht="15">
      <c r="A89" s="136" t="s">
        <v>460</v>
      </c>
      <c r="B89" s="136"/>
      <c r="C89" s="136"/>
      <c r="D89" s="136"/>
      <c r="E89" s="136"/>
      <c r="F89" s="136"/>
      <c r="G89" s="136"/>
      <c r="H89" s="136">
        <v>2700</v>
      </c>
      <c r="I89" s="136"/>
      <c r="J89" s="136"/>
      <c r="K89" s="136"/>
      <c r="L89" s="136"/>
      <c r="M89" s="136"/>
      <c r="N89" s="136"/>
    </row>
    <row r="90" spans="1:14" ht="15">
      <c r="A90" s="136" t="s">
        <v>485</v>
      </c>
      <c r="B90" s="136"/>
      <c r="C90" s="136"/>
      <c r="D90" s="136"/>
      <c r="E90" s="136"/>
      <c r="F90" s="136"/>
      <c r="G90" s="136"/>
      <c r="H90" s="136">
        <v>5500</v>
      </c>
      <c r="I90" s="136"/>
      <c r="J90" s="136"/>
      <c r="K90" s="136"/>
      <c r="L90" s="136"/>
      <c r="M90" s="136"/>
      <c r="N90" s="136"/>
    </row>
    <row r="91" spans="1:14" ht="15">
      <c r="A91" s="153" t="s">
        <v>167</v>
      </c>
      <c r="B91" s="153"/>
      <c r="C91" s="153"/>
      <c r="D91" s="153"/>
      <c r="E91" s="153"/>
      <c r="F91" s="153"/>
      <c r="G91" s="153"/>
      <c r="H91" s="153"/>
      <c r="I91" s="136"/>
      <c r="J91" s="136"/>
      <c r="K91" s="153">
        <f>SUM(K31:K90)</f>
        <v>80973207</v>
      </c>
      <c r="L91" s="136"/>
      <c r="M91" s="136"/>
      <c r="N91" s="153">
        <v>9115880</v>
      </c>
    </row>
    <row r="92" spans="1:14" ht="15">
      <c r="A92" s="136" t="s">
        <v>461</v>
      </c>
      <c r="B92" s="136"/>
      <c r="C92" s="136"/>
      <c r="D92" s="136"/>
      <c r="E92" s="136"/>
      <c r="F92" s="136"/>
      <c r="G92" s="136"/>
      <c r="H92" s="136">
        <v>2950</v>
      </c>
      <c r="I92" s="136"/>
      <c r="J92" s="136"/>
      <c r="K92" s="136"/>
      <c r="L92" s="136"/>
      <c r="M92" s="136"/>
      <c r="N92" s="136"/>
    </row>
    <row r="93" spans="1:14" ht="15">
      <c r="A93" s="136" t="s">
        <v>462</v>
      </c>
      <c r="B93" s="136"/>
      <c r="C93" s="136"/>
      <c r="D93" s="136"/>
      <c r="E93" s="136"/>
      <c r="F93" s="136"/>
      <c r="G93" s="136"/>
      <c r="H93" s="136">
        <v>91345</v>
      </c>
      <c r="I93" s="136"/>
      <c r="J93" s="136"/>
      <c r="K93" s="136"/>
      <c r="L93" s="136"/>
      <c r="M93" s="136"/>
      <c r="N93" s="136"/>
    </row>
    <row r="94" spans="1:14" ht="15">
      <c r="A94" s="136"/>
      <c r="B94" s="136"/>
      <c r="C94" s="136"/>
      <c r="D94" s="136"/>
      <c r="E94" s="136"/>
      <c r="F94" s="136"/>
      <c r="G94" s="136"/>
      <c r="H94" s="153">
        <f>SUM(H74:H93)</f>
        <v>6321066</v>
      </c>
      <c r="I94" s="136"/>
      <c r="J94" s="136"/>
      <c r="K94" s="136"/>
      <c r="L94" s="136"/>
      <c r="M94" s="136"/>
      <c r="N94" s="136"/>
    </row>
    <row r="95" spans="1:14" ht="15">
      <c r="A95" s="136"/>
      <c r="B95" s="136"/>
      <c r="C95" s="136"/>
      <c r="D95" s="136"/>
      <c r="E95" s="136"/>
      <c r="F95" s="136"/>
      <c r="G95" s="136"/>
      <c r="H95" s="136"/>
      <c r="I95" s="136"/>
      <c r="J95" s="136"/>
      <c r="K95" s="136"/>
      <c r="L95" s="136"/>
      <c r="M95" s="136"/>
      <c r="N95" s="136"/>
    </row>
  </sheetData>
  <sheetProtection/>
  <printOptions/>
  <pageMargins left="0.7" right="0.7" top="0.75" bottom="0.75" header="0.3" footer="0.3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PKP</dc:creator>
  <cp:keywords/>
  <dc:description/>
  <cp:lastModifiedBy>Eternum</cp:lastModifiedBy>
  <cp:lastPrinted>2014-03-28T12:50:22Z</cp:lastPrinted>
  <dcterms:created xsi:type="dcterms:W3CDTF">2011-03-30T08:33:09Z</dcterms:created>
  <dcterms:modified xsi:type="dcterms:W3CDTF">2014-07-11T08:53:24Z</dcterms:modified>
  <cp:category/>
  <cp:version/>
  <cp:contentType/>
  <cp:contentStatus/>
</cp:coreProperties>
</file>