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06" yWindow="285" windowWidth="15330" windowHeight="4500" activeTab="2"/>
  </bookViews>
  <sheets>
    <sheet name="Fq.1" sheetId="1" r:id="rId1"/>
    <sheet name="Aktivi Permbledh" sheetId="2" r:id="rId2"/>
    <sheet name="Ardh.Shpnz" sheetId="3" r:id="rId3"/>
    <sheet name="Levizje " sheetId="4" r:id="rId4"/>
    <sheet name="Pasivi i Permbledh" sheetId="5" r:id="rId5"/>
    <sheet name="Faqa e fundit" sheetId="6" r:id="rId6"/>
    <sheet name="Sheet1" sheetId="7" r:id="rId7"/>
  </sheets>
  <definedNames/>
  <calcPr fullCalcOnLoad="1"/>
</workbook>
</file>

<file path=xl/sharedStrings.xml><?xml version="1.0" encoding="utf-8"?>
<sst xmlns="http://schemas.openxmlformats.org/spreadsheetml/2006/main" count="207" uniqueCount="187">
  <si>
    <t>A</t>
  </si>
  <si>
    <t>I</t>
  </si>
  <si>
    <t>II</t>
  </si>
  <si>
    <t>B</t>
  </si>
  <si>
    <t>III</t>
  </si>
  <si>
    <t xml:space="preserve"> </t>
  </si>
  <si>
    <t>Pershkrimi I elementeve</t>
  </si>
  <si>
    <t xml:space="preserve">       Periudha </t>
  </si>
  <si>
    <t>Nr.</t>
  </si>
  <si>
    <t>A   K   T   I   V   E   T</t>
  </si>
  <si>
    <t>Shenime</t>
  </si>
  <si>
    <t xml:space="preserve"> para ardhese</t>
  </si>
  <si>
    <t>A K T I V E T     A F A T S H K U R T R A</t>
  </si>
  <si>
    <t>1   Aktivet monetare</t>
  </si>
  <si>
    <t xml:space="preserve">        &gt;   Banka</t>
  </si>
  <si>
    <t xml:space="preserve">        &gt;   Arka</t>
  </si>
  <si>
    <t xml:space="preserve">        &gt;   Hua dhe letra me vlere afatshkurtra</t>
  </si>
  <si>
    <t>2   Derivative dhe akt. finanz te mbajtura per tregtim</t>
  </si>
  <si>
    <t>3   Aktive te tjera financiare afatshkurtra</t>
  </si>
  <si>
    <t xml:space="preserve">        &gt;   Kliente per mallra, produkte e sherbime</t>
  </si>
  <si>
    <t xml:space="preserve">        &gt;   Debitore, Kreditore te tjere</t>
  </si>
  <si>
    <t xml:space="preserve">        &gt;   T.v.sh.</t>
  </si>
  <si>
    <t xml:space="preserve">        &gt;   Tatim fitimi</t>
  </si>
  <si>
    <t xml:space="preserve">        &gt;   Tedrejta e detyrime ndaj ortakeve</t>
  </si>
  <si>
    <t xml:space="preserve">        &gt;   Parapagime te dhena</t>
  </si>
  <si>
    <t xml:space="preserve">   </t>
  </si>
  <si>
    <t xml:space="preserve">        &gt;   Investime te tjera financiare</t>
  </si>
  <si>
    <t>4   Inventari</t>
  </si>
  <si>
    <t xml:space="preserve">        &gt;   Lendet e para</t>
  </si>
  <si>
    <t xml:space="preserve">        &gt;   Materiale te tjera</t>
  </si>
  <si>
    <t xml:space="preserve">        &gt;   Prodhimi ne proces</t>
  </si>
  <si>
    <t xml:space="preserve">        &gt;   Produkte te gatshme</t>
  </si>
  <si>
    <t xml:space="preserve">        &gt;   Mallra per rishitje</t>
  </si>
  <si>
    <t xml:space="preserve">        &gt;   Inventari I imet dhe Ammballazhi</t>
  </si>
  <si>
    <t xml:space="preserve">        &gt;   Parapagesa per furnizime </t>
  </si>
  <si>
    <t>5   Aktive biologjike afatshkurtra</t>
  </si>
  <si>
    <t>6   Aktivet afatshkurtra te mbajtura per shitje</t>
  </si>
  <si>
    <t>7   Parapagimet dhe shpenzimet e shtyra</t>
  </si>
  <si>
    <t xml:space="preserve">        &gt;   Shpenzime te periudhave te ardhshme</t>
  </si>
  <si>
    <t>A K T I V E T     A F A T G J A T A</t>
  </si>
  <si>
    <t>1   Investimet financiare afatgjata</t>
  </si>
  <si>
    <t xml:space="preserve">        &gt;huadhenie afat gjate</t>
  </si>
  <si>
    <t>2   Aktivet afatgjata materiale</t>
  </si>
  <si>
    <t xml:space="preserve">        &gt;   Toka</t>
  </si>
  <si>
    <t xml:space="preserve">        &gt;   Ndertesa</t>
  </si>
  <si>
    <t xml:space="preserve">        &gt;   Makineri dhe paisje</t>
  </si>
  <si>
    <t xml:space="preserve">        &gt;   Aktive tjera afatgjata materiale</t>
  </si>
  <si>
    <t>3   Aktivet afatgjate ne proces</t>
  </si>
  <si>
    <t>4   Aktivet biologjike afatgjata</t>
  </si>
  <si>
    <t>5   Aktive afatgjata jo materiale</t>
  </si>
  <si>
    <t>6   Kapitali aksioner I papaguar</t>
  </si>
  <si>
    <t>7   Aktive te tjera afatgjata</t>
  </si>
  <si>
    <t>T O T A L I     A K T I V E V E    (I + II)</t>
  </si>
  <si>
    <t>P A S I V E T   D H E   K A P I T A L I</t>
  </si>
  <si>
    <t>P A S I V E T      A F A T S H K U R T R A</t>
  </si>
  <si>
    <t>1   Derivativet</t>
  </si>
  <si>
    <t>2   Huamarrjet</t>
  </si>
  <si>
    <t xml:space="preserve">        &gt;   Llogari bankare te zbuluara</t>
  </si>
  <si>
    <t xml:space="preserve">        &gt;   Huamarrjet nga Bankat</t>
  </si>
  <si>
    <t xml:space="preserve">        &gt;   Huamarjet nga te tretet</t>
  </si>
  <si>
    <t>3   Huat dhe parapagimet</t>
  </si>
  <si>
    <t xml:space="preserve">        &gt;   Te pagueshme ndaj furnitoreve</t>
  </si>
  <si>
    <t xml:space="preserve">        &gt;   Te pagueshme ndaj punonjesve</t>
  </si>
  <si>
    <t xml:space="preserve">        &gt;   Detyrimet per Sigurime Shoqerore</t>
  </si>
  <si>
    <t xml:space="preserve">        &gt;   Detyrime per tatim fitimi</t>
  </si>
  <si>
    <t xml:space="preserve">        &gt;   Detyrime per tvsh</t>
  </si>
  <si>
    <t xml:space="preserve">        &gt;   Detyrime per akcize</t>
  </si>
  <si>
    <t xml:space="preserve">        &gt;   Detyrime te tjera tatimore</t>
  </si>
  <si>
    <t xml:space="preserve">        &gt;   Parapagime te marra</t>
  </si>
  <si>
    <t xml:space="preserve">        &gt;   Te drejta e detyrime ndaj ortakeve / aksionereve</t>
  </si>
  <si>
    <t xml:space="preserve">        &gt;   Debitore e kreditore te tjere</t>
  </si>
  <si>
    <t>4   Grante dhe te ardhura te shtyra</t>
  </si>
  <si>
    <t>5   Provizionet afatshkurtra</t>
  </si>
  <si>
    <t>P A S I V E T   A F A T G J A T A</t>
  </si>
  <si>
    <t>1   Huate afatgjata</t>
  </si>
  <si>
    <t xml:space="preserve">        &gt;   Huate nga banka</t>
  </si>
  <si>
    <t xml:space="preserve">        &gt;   Detyrime nga qeraja financiare</t>
  </si>
  <si>
    <t xml:space="preserve">        &gt;   Huat nga  te tretet</t>
  </si>
  <si>
    <t>2   Huamarrje te tjera afatgjata</t>
  </si>
  <si>
    <t xml:space="preserve">         &gt;   Te drejta e detyrime ndaje ortakeve/aksjonerve</t>
  </si>
  <si>
    <t>3   Grante dhe te ardhura te shtyra</t>
  </si>
  <si>
    <t>4   Provizione afatgjata</t>
  </si>
  <si>
    <t>T O T A L I   P A S I V E V E   A F A T G J A T A  (I + II)</t>
  </si>
  <si>
    <t>K A P I T A L I</t>
  </si>
  <si>
    <t>1    Aksionet e pakices</t>
  </si>
  <si>
    <t>2    Kapitali aksionereve te shoqerise meme</t>
  </si>
  <si>
    <t>3    Kapitali aksionar</t>
  </si>
  <si>
    <t>4    Aksionet e thesarit</t>
  </si>
  <si>
    <t>5    Prime te lidhura me kapitalin</t>
  </si>
  <si>
    <t>6    Rezerva nga rivleresimi</t>
  </si>
  <si>
    <t>7    Rezeva ligjore</t>
  </si>
  <si>
    <t>8    Rezerva statuore</t>
  </si>
  <si>
    <t>9    Rezerva te tjera</t>
  </si>
  <si>
    <t>10  Fitim/humbja e pashperndare</t>
  </si>
  <si>
    <t>11  Rezultati I ushtrimit</t>
  </si>
  <si>
    <t>TOTALI   PASIVEVE   DHE  KAPITALIT  (I + II + III)</t>
  </si>
  <si>
    <t xml:space="preserve">                                 (Bazuar  ne  klasifikimin  e  shpenzimeve  sipas  natyres)</t>
  </si>
  <si>
    <t>Shitjet neto</t>
  </si>
  <si>
    <t>Te ardhura te tjera nga veprimtarite e shfrytezimit</t>
  </si>
  <si>
    <t>Totali  I  te  ardhurave  ( 1  +  2 )</t>
  </si>
  <si>
    <t>Ndryshimet ne inventarin e prod.gat.e prodh.proces</t>
  </si>
  <si>
    <t>Puna e kryer nganjesite ekonomike raportuese per</t>
  </si>
  <si>
    <t>qellimet e veta dhe e kapitalizuar</t>
  </si>
  <si>
    <t>Mallrat lende e pare dhe sherbimet</t>
  </si>
  <si>
    <t xml:space="preserve"> Shpenzime te personelit ( paga,sig, shoqerore etj.)</t>
  </si>
  <si>
    <t>Renia ne vlere (amortizimi dhe zhvleresimi)</t>
  </si>
  <si>
    <t>Shpenzime te tjera nga veprimtarite e shfrytezimit</t>
  </si>
  <si>
    <t>Totali  I  shpenzimeve  ( 3 - 8 )</t>
  </si>
  <si>
    <t>Fitimi (humbja) nga veprimtarite e shfrytezimit</t>
  </si>
  <si>
    <t>Te ardhurat e shpenz. Nga njesite e kontrolluara</t>
  </si>
  <si>
    <t>Te ardhurat dhe shpenz.financiare nga pjesemarr.</t>
  </si>
  <si>
    <t>Te ardhura dhe shpenz.financiare te tjera</t>
  </si>
  <si>
    <r>
      <t xml:space="preserve">121   </t>
    </r>
    <r>
      <rPr>
        <i/>
        <sz val="10"/>
        <rFont val="Arial"/>
        <family val="2"/>
      </rPr>
      <t>Te ardhura e shpenz.nga interesat</t>
    </r>
  </si>
  <si>
    <r>
      <t xml:space="preserve">122   </t>
    </r>
    <r>
      <rPr>
        <i/>
        <sz val="10"/>
        <rFont val="Arial"/>
        <family val="2"/>
      </rPr>
      <t>Fitimet (humbjet) nga kembimet valutare</t>
    </r>
  </si>
  <si>
    <r>
      <t xml:space="preserve">123   </t>
    </r>
    <r>
      <rPr>
        <i/>
        <sz val="10"/>
        <rFont val="Arial"/>
        <family val="2"/>
      </rPr>
      <t>Te ardhurat dhe shpenzimet financiare te tjera</t>
    </r>
  </si>
  <si>
    <t xml:space="preserve"> Total Ardh. Dhe Shpenz. Financiare(10+11+12)</t>
  </si>
  <si>
    <t>Fitim (humbja) para tatimit  ( 9 +/- 13 )</t>
  </si>
  <si>
    <t xml:space="preserve"> Shpenzime te panjohura fiskale</t>
  </si>
  <si>
    <t xml:space="preserve"> Fitim(humbje) Fiskale para tatimit(14+15)</t>
  </si>
  <si>
    <t>Shpenzimet e tatim fitimit(16*10%)</t>
  </si>
  <si>
    <t>Fitimi (humbja) neto e vitit financiar(16-17)</t>
  </si>
  <si>
    <r>
      <t xml:space="preserve">     </t>
    </r>
    <r>
      <rPr>
        <b/>
        <u val="single"/>
        <sz val="10"/>
        <rFont val="Arial"/>
        <family val="2"/>
      </rPr>
      <t>Nje pasqyre e pa Konsoliduar</t>
    </r>
  </si>
  <si>
    <t>Kapitali aksionar</t>
  </si>
  <si>
    <t>Primi aksionit</t>
  </si>
  <si>
    <t>Aksione thesari</t>
  </si>
  <si>
    <t>Rezerva stat.ligjore</t>
  </si>
  <si>
    <t>Fitimi pashperndare</t>
  </si>
  <si>
    <t>TOTALI</t>
  </si>
  <si>
    <t>Efekti ndryshimeve ne politikat kontabel</t>
  </si>
  <si>
    <t>Pozicioni I rregulluar</t>
  </si>
  <si>
    <t>Fitimi neto per periudhen kontabel</t>
  </si>
  <si>
    <t>Dividentet e paguar</t>
  </si>
  <si>
    <t>Rritja rezerves kapitalit</t>
  </si>
  <si>
    <t>Emetimi aksioneve</t>
  </si>
  <si>
    <t>Emetimi kapitali aksionar</t>
  </si>
  <si>
    <t>Aksione te thesari te riblera</t>
  </si>
  <si>
    <t xml:space="preserve">Emertimi dhe Forma ligjore                </t>
  </si>
  <si>
    <t xml:space="preserve">NIPT -I                                              </t>
  </si>
  <si>
    <t xml:space="preserve">Adresa e Selise                                 </t>
  </si>
  <si>
    <t xml:space="preserve">                                                                               </t>
  </si>
  <si>
    <t xml:space="preserve">Data e krijimit                                    </t>
  </si>
  <si>
    <t xml:space="preserve">Nr. I Regjistrit Tregtar                          </t>
  </si>
  <si>
    <t>_____________</t>
  </si>
  <si>
    <t xml:space="preserve">Veprimtaria  Kryesore                         </t>
  </si>
  <si>
    <t xml:space="preserve">                                                       </t>
  </si>
  <si>
    <t xml:space="preserve">                                                        </t>
  </si>
  <si>
    <t>_________________________________</t>
  </si>
  <si>
    <t xml:space="preserve">         P A S Q Y R A T    F I N A N C I A R E</t>
  </si>
  <si>
    <t xml:space="preserve">                 (  Ne zbatim te Standartit Kombetar te Kontabilitetit Nr.2 dhe</t>
  </si>
  <si>
    <t xml:space="preserve">    Ligjit Nr.9228  Date 29.04.2004    Per Kontabilitetin dhe Pasqyrat Financiare  )</t>
  </si>
  <si>
    <t xml:space="preserve">Pasqyra Financiare jane individuale                              </t>
  </si>
  <si>
    <t>_______________________</t>
  </si>
  <si>
    <t xml:space="preserve">Pasqyra Financiare jane te konsoliduara                       </t>
  </si>
  <si>
    <t xml:space="preserve">Pasqyra Financiare jane te shprehura ne                      </t>
  </si>
  <si>
    <t xml:space="preserve">Pasqyra Financiare jane te rrumbullakosura ne             </t>
  </si>
  <si>
    <t xml:space="preserve">Periudha Kontabel e Pasqyrave Financiare                </t>
  </si>
  <si>
    <t xml:space="preserve">                                                                                  </t>
  </si>
  <si>
    <t xml:space="preserve">Data e mbylljes se Pasqyrave Financiare                      </t>
  </si>
  <si>
    <t>TIRANE</t>
  </si>
  <si>
    <t>Pozicioni me 31 dhjetor 2010</t>
  </si>
  <si>
    <r>
      <t xml:space="preserve">               </t>
    </r>
    <r>
      <rPr>
        <b/>
        <u val="single"/>
        <sz val="14"/>
        <rFont val="Arial"/>
        <family val="2"/>
      </rPr>
      <t>S H E N I M E T      S H P J E G U E S E</t>
    </r>
  </si>
  <si>
    <t xml:space="preserve">  Sqarim:</t>
  </si>
  <si>
    <t>Dhenia e shenimeve shpjeguese ne kete pjese eshte e detyrueshme sipas SKK 2.</t>
  </si>
  <si>
    <t>Plotesimi I te dhenace te kesaj pjese duhet te behet sipas kerkesave dhe struktures  standarte te</t>
  </si>
  <si>
    <t>percaktuara ne SKK 2 dhe konkretisht paragrafeve 49-55. Rradha e dhenies se shpjegimeve duhet te jete:</t>
  </si>
  <si>
    <t>a)Informacion I pergjithshem dhe politikat kontabel</t>
  </si>
  <si>
    <t>b)Shenimet qe shpjegojne zerat e ndryshem te pasqyrave financiare</t>
  </si>
  <si>
    <t>c)Shenime te tjera shpjeguese</t>
  </si>
  <si>
    <t>Per  Drejtimin  e  Njesise  Ekonomike</t>
  </si>
  <si>
    <t xml:space="preserve">        &gt;   Tatim mbi te ardhurat personale</t>
  </si>
  <si>
    <t xml:space="preserve">        &gt;Aksione te shoqerive te kontrolluara e te lidhura</t>
  </si>
  <si>
    <t xml:space="preserve">           Pasqyra  e  Ndryshimeve  ne  Kapital  2011</t>
  </si>
  <si>
    <t xml:space="preserve">        &gt; Te tjera te drejta e detyrime</t>
  </si>
  <si>
    <t>Aleksander Gjurbavija</t>
  </si>
  <si>
    <t>Komuna e Parisit</t>
  </si>
  <si>
    <t>Fibernet  sh.p.k.</t>
  </si>
  <si>
    <t>K81318035T</t>
  </si>
  <si>
    <t xml:space="preserve">             Viti  2012</t>
  </si>
  <si>
    <t>Nga           01.01.2012</t>
  </si>
  <si>
    <t>Deri           31.12.2012</t>
  </si>
  <si>
    <t xml:space="preserve">                                     Pasqyrat   Financiare   te   Vitit   2012</t>
  </si>
  <si>
    <t>Fibernet sh.p.k.</t>
  </si>
  <si>
    <t xml:space="preserve">Shoqeria" Fibernet shpk". Eshte bere mbyllja e bilancit te vitit 2012 ne perputhje me standartet e kontabilitetit dhe ligjeve fiskale ne fuqi.Ne  postin per shpenzime per personelin pasqyrohen shpenzime per sigurime dhe TAP qe ka kryer firma per vitin 2012.  </t>
  </si>
  <si>
    <t>Pozicioni me 31 dhjetor 2011</t>
  </si>
  <si>
    <t>Pozicioni me 31 dhjetor 2012</t>
  </si>
  <si>
    <t>30.12.2013</t>
  </si>
  <si>
    <t xml:space="preserve">                      PASQYRA E TE ARDHURAVE DHE SHPENZIMEVE  2012</t>
  </si>
</sst>
</file>

<file path=xl/styles.xml><?xml version="1.0" encoding="utf-8"?>
<styleSheet xmlns="http://schemas.openxmlformats.org/spreadsheetml/2006/main">
  <numFmts count="27">
    <numFmt numFmtId="5" formatCode="#,##0&quot;Lek&quot;;\-#,##0&quot;Lek&quot;"/>
    <numFmt numFmtId="6" formatCode="#,##0&quot;Lek&quot;;[Red]\-#,##0&quot;Lek&quot;"/>
    <numFmt numFmtId="7" formatCode="#,##0.00&quot;Lek&quot;;\-#,##0.00&quot;Lek&quot;"/>
    <numFmt numFmtId="8" formatCode="#,##0.00&quot;Lek&quot;;[Red]\-#,##0.00&quot;Lek&quot;"/>
    <numFmt numFmtId="42" formatCode="_-* #,##0&quot;Lek&quot;_-;\-* #,##0&quot;Lek&quot;_-;_-* &quot;-&quot;&quot;Lek&quot;_-;_-@_-"/>
    <numFmt numFmtId="41" formatCode="_-* #,##0_L_e_k_-;\-* #,##0_L_e_k_-;_-* &quot;-&quot;_L_e_k_-;_-@_-"/>
    <numFmt numFmtId="44" formatCode="_-* #,##0.00&quot;Lek&quot;_-;\-* #,##0.00&quot;Lek&quot;_-;_-* &quot;-&quot;??&quot;Lek&quot;_-;_-@_-"/>
    <numFmt numFmtId="43" formatCode="_-* #,##0.00_L_e_k_-;\-* #,##0.00_L_e_k_-;_-* &quot;-&quot;??_L_e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_(* #,##0.0_);_(* \(#,##0.0\);_(* &quot;-&quot;??_);_(@_)"/>
    <numFmt numFmtId="181" formatCode="_(* #,##0_);_(* \(#,##0\);_(* &quot;-&quot;??_);_(@_)"/>
    <numFmt numFmtId="182" formatCode="_(* #,##0.0_);_(* \(#,##0.0\);_(* &quot;-&quot;?_);_(@_)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7"/>
      <name val="Arial"/>
      <family val="2"/>
    </font>
    <font>
      <b/>
      <u val="single"/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5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shrinkToFit="1" readingOrder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0" fillId="0" borderId="21" xfId="0" applyBorder="1" applyAlignment="1">
      <alignment/>
    </xf>
    <xf numFmtId="0" fontId="2" fillId="0" borderId="21" xfId="0" applyFont="1" applyBorder="1" applyAlignment="1">
      <alignment/>
    </xf>
    <xf numFmtId="0" fontId="0" fillId="0" borderId="21" xfId="0" applyFill="1" applyBorder="1" applyAlignment="1">
      <alignment/>
    </xf>
    <xf numFmtId="0" fontId="2" fillId="0" borderId="21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17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21" xfId="0" applyFont="1" applyBorder="1" applyAlignment="1">
      <alignment horizontal="left"/>
    </xf>
    <xf numFmtId="0" fontId="4" fillId="0" borderId="2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left"/>
    </xf>
    <xf numFmtId="0" fontId="2" fillId="0" borderId="16" xfId="0" applyFont="1" applyBorder="1" applyAlignment="1">
      <alignment horizontal="center" shrinkToFit="1" readingOrder="1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25" xfId="0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left" vertical="center"/>
    </xf>
    <xf numFmtId="0" fontId="2" fillId="0" borderId="26" xfId="0" applyFont="1" applyBorder="1" applyAlignment="1">
      <alignment horizontal="center"/>
    </xf>
    <xf numFmtId="0" fontId="4" fillId="0" borderId="27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9" fillId="0" borderId="31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32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171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181" fontId="0" fillId="0" borderId="21" xfId="42" applyNumberFormat="1" applyFont="1" applyBorder="1" applyAlignment="1">
      <alignment/>
    </xf>
    <xf numFmtId="171" fontId="0" fillId="0" borderId="0" xfId="0" applyNumberFormat="1" applyFill="1" applyBorder="1" applyAlignment="1">
      <alignment/>
    </xf>
    <xf numFmtId="181" fontId="0" fillId="0" borderId="25" xfId="42" applyNumberFormat="1" applyFont="1" applyBorder="1" applyAlignment="1">
      <alignment/>
    </xf>
    <xf numFmtId="181" fontId="0" fillId="0" borderId="20" xfId="42" applyNumberFormat="1" applyFont="1" applyBorder="1" applyAlignment="1">
      <alignment/>
    </xf>
    <xf numFmtId="181" fontId="0" fillId="0" borderId="23" xfId="42" applyNumberFormat="1" applyFont="1" applyBorder="1" applyAlignment="1">
      <alignment/>
    </xf>
    <xf numFmtId="181" fontId="0" fillId="0" borderId="27" xfId="42" applyNumberFormat="1" applyFont="1" applyBorder="1" applyAlignment="1">
      <alignment/>
    </xf>
    <xf numFmtId="181" fontId="0" fillId="0" borderId="0" xfId="0" applyNumberFormat="1" applyAlignment="1">
      <alignment/>
    </xf>
    <xf numFmtId="181" fontId="2" fillId="0" borderId="21" xfId="42" applyNumberFormat="1" applyFont="1" applyBorder="1" applyAlignment="1">
      <alignment/>
    </xf>
    <xf numFmtId="181" fontId="0" fillId="0" borderId="18" xfId="42" applyNumberFormat="1" applyFont="1" applyBorder="1" applyAlignment="1">
      <alignment/>
    </xf>
    <xf numFmtId="181" fontId="2" fillId="0" borderId="18" xfId="42" applyNumberFormat="1" applyFont="1" applyBorder="1" applyAlignment="1">
      <alignment/>
    </xf>
    <xf numFmtId="181" fontId="0" fillId="0" borderId="21" xfId="42" applyNumberFormat="1" applyFont="1" applyBorder="1" applyAlignment="1">
      <alignment/>
    </xf>
    <xf numFmtId="181" fontId="7" fillId="0" borderId="18" xfId="42" applyNumberFormat="1" applyFont="1" applyBorder="1" applyAlignment="1">
      <alignment/>
    </xf>
    <xf numFmtId="181" fontId="0" fillId="0" borderId="0" xfId="42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56">
      <alignment/>
      <protection/>
    </xf>
    <xf numFmtId="0" fontId="3" fillId="0" borderId="0" xfId="56" applyFont="1">
      <alignment/>
      <protection/>
    </xf>
    <xf numFmtId="0" fontId="2" fillId="0" borderId="0" xfId="56" applyFont="1">
      <alignment/>
      <protection/>
    </xf>
    <xf numFmtId="0" fontId="0" fillId="0" borderId="0" xfId="56" applyFont="1">
      <alignment/>
      <protection/>
    </xf>
    <xf numFmtId="0" fontId="0" fillId="0" borderId="36" xfId="56" applyBorder="1" applyAlignment="1">
      <alignment vertical="center"/>
      <protection/>
    </xf>
    <xf numFmtId="0" fontId="0" fillId="0" borderId="37" xfId="56" applyBorder="1" applyAlignment="1">
      <alignment vertical="center"/>
      <protection/>
    </xf>
    <xf numFmtId="0" fontId="0" fillId="0" borderId="37" xfId="56" applyFont="1" applyBorder="1" applyAlignment="1">
      <alignment horizontal="center" vertical="center"/>
      <protection/>
    </xf>
    <xf numFmtId="0" fontId="0" fillId="0" borderId="38" xfId="56" applyFont="1" applyBorder="1" applyAlignment="1">
      <alignment horizontal="center" vertical="center"/>
      <protection/>
    </xf>
    <xf numFmtId="0" fontId="2" fillId="0" borderId="39" xfId="56" applyFont="1" applyBorder="1" applyAlignment="1">
      <alignment horizontal="center" vertical="center"/>
      <protection/>
    </xf>
    <xf numFmtId="0" fontId="2" fillId="0" borderId="21" xfId="56" applyFont="1" applyBorder="1" applyAlignment="1">
      <alignment vertical="center"/>
      <protection/>
    </xf>
    <xf numFmtId="181" fontId="0" fillId="0" borderId="21" xfId="44" applyNumberFormat="1" applyFont="1" applyBorder="1" applyAlignment="1">
      <alignment vertical="center"/>
    </xf>
    <xf numFmtId="181" fontId="2" fillId="0" borderId="40" xfId="44" applyNumberFormat="1" applyFont="1" applyBorder="1" applyAlignment="1">
      <alignment vertical="center"/>
    </xf>
    <xf numFmtId="0" fontId="0" fillId="0" borderId="39" xfId="56" applyBorder="1" applyAlignment="1">
      <alignment horizontal="center" vertical="center"/>
      <protection/>
    </xf>
    <xf numFmtId="0" fontId="0" fillId="0" borderId="21" xfId="56" applyBorder="1" applyAlignment="1">
      <alignment vertical="center"/>
      <protection/>
    </xf>
    <xf numFmtId="181" fontId="0" fillId="0" borderId="40" xfId="44" applyNumberFormat="1" applyFont="1" applyBorder="1" applyAlignment="1">
      <alignment vertical="center"/>
    </xf>
    <xf numFmtId="0" fontId="2" fillId="0" borderId="41" xfId="56" applyFont="1" applyBorder="1" applyAlignment="1">
      <alignment horizontal="center" vertical="center"/>
      <protection/>
    </xf>
    <xf numFmtId="0" fontId="11" fillId="0" borderId="0" xfId="0" applyFont="1" applyAlignment="1">
      <alignment/>
    </xf>
    <xf numFmtId="0" fontId="13" fillId="0" borderId="42" xfId="0" applyFont="1" applyBorder="1" applyAlignment="1">
      <alignment/>
    </xf>
    <xf numFmtId="0" fontId="13" fillId="0" borderId="43" xfId="0" applyFont="1" applyBorder="1" applyAlignment="1">
      <alignment/>
    </xf>
    <xf numFmtId="0" fontId="13" fillId="0" borderId="44" xfId="0" applyFont="1" applyBorder="1" applyAlignment="1">
      <alignment/>
    </xf>
    <xf numFmtId="0" fontId="1" fillId="0" borderId="32" xfId="0" applyFont="1" applyBorder="1" applyAlignment="1">
      <alignment/>
    </xf>
    <xf numFmtId="0" fontId="13" fillId="0" borderId="45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46" xfId="0" applyFont="1" applyBorder="1" applyAlignment="1">
      <alignment/>
    </xf>
    <xf numFmtId="0" fontId="13" fillId="0" borderId="45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31" xfId="0" applyBorder="1" applyAlignment="1">
      <alignment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181" fontId="0" fillId="0" borderId="0" xfId="42" applyNumberFormat="1" applyFont="1" applyAlignment="1">
      <alignment/>
    </xf>
    <xf numFmtId="0" fontId="14" fillId="0" borderId="43" xfId="0" applyFont="1" applyBorder="1" applyAlignment="1">
      <alignment/>
    </xf>
    <xf numFmtId="0" fontId="5" fillId="0" borderId="0" xfId="0" applyFont="1" applyAlignment="1">
      <alignment/>
    </xf>
    <xf numFmtId="171" fontId="0" fillId="0" borderId="0" xfId="42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1" xfId="0" applyBorder="1" applyAlignment="1">
      <alignment horizontal="justify" wrapText="1"/>
    </xf>
    <xf numFmtId="0" fontId="0" fillId="0" borderId="0" xfId="0" applyAlignment="1">
      <alignment horizontal="justify" wrapText="1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7"/>
  <sheetViews>
    <sheetView zoomScalePageLayoutView="0" workbookViewId="0" topLeftCell="A1">
      <selection activeCell="L39" sqref="L39"/>
    </sheetView>
  </sheetViews>
  <sheetFormatPr defaultColWidth="9.140625" defaultRowHeight="12.75"/>
  <sheetData>
    <row r="1" ht="13.5" thickBot="1"/>
    <row r="2" spans="1:9" ht="12.75">
      <c r="A2" s="49"/>
      <c r="B2" s="50"/>
      <c r="C2" s="50"/>
      <c r="D2" s="50"/>
      <c r="E2" s="50"/>
      <c r="F2" s="50"/>
      <c r="G2" s="50"/>
      <c r="H2" s="50"/>
      <c r="I2" s="51"/>
    </row>
    <row r="3" spans="1:9" ht="12.75">
      <c r="A3" s="52"/>
      <c r="I3" s="53"/>
    </row>
    <row r="4" spans="1:9" ht="12.75">
      <c r="A4" s="52"/>
      <c r="I4" s="53"/>
    </row>
    <row r="5" spans="1:9" ht="15.75">
      <c r="A5" s="52"/>
      <c r="B5" s="47" t="s">
        <v>136</v>
      </c>
      <c r="C5" s="47"/>
      <c r="D5" s="47"/>
      <c r="E5" s="47"/>
      <c r="F5" s="64" t="s">
        <v>175</v>
      </c>
      <c r="G5" s="47"/>
      <c r="H5" s="47"/>
      <c r="I5" s="53"/>
    </row>
    <row r="6" spans="1:9" ht="15.75">
      <c r="A6" s="52"/>
      <c r="B6" s="47" t="s">
        <v>137</v>
      </c>
      <c r="C6" s="47"/>
      <c r="D6" s="47"/>
      <c r="E6" s="47"/>
      <c r="F6" s="64" t="s">
        <v>176</v>
      </c>
      <c r="G6" s="47"/>
      <c r="H6" s="47"/>
      <c r="I6" s="53"/>
    </row>
    <row r="7" spans="1:9" ht="12.75">
      <c r="A7" s="52"/>
      <c r="B7" s="47" t="s">
        <v>138</v>
      </c>
      <c r="C7" s="47"/>
      <c r="D7" s="47"/>
      <c r="E7" s="47"/>
      <c r="F7" s="80" t="s">
        <v>174</v>
      </c>
      <c r="G7" s="47"/>
      <c r="H7" s="47"/>
      <c r="I7" s="53"/>
    </row>
    <row r="8" spans="1:9" ht="12.75">
      <c r="A8" s="52"/>
      <c r="B8" s="1" t="s">
        <v>139</v>
      </c>
      <c r="C8" s="47"/>
      <c r="D8" s="47"/>
      <c r="E8" s="47"/>
      <c r="F8" s="1"/>
      <c r="H8" s="47"/>
      <c r="I8" s="53"/>
    </row>
    <row r="9" spans="1:8" ht="12.75">
      <c r="A9" s="52"/>
      <c r="B9" s="1" t="s">
        <v>140</v>
      </c>
      <c r="C9" s="47"/>
      <c r="D9" s="47"/>
      <c r="E9" s="47"/>
      <c r="F9" s="1"/>
      <c r="G9" s="47"/>
      <c r="H9" s="65" t="s">
        <v>158</v>
      </c>
    </row>
    <row r="10" spans="1:9" ht="12.75">
      <c r="A10" s="52"/>
      <c r="B10" s="1" t="s">
        <v>141</v>
      </c>
      <c r="C10" s="47"/>
      <c r="D10" s="47"/>
      <c r="E10" s="47"/>
      <c r="F10" s="1" t="s">
        <v>142</v>
      </c>
      <c r="G10" s="47"/>
      <c r="H10" s="47"/>
      <c r="I10" s="53"/>
    </row>
    <row r="11" spans="1:9" ht="12.75">
      <c r="A11" s="52"/>
      <c r="B11" s="47"/>
      <c r="C11" s="47"/>
      <c r="D11" s="47"/>
      <c r="E11" s="47"/>
      <c r="F11" s="47"/>
      <c r="G11" s="47"/>
      <c r="H11" s="47"/>
      <c r="I11" s="53"/>
    </row>
    <row r="12" spans="1:9" ht="12.75">
      <c r="A12" s="52"/>
      <c r="B12" s="1" t="s">
        <v>143</v>
      </c>
      <c r="C12" s="47"/>
      <c r="D12" s="47"/>
      <c r="E12" s="47"/>
      <c r="F12" s="79"/>
      <c r="G12" s="47"/>
      <c r="H12" s="47"/>
      <c r="I12" s="53"/>
    </row>
    <row r="13" spans="1:9" ht="12.75">
      <c r="A13" s="52"/>
      <c r="B13" s="1" t="s">
        <v>144</v>
      </c>
      <c r="C13" s="47"/>
      <c r="D13" s="47"/>
      <c r="E13" s="47"/>
      <c r="F13" s="1"/>
      <c r="G13" s="47"/>
      <c r="H13" s="47"/>
      <c r="I13" s="53"/>
    </row>
    <row r="14" spans="1:9" ht="12.75">
      <c r="A14" s="52"/>
      <c r="B14" s="1" t="s">
        <v>145</v>
      </c>
      <c r="C14" s="47"/>
      <c r="D14" s="47"/>
      <c r="E14" s="47"/>
      <c r="F14" s="1" t="s">
        <v>146</v>
      </c>
      <c r="G14" s="47"/>
      <c r="H14" s="47"/>
      <c r="I14" s="53"/>
    </row>
    <row r="15" spans="1:9" ht="12.75">
      <c r="A15" s="52"/>
      <c r="B15" s="47"/>
      <c r="C15" s="47"/>
      <c r="D15" s="47"/>
      <c r="E15" s="47"/>
      <c r="F15" s="47"/>
      <c r="G15" s="47"/>
      <c r="H15" s="47"/>
      <c r="I15" s="53"/>
    </row>
    <row r="16" spans="1:9" ht="12.75">
      <c r="A16" s="52"/>
      <c r="B16" s="47"/>
      <c r="C16" s="47"/>
      <c r="D16" s="47"/>
      <c r="E16" s="47"/>
      <c r="F16" s="47"/>
      <c r="G16" s="47"/>
      <c r="H16" s="47"/>
      <c r="I16" s="53"/>
    </row>
    <row r="17" spans="1:9" ht="12.75">
      <c r="A17" s="52"/>
      <c r="B17" s="47"/>
      <c r="C17" s="47"/>
      <c r="D17" s="47"/>
      <c r="E17" s="47"/>
      <c r="F17" s="47"/>
      <c r="G17" s="47"/>
      <c r="H17" s="47"/>
      <c r="I17" s="53"/>
    </row>
    <row r="18" spans="1:9" ht="12.75">
      <c r="A18" s="52"/>
      <c r="B18" s="47"/>
      <c r="C18" s="47"/>
      <c r="D18" s="47"/>
      <c r="E18" s="47"/>
      <c r="F18" s="47"/>
      <c r="G18" s="47"/>
      <c r="H18" s="47"/>
      <c r="I18" s="53"/>
    </row>
    <row r="19" spans="1:9" ht="12.75">
      <c r="A19" s="52"/>
      <c r="B19" s="47"/>
      <c r="C19" s="47"/>
      <c r="D19" s="47"/>
      <c r="E19" s="47"/>
      <c r="F19" s="47"/>
      <c r="G19" s="47"/>
      <c r="H19" s="47"/>
      <c r="I19" s="53"/>
    </row>
    <row r="20" spans="1:9" ht="12.75">
      <c r="A20" s="52"/>
      <c r="B20" s="47"/>
      <c r="C20" s="47"/>
      <c r="D20" s="47"/>
      <c r="E20" s="47"/>
      <c r="F20" s="47"/>
      <c r="G20" s="47"/>
      <c r="H20" s="47"/>
      <c r="I20" s="53"/>
    </row>
    <row r="21" spans="1:9" ht="26.25">
      <c r="A21" s="54" t="s">
        <v>147</v>
      </c>
      <c r="B21" s="55"/>
      <c r="C21" s="55"/>
      <c r="D21" s="55"/>
      <c r="E21" s="47"/>
      <c r="F21" s="47"/>
      <c r="G21" s="47"/>
      <c r="H21" s="47"/>
      <c r="I21" s="53"/>
    </row>
    <row r="22" spans="1:9" ht="26.25">
      <c r="A22" s="54"/>
      <c r="B22" s="55"/>
      <c r="C22" s="55"/>
      <c r="D22" s="55"/>
      <c r="E22" s="47"/>
      <c r="F22" s="47"/>
      <c r="G22" s="47"/>
      <c r="H22" s="47"/>
      <c r="I22" s="53"/>
    </row>
    <row r="23" spans="1:9" ht="12.75">
      <c r="A23" s="52"/>
      <c r="B23" s="56" t="s">
        <v>148</v>
      </c>
      <c r="C23" s="56"/>
      <c r="D23" s="56"/>
      <c r="E23" s="56"/>
      <c r="F23" s="56"/>
      <c r="G23" s="56"/>
      <c r="H23" s="56"/>
      <c r="I23" s="57"/>
    </row>
    <row r="24" spans="1:9" ht="12.75">
      <c r="A24" s="52"/>
      <c r="B24" s="56" t="s">
        <v>149</v>
      </c>
      <c r="C24" s="56"/>
      <c r="D24" s="56"/>
      <c r="E24" s="56"/>
      <c r="F24" s="56"/>
      <c r="G24" s="56"/>
      <c r="H24" s="56"/>
      <c r="I24" s="57"/>
    </row>
    <row r="25" spans="1:9" ht="12.75">
      <c r="A25" s="52"/>
      <c r="B25" s="56"/>
      <c r="C25" s="56"/>
      <c r="D25" s="56"/>
      <c r="E25" s="56"/>
      <c r="F25" s="56"/>
      <c r="G25" s="56"/>
      <c r="H25" s="56"/>
      <c r="I25" s="57"/>
    </row>
    <row r="26" spans="1:9" ht="12.75">
      <c r="A26" s="52"/>
      <c r="B26" s="47"/>
      <c r="C26" s="47"/>
      <c r="D26" s="47"/>
      <c r="E26" s="47"/>
      <c r="F26" s="47"/>
      <c r="G26" s="47"/>
      <c r="H26" s="47"/>
      <c r="I26" s="53"/>
    </row>
    <row r="27" spans="1:9" ht="26.25">
      <c r="A27" s="52"/>
      <c r="B27" s="47"/>
      <c r="C27" s="55" t="s">
        <v>177</v>
      </c>
      <c r="D27" s="58"/>
      <c r="E27" s="47"/>
      <c r="F27" s="47"/>
      <c r="G27" s="47"/>
      <c r="H27" s="47"/>
      <c r="I27" s="53"/>
    </row>
    <row r="28" spans="1:9" ht="12.75">
      <c r="A28" s="52"/>
      <c r="B28" s="47"/>
      <c r="C28" s="47"/>
      <c r="D28" s="47"/>
      <c r="E28" s="47"/>
      <c r="F28" s="47"/>
      <c r="G28" s="47"/>
      <c r="H28" s="47"/>
      <c r="I28" s="53"/>
    </row>
    <row r="29" spans="1:9" ht="12.75">
      <c r="A29" s="52"/>
      <c r="B29" s="47"/>
      <c r="C29" s="47"/>
      <c r="D29" s="47"/>
      <c r="E29" s="47"/>
      <c r="F29" s="47"/>
      <c r="G29" s="47"/>
      <c r="H29" s="47"/>
      <c r="I29" s="53"/>
    </row>
    <row r="30" spans="1:9" ht="12.75">
      <c r="A30" s="52"/>
      <c r="B30" s="47"/>
      <c r="C30" s="47"/>
      <c r="D30" s="47"/>
      <c r="E30" s="47"/>
      <c r="F30" s="47"/>
      <c r="G30" s="47"/>
      <c r="H30" s="47"/>
      <c r="I30" s="53"/>
    </row>
    <row r="31" spans="1:9" ht="12.75">
      <c r="A31" s="52"/>
      <c r="B31" s="47"/>
      <c r="C31" s="47"/>
      <c r="D31" s="47"/>
      <c r="E31" s="47"/>
      <c r="F31" s="47"/>
      <c r="G31" s="47"/>
      <c r="H31" s="47"/>
      <c r="I31" s="53"/>
    </row>
    <row r="32" spans="1:9" ht="12.75">
      <c r="A32" s="52"/>
      <c r="B32" s="47"/>
      <c r="C32" s="47"/>
      <c r="D32" s="47"/>
      <c r="E32" s="47"/>
      <c r="F32" s="47"/>
      <c r="G32" s="47"/>
      <c r="H32" s="47"/>
      <c r="I32" s="53"/>
    </row>
    <row r="33" spans="1:9" ht="12.75">
      <c r="A33" s="52"/>
      <c r="B33" s="47"/>
      <c r="C33" s="47"/>
      <c r="D33" s="47"/>
      <c r="E33" s="47"/>
      <c r="F33" s="47"/>
      <c r="G33" s="47"/>
      <c r="H33" s="47"/>
      <c r="I33" s="53"/>
    </row>
    <row r="34" spans="1:9" ht="12.75">
      <c r="A34" s="52"/>
      <c r="B34" s="47"/>
      <c r="C34" s="47"/>
      <c r="D34" s="47"/>
      <c r="E34" s="47"/>
      <c r="F34" s="47"/>
      <c r="G34" s="47"/>
      <c r="H34" s="47"/>
      <c r="I34" s="53"/>
    </row>
    <row r="35" spans="1:9" ht="12.75">
      <c r="A35" s="52"/>
      <c r="B35" s="47"/>
      <c r="C35" s="47"/>
      <c r="D35" s="47"/>
      <c r="E35" s="47"/>
      <c r="F35" s="47"/>
      <c r="G35" s="47"/>
      <c r="H35" s="47"/>
      <c r="I35" s="53"/>
    </row>
    <row r="36" spans="1:9" ht="12.75">
      <c r="A36" s="52"/>
      <c r="B36" s="47"/>
      <c r="C36" s="47"/>
      <c r="D36" s="47"/>
      <c r="E36" s="47"/>
      <c r="F36" s="47"/>
      <c r="G36" s="47"/>
      <c r="H36" s="47"/>
      <c r="I36" s="53"/>
    </row>
    <row r="37" spans="1:9" ht="12.75">
      <c r="A37" s="52"/>
      <c r="B37" s="47"/>
      <c r="C37" s="47"/>
      <c r="D37" s="47"/>
      <c r="E37" s="47"/>
      <c r="F37" s="47"/>
      <c r="G37" s="47"/>
      <c r="H37" s="47"/>
      <c r="I37" s="53"/>
    </row>
    <row r="38" spans="1:9" ht="12.75">
      <c r="A38" s="52"/>
      <c r="B38" s="47" t="s">
        <v>150</v>
      </c>
      <c r="C38" s="47"/>
      <c r="D38" s="47"/>
      <c r="E38" s="47"/>
      <c r="F38" s="47"/>
      <c r="G38" s="47" t="s">
        <v>151</v>
      </c>
      <c r="H38" s="47"/>
      <c r="I38" s="53"/>
    </row>
    <row r="39" spans="1:9" ht="12.75">
      <c r="A39" s="52"/>
      <c r="B39" s="47" t="s">
        <v>152</v>
      </c>
      <c r="C39" s="47"/>
      <c r="D39" s="47"/>
      <c r="E39" s="47"/>
      <c r="F39" s="47"/>
      <c r="G39" s="47" t="s">
        <v>151</v>
      </c>
      <c r="H39" s="47"/>
      <c r="I39" s="53"/>
    </row>
    <row r="40" spans="1:9" ht="12.75">
      <c r="A40" s="52"/>
      <c r="B40" s="47" t="s">
        <v>153</v>
      </c>
      <c r="C40" s="47"/>
      <c r="D40" s="47"/>
      <c r="E40" s="47"/>
      <c r="F40" s="47"/>
      <c r="G40" s="47" t="s">
        <v>151</v>
      </c>
      <c r="H40" s="47"/>
      <c r="I40" s="53"/>
    </row>
    <row r="41" spans="1:9" ht="12.75">
      <c r="A41" s="52"/>
      <c r="B41" s="47" t="s">
        <v>154</v>
      </c>
      <c r="C41" s="47"/>
      <c r="D41" s="47"/>
      <c r="E41" s="47"/>
      <c r="F41" s="47"/>
      <c r="G41" s="1" t="s">
        <v>151</v>
      </c>
      <c r="H41" s="47"/>
      <c r="I41" s="53"/>
    </row>
    <row r="42" spans="1:9" ht="12.75">
      <c r="A42" s="52"/>
      <c r="B42" s="47"/>
      <c r="C42" s="47"/>
      <c r="D42" s="47"/>
      <c r="E42" s="47"/>
      <c r="F42" s="47"/>
      <c r="G42" s="47"/>
      <c r="H42" s="47"/>
      <c r="I42" s="53"/>
    </row>
    <row r="43" spans="1:9" ht="12.75">
      <c r="A43" s="52"/>
      <c r="B43" s="47" t="s">
        <v>155</v>
      </c>
      <c r="C43" s="47"/>
      <c r="D43" s="47"/>
      <c r="E43" s="47"/>
      <c r="F43" s="47"/>
      <c r="G43" s="79" t="s">
        <v>178</v>
      </c>
      <c r="H43" s="47"/>
      <c r="I43" s="53"/>
    </row>
    <row r="44" spans="1:9" ht="12.75">
      <c r="A44" s="52"/>
      <c r="B44" s="47" t="s">
        <v>156</v>
      </c>
      <c r="C44" s="47"/>
      <c r="D44" s="47"/>
      <c r="E44" s="47"/>
      <c r="F44" s="47"/>
      <c r="G44" s="79" t="s">
        <v>179</v>
      </c>
      <c r="H44" s="47"/>
      <c r="I44" s="53"/>
    </row>
    <row r="45" spans="1:9" ht="12.75">
      <c r="A45" s="52"/>
      <c r="B45" s="47"/>
      <c r="C45" s="47"/>
      <c r="D45" s="47"/>
      <c r="E45" s="47"/>
      <c r="F45" s="47"/>
      <c r="G45" s="47"/>
      <c r="H45" s="47"/>
      <c r="I45" s="53"/>
    </row>
    <row r="46" spans="1:9" ht="12.75">
      <c r="A46" s="52"/>
      <c r="B46" s="47" t="s">
        <v>157</v>
      </c>
      <c r="C46" s="47"/>
      <c r="D46" s="47"/>
      <c r="E46" s="47"/>
      <c r="F46" s="47" t="s">
        <v>185</v>
      </c>
      <c r="G46" s="79"/>
      <c r="H46" s="47"/>
      <c r="I46" s="53"/>
    </row>
    <row r="47" spans="1:9" ht="13.5" thickBot="1">
      <c r="A47" s="59"/>
      <c r="B47" s="60"/>
      <c r="C47" s="60"/>
      <c r="D47" s="60"/>
      <c r="E47" s="60"/>
      <c r="F47" s="60"/>
      <c r="G47" s="60"/>
      <c r="H47" s="60"/>
      <c r="I47" s="6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54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1" width="4.421875" style="0" customWidth="1"/>
    <col min="2" max="2" width="49.00390625" style="0" customWidth="1"/>
    <col min="3" max="3" width="7.7109375" style="0" customWidth="1"/>
    <col min="4" max="4" width="15.57421875" style="0" customWidth="1"/>
    <col min="5" max="5" width="11.28125" style="0" bestFit="1" customWidth="1"/>
    <col min="6" max="6" width="10.28125" style="0" bestFit="1" customWidth="1"/>
  </cols>
  <sheetData>
    <row r="2" ht="15">
      <c r="B2" s="117" t="s">
        <v>180</v>
      </c>
    </row>
    <row r="3" ht="13.5" thickBot="1"/>
    <row r="4" spans="1:4" ht="15">
      <c r="A4" s="3"/>
      <c r="B4" s="4"/>
      <c r="C4" s="5"/>
      <c r="D4" s="6" t="s">
        <v>7</v>
      </c>
    </row>
    <row r="5" spans="1:4" ht="13.5" thickBot="1">
      <c r="A5" s="7" t="s">
        <v>8</v>
      </c>
      <c r="B5" s="8" t="s">
        <v>9</v>
      </c>
      <c r="C5" s="8" t="s">
        <v>10</v>
      </c>
      <c r="D5" s="9" t="s">
        <v>11</v>
      </c>
    </row>
    <row r="6" spans="1:4" ht="13.5" thickBot="1">
      <c r="A6" s="10" t="s">
        <v>1</v>
      </c>
      <c r="B6" s="11" t="s">
        <v>12</v>
      </c>
      <c r="C6" s="12"/>
      <c r="D6" s="77">
        <f>D7+D11+D12+D21+D29+D30+D31</f>
        <v>5053414</v>
      </c>
    </row>
    <row r="7" spans="1:4" ht="12.75">
      <c r="A7" s="13"/>
      <c r="B7" s="14" t="s">
        <v>13</v>
      </c>
      <c r="C7" s="15"/>
      <c r="D7" s="69">
        <f>D8+D9</f>
        <v>20699</v>
      </c>
    </row>
    <row r="8" spans="1:5" ht="12.75">
      <c r="A8" s="16"/>
      <c r="B8" s="17" t="s">
        <v>14</v>
      </c>
      <c r="C8" s="17"/>
      <c r="D8" s="66">
        <v>10562</v>
      </c>
      <c r="E8" s="72"/>
    </row>
    <row r="9" spans="1:6" ht="12.75">
      <c r="A9" s="16"/>
      <c r="B9" s="17" t="s">
        <v>15</v>
      </c>
      <c r="C9" s="17"/>
      <c r="D9" s="66">
        <v>10137</v>
      </c>
      <c r="F9" s="72"/>
    </row>
    <row r="10" spans="1:4" ht="12.75">
      <c r="A10" s="16"/>
      <c r="B10" t="s">
        <v>16</v>
      </c>
      <c r="C10" s="17"/>
      <c r="D10" s="66">
        <v>0</v>
      </c>
    </row>
    <row r="11" spans="1:4" ht="12.75">
      <c r="A11" s="16"/>
      <c r="B11" s="18" t="s">
        <v>17</v>
      </c>
      <c r="C11" s="17"/>
      <c r="D11" s="66">
        <v>0</v>
      </c>
    </row>
    <row r="12" spans="1:4" ht="12.75">
      <c r="A12" s="16"/>
      <c r="B12" s="18" t="s">
        <v>18</v>
      </c>
      <c r="C12" s="17"/>
      <c r="D12" s="73">
        <f>D13+D14+D15+D16+D17+D18+D19+D20</f>
        <v>2625805</v>
      </c>
    </row>
    <row r="13" spans="1:4" ht="12.75">
      <c r="A13" s="16"/>
      <c r="B13" s="17" t="s">
        <v>19</v>
      </c>
      <c r="C13" s="17"/>
      <c r="D13" s="66">
        <v>2112461</v>
      </c>
    </row>
    <row r="14" spans="1:4" ht="12.75">
      <c r="A14" s="16"/>
      <c r="B14" s="17" t="s">
        <v>20</v>
      </c>
      <c r="C14" s="17"/>
      <c r="D14" s="66"/>
    </row>
    <row r="15" spans="1:4" ht="12.75">
      <c r="A15" s="16"/>
      <c r="B15" s="17" t="s">
        <v>21</v>
      </c>
      <c r="C15" s="17"/>
      <c r="D15" s="66">
        <v>405344</v>
      </c>
    </row>
    <row r="16" spans="1:4" ht="12.75">
      <c r="A16" s="16"/>
      <c r="B16" s="17" t="s">
        <v>22</v>
      </c>
      <c r="C16" s="17"/>
      <c r="D16" s="66">
        <v>108000</v>
      </c>
    </row>
    <row r="17" spans="1:4" ht="12.75">
      <c r="A17" s="16"/>
      <c r="B17" s="17" t="s">
        <v>23</v>
      </c>
      <c r="C17" s="17"/>
      <c r="D17" s="66"/>
    </row>
    <row r="18" spans="1:4" ht="12.75">
      <c r="A18" s="16"/>
      <c r="B18" s="17" t="s">
        <v>24</v>
      </c>
      <c r="C18" s="17"/>
      <c r="D18" s="66">
        <v>0</v>
      </c>
    </row>
    <row r="19" spans="1:4" ht="12.75">
      <c r="A19" s="16" t="s">
        <v>25</v>
      </c>
      <c r="B19" s="17" t="s">
        <v>26</v>
      </c>
      <c r="C19" s="17"/>
      <c r="D19" s="66">
        <v>0</v>
      </c>
    </row>
    <row r="20" spans="1:4" ht="12.75">
      <c r="A20" s="16"/>
      <c r="B20" s="19" t="s">
        <v>172</v>
      </c>
      <c r="C20" s="17"/>
      <c r="D20" s="66"/>
    </row>
    <row r="21" spans="1:6" ht="12.75">
      <c r="A21" s="16"/>
      <c r="B21" s="18" t="s">
        <v>27</v>
      </c>
      <c r="C21" s="17"/>
      <c r="D21" s="66">
        <f>D22+D23+D24+D25+D26+D28</f>
        <v>2406910</v>
      </c>
      <c r="F21" s="72"/>
    </row>
    <row r="22" spans="1:4" ht="12.75">
      <c r="A22" s="16"/>
      <c r="B22" s="17" t="s">
        <v>28</v>
      </c>
      <c r="C22" s="17"/>
      <c r="D22" s="66">
        <v>2406910</v>
      </c>
    </row>
    <row r="23" spans="1:4" ht="12.75">
      <c r="A23" s="16"/>
      <c r="B23" s="17" t="s">
        <v>29</v>
      </c>
      <c r="C23" s="17"/>
      <c r="D23" s="66">
        <v>0</v>
      </c>
    </row>
    <row r="24" spans="1:4" ht="12.75">
      <c r="A24" s="16"/>
      <c r="B24" s="17" t="s">
        <v>30</v>
      </c>
      <c r="C24" s="17"/>
      <c r="D24" s="66">
        <v>0</v>
      </c>
    </row>
    <row r="25" spans="1:4" ht="12.75">
      <c r="A25" s="16"/>
      <c r="B25" s="17" t="s">
        <v>31</v>
      </c>
      <c r="C25" s="17"/>
      <c r="D25" s="66">
        <v>0</v>
      </c>
    </row>
    <row r="26" spans="1:4" ht="12.75">
      <c r="A26" s="16"/>
      <c r="B26" s="17" t="s">
        <v>32</v>
      </c>
      <c r="C26" s="17"/>
      <c r="D26" s="66"/>
    </row>
    <row r="27" spans="1:4" ht="12.75">
      <c r="A27" s="16"/>
      <c r="B27" s="17" t="s">
        <v>33</v>
      </c>
      <c r="C27" s="17"/>
      <c r="D27" s="66">
        <v>0</v>
      </c>
    </row>
    <row r="28" spans="1:4" ht="12.75">
      <c r="A28" s="16"/>
      <c r="B28" s="17" t="s">
        <v>34</v>
      </c>
      <c r="C28" s="17"/>
      <c r="D28" s="66">
        <v>0</v>
      </c>
    </row>
    <row r="29" spans="1:4" ht="12.75">
      <c r="A29" s="16"/>
      <c r="B29" s="18" t="s">
        <v>35</v>
      </c>
      <c r="C29" s="17"/>
      <c r="D29" s="66">
        <v>0</v>
      </c>
    </row>
    <row r="30" spans="1:4" ht="12.75">
      <c r="A30" s="16"/>
      <c r="B30" s="18" t="s">
        <v>36</v>
      </c>
      <c r="C30" s="17"/>
      <c r="D30" s="66">
        <v>0</v>
      </c>
    </row>
    <row r="31" spans="1:4" ht="12.75">
      <c r="A31" s="16"/>
      <c r="B31" s="18" t="s">
        <v>37</v>
      </c>
      <c r="C31" s="17"/>
      <c r="D31" s="66">
        <v>0</v>
      </c>
    </row>
    <row r="32" spans="1:4" ht="12.75">
      <c r="A32" s="16"/>
      <c r="B32" s="17" t="s">
        <v>38</v>
      </c>
      <c r="C32" s="17"/>
      <c r="D32" s="66">
        <v>0</v>
      </c>
    </row>
    <row r="33" spans="1:4" ht="12.75">
      <c r="A33" s="2" t="s">
        <v>2</v>
      </c>
      <c r="B33" s="20" t="s">
        <v>39</v>
      </c>
      <c r="C33" s="17"/>
      <c r="D33" s="66">
        <f>D34+D37+D42+D43+D44+D45+D46</f>
        <v>170592</v>
      </c>
    </row>
    <row r="34" spans="1:4" ht="12.75">
      <c r="A34" s="16"/>
      <c r="B34" s="18" t="s">
        <v>40</v>
      </c>
      <c r="C34" s="17"/>
      <c r="D34" s="66">
        <v>0</v>
      </c>
    </row>
    <row r="35" spans="1:4" ht="12.75">
      <c r="A35" s="16"/>
      <c r="B35" s="21" t="s">
        <v>170</v>
      </c>
      <c r="C35" s="17"/>
      <c r="D35" s="66">
        <v>0</v>
      </c>
    </row>
    <row r="36" spans="1:4" ht="12.75">
      <c r="A36" s="16"/>
      <c r="B36" s="21" t="s">
        <v>41</v>
      </c>
      <c r="C36" s="17"/>
      <c r="D36" s="66">
        <v>0</v>
      </c>
    </row>
    <row r="37" spans="1:4" ht="12.75">
      <c r="A37" s="16"/>
      <c r="B37" s="18" t="s">
        <v>42</v>
      </c>
      <c r="C37" s="17"/>
      <c r="D37" s="66">
        <f>SUM(D38:D41)</f>
        <v>170592</v>
      </c>
    </row>
    <row r="38" spans="1:4" ht="12.75">
      <c r="A38" s="16"/>
      <c r="B38" s="17" t="s">
        <v>43</v>
      </c>
      <c r="C38" s="17"/>
      <c r="D38" s="66">
        <v>0</v>
      </c>
    </row>
    <row r="39" spans="1:4" ht="12.75">
      <c r="A39" s="16"/>
      <c r="B39" s="17" t="s">
        <v>44</v>
      </c>
      <c r="C39" s="17"/>
      <c r="D39" s="66">
        <v>0</v>
      </c>
    </row>
    <row r="40" spans="1:5" ht="12.75">
      <c r="A40" s="16"/>
      <c r="B40" s="17" t="s">
        <v>45</v>
      </c>
      <c r="C40" s="17"/>
      <c r="D40" s="66">
        <v>124917</v>
      </c>
      <c r="E40" s="62"/>
    </row>
    <row r="41" spans="1:4" ht="12.75">
      <c r="A41" s="16"/>
      <c r="B41" s="17" t="s">
        <v>46</v>
      </c>
      <c r="C41" s="17"/>
      <c r="D41" s="66">
        <v>45675</v>
      </c>
    </row>
    <row r="42" spans="1:4" ht="12.75">
      <c r="A42" s="16"/>
      <c r="B42" s="18" t="s">
        <v>47</v>
      </c>
      <c r="C42" s="17"/>
      <c r="D42" s="66"/>
    </row>
    <row r="43" spans="1:4" ht="12.75">
      <c r="A43" s="16"/>
      <c r="B43" s="18" t="s">
        <v>48</v>
      </c>
      <c r="C43" s="17"/>
      <c r="D43" s="66">
        <v>0</v>
      </c>
    </row>
    <row r="44" spans="1:4" ht="12.75">
      <c r="A44" s="16"/>
      <c r="B44" s="18" t="s">
        <v>49</v>
      </c>
      <c r="C44" s="17"/>
      <c r="D44" s="66">
        <v>0</v>
      </c>
    </row>
    <row r="45" spans="1:4" ht="12.75">
      <c r="A45" s="16"/>
      <c r="B45" s="18" t="s">
        <v>50</v>
      </c>
      <c r="C45" s="17"/>
      <c r="D45" s="66">
        <v>0</v>
      </c>
    </row>
    <row r="46" spans="1:4" ht="13.5" thickBot="1">
      <c r="A46" s="22"/>
      <c r="B46" s="23" t="s">
        <v>51</v>
      </c>
      <c r="C46" s="24"/>
      <c r="D46" s="70">
        <v>0</v>
      </c>
    </row>
    <row r="47" spans="1:4" ht="13.5" thickBot="1">
      <c r="A47" s="25"/>
      <c r="B47" s="11" t="s">
        <v>52</v>
      </c>
      <c r="C47" s="12"/>
      <c r="D47" s="75">
        <f>D6+D33</f>
        <v>5224006</v>
      </c>
    </row>
    <row r="50" ht="12.75">
      <c r="D50" s="72"/>
    </row>
    <row r="54" ht="12.75">
      <c r="D54" s="62"/>
    </row>
  </sheetData>
  <sheetProtection/>
  <printOptions/>
  <pageMargins left="0.64" right="0.51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">
      <selection activeCell="F21" sqref="F21"/>
    </sheetView>
  </sheetViews>
  <sheetFormatPr defaultColWidth="9.140625" defaultRowHeight="12.75"/>
  <cols>
    <col min="1" max="1" width="4.421875" style="0" customWidth="1"/>
    <col min="2" max="2" width="49.00390625" style="0" customWidth="1"/>
    <col min="3" max="3" width="8.421875" style="0" customWidth="1"/>
    <col min="4" max="4" width="15.57421875" style="0" customWidth="1"/>
    <col min="5" max="5" width="11.28125" style="0" bestFit="1" customWidth="1"/>
    <col min="6" max="6" width="14.00390625" style="0" bestFit="1" customWidth="1"/>
  </cols>
  <sheetData>
    <row r="1" ht="12.75">
      <c r="B1" s="48"/>
    </row>
    <row r="2" ht="12.75">
      <c r="B2" s="63"/>
    </row>
    <row r="5" spans="1:3" ht="15.75">
      <c r="A5" t="s">
        <v>5</v>
      </c>
      <c r="B5" s="30" t="s">
        <v>186</v>
      </c>
      <c r="C5" s="31"/>
    </row>
    <row r="6" spans="2:3" ht="15.75">
      <c r="B6" s="30"/>
      <c r="C6" s="31"/>
    </row>
    <row r="7" spans="2:3" ht="12.75">
      <c r="B7" s="31" t="s">
        <v>96</v>
      </c>
      <c r="C7" s="31"/>
    </row>
    <row r="8" ht="13.5" thickBot="1"/>
    <row r="9" spans="1:4" ht="12.75">
      <c r="A9" s="119" t="s">
        <v>8</v>
      </c>
      <c r="B9" s="121" t="s">
        <v>6</v>
      </c>
      <c r="C9" s="121" t="s">
        <v>10</v>
      </c>
      <c r="D9" s="32" t="s">
        <v>7</v>
      </c>
    </row>
    <row r="10" spans="1:4" ht="13.5" thickBot="1">
      <c r="A10" s="120"/>
      <c r="B10" s="122"/>
      <c r="C10" s="122"/>
      <c r="D10" s="33" t="s">
        <v>11</v>
      </c>
    </row>
    <row r="11" spans="1:6" ht="19.5" customHeight="1">
      <c r="A11" s="34">
        <v>1</v>
      </c>
      <c r="B11" s="35" t="s">
        <v>97</v>
      </c>
      <c r="C11" s="36"/>
      <c r="D11" s="68">
        <v>6329956</v>
      </c>
      <c r="F11" s="78"/>
    </row>
    <row r="12" spans="1:6" ht="19.5" customHeight="1">
      <c r="A12" s="37">
        <v>2</v>
      </c>
      <c r="B12" s="38" t="s">
        <v>98</v>
      </c>
      <c r="C12" s="15"/>
      <c r="D12" s="69">
        <v>0</v>
      </c>
      <c r="F12" s="118"/>
    </row>
    <row r="13" spans="1:4" ht="19.5" customHeight="1">
      <c r="A13" s="2"/>
      <c r="B13" s="29" t="s">
        <v>99</v>
      </c>
      <c r="C13" s="17"/>
      <c r="D13" s="66">
        <f>D11+D12</f>
        <v>6329956</v>
      </c>
    </row>
    <row r="14" spans="1:4" ht="19.5" customHeight="1">
      <c r="A14" s="39">
        <v>3</v>
      </c>
      <c r="B14" s="21" t="s">
        <v>100</v>
      </c>
      <c r="C14" s="17"/>
      <c r="D14" s="66"/>
    </row>
    <row r="15" spans="1:4" ht="19.5" customHeight="1">
      <c r="A15" s="123">
        <v>4</v>
      </c>
      <c r="B15" s="40" t="s">
        <v>101</v>
      </c>
      <c r="C15" s="24"/>
      <c r="D15" s="70"/>
    </row>
    <row r="16" spans="1:4" ht="19.5" customHeight="1">
      <c r="A16" s="124"/>
      <c r="B16" s="38" t="s">
        <v>102</v>
      </c>
      <c r="C16" s="15"/>
      <c r="D16" s="69"/>
    </row>
    <row r="17" spans="1:6" ht="19.5" customHeight="1">
      <c r="A17" s="39">
        <v>5</v>
      </c>
      <c r="B17" s="21" t="s">
        <v>103</v>
      </c>
      <c r="C17" s="17"/>
      <c r="D17" s="66">
        <f>3211009-124917+3001000</f>
        <v>6087092</v>
      </c>
      <c r="F17" s="72"/>
    </row>
    <row r="18" spans="1:6" ht="19.5" customHeight="1">
      <c r="A18" s="39">
        <v>6</v>
      </c>
      <c r="B18" s="21" t="s">
        <v>104</v>
      </c>
      <c r="C18" s="17"/>
      <c r="D18" s="66">
        <f>173391+67298</f>
        <v>240689</v>
      </c>
      <c r="F18" s="78"/>
    </row>
    <row r="19" spans="1:6" ht="19.5" customHeight="1">
      <c r="A19" s="39">
        <v>7</v>
      </c>
      <c r="B19" s="21" t="s">
        <v>105</v>
      </c>
      <c r="C19" s="17"/>
      <c r="D19" s="66">
        <v>1575</v>
      </c>
      <c r="F19" s="62"/>
    </row>
    <row r="20" spans="1:6" ht="19.5" customHeight="1">
      <c r="A20" s="39">
        <v>8</v>
      </c>
      <c r="B20" s="21" t="s">
        <v>106</v>
      </c>
      <c r="C20" s="17"/>
      <c r="D20" s="66">
        <f>10920+40450+93203</f>
        <v>144573</v>
      </c>
      <c r="F20" s="62"/>
    </row>
    <row r="21" spans="1:6" ht="19.5" customHeight="1">
      <c r="A21" s="2"/>
      <c r="B21" s="29" t="s">
        <v>107</v>
      </c>
      <c r="C21" s="17"/>
      <c r="D21" s="66">
        <f>SUM(D14:D20)</f>
        <v>6473929</v>
      </c>
      <c r="F21" s="72"/>
    </row>
    <row r="22" spans="1:5" ht="19.5" customHeight="1">
      <c r="A22" s="41">
        <v>9</v>
      </c>
      <c r="B22" s="29" t="s">
        <v>108</v>
      </c>
      <c r="C22" s="17"/>
      <c r="D22" s="73">
        <f>D13-D21</f>
        <v>-143973</v>
      </c>
      <c r="E22" s="72"/>
    </row>
    <row r="23" spans="1:6" ht="19.5" customHeight="1">
      <c r="A23" s="39">
        <v>10</v>
      </c>
      <c r="B23" s="21" t="s">
        <v>109</v>
      </c>
      <c r="C23" s="17"/>
      <c r="D23" s="66">
        <v>0</v>
      </c>
      <c r="F23" s="62"/>
    </row>
    <row r="24" spans="1:4" ht="19.5" customHeight="1">
      <c r="A24" s="39">
        <v>11</v>
      </c>
      <c r="B24" s="21" t="s">
        <v>110</v>
      </c>
      <c r="C24" s="17"/>
      <c r="D24" s="66">
        <v>0</v>
      </c>
    </row>
    <row r="25" spans="1:4" ht="19.5" customHeight="1">
      <c r="A25" s="39">
        <v>12</v>
      </c>
      <c r="B25" s="21" t="s">
        <v>111</v>
      </c>
      <c r="C25" s="17"/>
      <c r="D25" s="66"/>
    </row>
    <row r="26" spans="1:4" ht="19.5" customHeight="1">
      <c r="A26" s="2"/>
      <c r="B26" s="19" t="s">
        <v>112</v>
      </c>
      <c r="C26" s="17"/>
      <c r="D26" s="66"/>
    </row>
    <row r="27" spans="1:4" ht="19.5" customHeight="1">
      <c r="A27" s="2"/>
      <c r="B27" s="21" t="s">
        <v>113</v>
      </c>
      <c r="C27" s="17"/>
      <c r="D27" s="66"/>
    </row>
    <row r="28" spans="1:4" ht="19.5" customHeight="1">
      <c r="A28" s="2"/>
      <c r="B28" s="21" t="s">
        <v>114</v>
      </c>
      <c r="C28" s="17"/>
      <c r="D28" s="66"/>
    </row>
    <row r="29" spans="1:4" ht="19.5" customHeight="1">
      <c r="A29" s="41">
        <v>13</v>
      </c>
      <c r="B29" s="42" t="s">
        <v>115</v>
      </c>
      <c r="C29" s="17"/>
      <c r="D29" s="73">
        <f>SUM(D23:D28)</f>
        <v>0</v>
      </c>
    </row>
    <row r="30" spans="1:5" ht="19.5" customHeight="1">
      <c r="A30" s="41">
        <v>14</v>
      </c>
      <c r="B30" s="42" t="s">
        <v>116</v>
      </c>
      <c r="C30" s="17"/>
      <c r="D30" s="73">
        <f>D22+D29</f>
        <v>-143973</v>
      </c>
      <c r="E30" s="72"/>
    </row>
    <row r="31" spans="1:4" ht="19.5" customHeight="1">
      <c r="A31" s="41">
        <v>15</v>
      </c>
      <c r="B31" s="43" t="s">
        <v>117</v>
      </c>
      <c r="C31" s="17"/>
      <c r="D31" s="66">
        <v>0</v>
      </c>
    </row>
    <row r="32" spans="1:4" ht="19.5" customHeight="1">
      <c r="A32" s="41">
        <v>16</v>
      </c>
      <c r="B32" s="42" t="s">
        <v>118</v>
      </c>
      <c r="C32" s="17"/>
      <c r="D32" s="66">
        <f>D30+D31</f>
        <v>-143973</v>
      </c>
    </row>
    <row r="33" spans="1:4" ht="19.5" customHeight="1">
      <c r="A33" s="2">
        <v>17</v>
      </c>
      <c r="B33" s="18" t="s">
        <v>119</v>
      </c>
      <c r="C33" s="17"/>
      <c r="D33" s="66"/>
    </row>
    <row r="34" spans="1:4" ht="19.5" customHeight="1" thickBot="1">
      <c r="A34" s="44">
        <v>18</v>
      </c>
      <c r="B34" s="45" t="s">
        <v>120</v>
      </c>
      <c r="C34" s="46"/>
      <c r="D34" s="71">
        <f>D30-D33</f>
        <v>-143973</v>
      </c>
    </row>
    <row r="35" spans="4:5" ht="12.75">
      <c r="D35" s="1"/>
      <c r="E35" s="47"/>
    </row>
    <row r="36" spans="4:5" ht="12.75">
      <c r="D36" s="1"/>
      <c r="E36" s="47"/>
    </row>
    <row r="37" spans="4:5" ht="12.75">
      <c r="D37" s="67"/>
      <c r="E37" s="47"/>
    </row>
    <row r="38" spans="3:5" ht="12.75">
      <c r="C38" s="62"/>
      <c r="D38" s="1"/>
      <c r="E38" s="47"/>
    </row>
    <row r="39" spans="4:5" ht="12.75">
      <c r="D39" s="1"/>
      <c r="E39" s="47"/>
    </row>
  </sheetData>
  <sheetProtection/>
  <mergeCells count="4">
    <mergeCell ref="A9:A10"/>
    <mergeCell ref="B9:B10"/>
    <mergeCell ref="C9:C10"/>
    <mergeCell ref="A15:A16"/>
  </mergeCells>
  <printOptions/>
  <pageMargins left="0.57" right="0.58" top="0.61" bottom="1" header="0.28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25"/>
  <sheetViews>
    <sheetView zoomScalePageLayoutView="0" workbookViewId="0" topLeftCell="A8">
      <selection activeCell="D15" sqref="D15"/>
    </sheetView>
  </sheetViews>
  <sheetFormatPr defaultColWidth="9.140625" defaultRowHeight="12.75"/>
  <cols>
    <col min="1" max="1" width="4.421875" style="81" customWidth="1"/>
    <col min="2" max="2" width="33.57421875" style="81" customWidth="1"/>
    <col min="3" max="3" width="12.140625" style="81" customWidth="1"/>
    <col min="4" max="4" width="13.7109375" style="81" customWidth="1"/>
    <col min="5" max="5" width="12.57421875" style="81" customWidth="1"/>
    <col min="6" max="6" width="15.140625" style="81" customWidth="1"/>
    <col min="7" max="7" width="16.421875" style="81" customWidth="1"/>
    <col min="8" max="8" width="15.57421875" style="81" customWidth="1"/>
    <col min="9" max="16384" width="9.140625" style="81" customWidth="1"/>
  </cols>
  <sheetData>
    <row r="2" ht="12.75">
      <c r="B2" s="83" t="s">
        <v>181</v>
      </c>
    </row>
    <row r="3" spans="3:8" ht="15.75">
      <c r="C3" s="82" t="s">
        <v>171</v>
      </c>
      <c r="E3" s="82"/>
      <c r="F3" s="82"/>
      <c r="G3" s="82"/>
      <c r="H3" s="82"/>
    </row>
    <row r="5" spans="1:4" ht="12.75">
      <c r="A5" s="83" t="s">
        <v>121</v>
      </c>
      <c r="B5" s="83"/>
      <c r="C5" s="83"/>
      <c r="D5" s="84"/>
    </row>
    <row r="6" ht="13.5" thickBot="1"/>
    <row r="7" spans="1:8" ht="19.5" customHeight="1" thickTop="1">
      <c r="A7" s="85"/>
      <c r="B7" s="86"/>
      <c r="C7" s="87" t="s">
        <v>122</v>
      </c>
      <c r="D7" s="87" t="s">
        <v>123</v>
      </c>
      <c r="E7" s="87" t="s">
        <v>124</v>
      </c>
      <c r="F7" s="87" t="s">
        <v>125</v>
      </c>
      <c r="G7" s="87" t="s">
        <v>126</v>
      </c>
      <c r="H7" s="88" t="s">
        <v>127</v>
      </c>
    </row>
    <row r="8" spans="1:8" ht="19.5" customHeight="1">
      <c r="A8" s="89" t="s">
        <v>1</v>
      </c>
      <c r="B8" s="90" t="s">
        <v>159</v>
      </c>
      <c r="C8" s="91"/>
      <c r="D8" s="91">
        <v>0</v>
      </c>
      <c r="E8" s="91">
        <v>0</v>
      </c>
      <c r="F8" s="91"/>
      <c r="G8" s="91"/>
      <c r="H8" s="92"/>
    </row>
    <row r="9" spans="1:8" ht="19.5" customHeight="1">
      <c r="A9" s="93" t="s">
        <v>0</v>
      </c>
      <c r="B9" s="94" t="s">
        <v>128</v>
      </c>
      <c r="C9" s="91">
        <v>0</v>
      </c>
      <c r="D9" s="91"/>
      <c r="E9" s="91"/>
      <c r="F9" s="91"/>
      <c r="G9" s="91"/>
      <c r="H9" s="95"/>
    </row>
    <row r="10" spans="1:8" ht="19.5" customHeight="1">
      <c r="A10" s="93" t="s">
        <v>3</v>
      </c>
      <c r="B10" s="94" t="s">
        <v>129</v>
      </c>
      <c r="C10" s="91">
        <v>0</v>
      </c>
      <c r="D10" s="91"/>
      <c r="E10" s="91"/>
      <c r="F10" s="91"/>
      <c r="G10" s="91"/>
      <c r="H10" s="95"/>
    </row>
    <row r="11" spans="1:8" ht="19.5" customHeight="1">
      <c r="A11" s="93">
        <v>1</v>
      </c>
      <c r="B11" s="94" t="s">
        <v>130</v>
      </c>
      <c r="C11" s="91">
        <v>0</v>
      </c>
      <c r="D11" s="91">
        <v>0</v>
      </c>
      <c r="E11" s="91">
        <v>0</v>
      </c>
      <c r="F11" s="91">
        <v>0</v>
      </c>
      <c r="G11" s="91"/>
      <c r="H11" s="95">
        <v>0</v>
      </c>
    </row>
    <row r="12" spans="1:8" ht="19.5" customHeight="1">
      <c r="A12" s="93">
        <v>2</v>
      </c>
      <c r="B12" s="94" t="s">
        <v>131</v>
      </c>
      <c r="C12" s="91">
        <v>0</v>
      </c>
      <c r="D12" s="91">
        <v>0</v>
      </c>
      <c r="E12" s="91">
        <v>0</v>
      </c>
      <c r="F12" s="91">
        <v>0</v>
      </c>
      <c r="G12" s="91"/>
      <c r="H12" s="95">
        <v>0</v>
      </c>
    </row>
    <row r="13" spans="1:8" ht="19.5" customHeight="1">
      <c r="A13" s="93">
        <v>3</v>
      </c>
      <c r="B13" s="94" t="s">
        <v>132</v>
      </c>
      <c r="C13" s="91">
        <v>0</v>
      </c>
      <c r="D13" s="91">
        <v>0</v>
      </c>
      <c r="E13" s="91">
        <v>0</v>
      </c>
      <c r="F13" s="91">
        <v>0</v>
      </c>
      <c r="G13" s="91">
        <v>0</v>
      </c>
      <c r="H13" s="95">
        <v>0</v>
      </c>
    </row>
    <row r="14" spans="1:8" ht="19.5" customHeight="1">
      <c r="A14" s="93">
        <v>4</v>
      </c>
      <c r="B14" s="94" t="s">
        <v>133</v>
      </c>
      <c r="C14" s="91">
        <v>0</v>
      </c>
      <c r="D14" s="91">
        <v>0</v>
      </c>
      <c r="E14" s="91">
        <v>0</v>
      </c>
      <c r="F14" s="91">
        <v>0</v>
      </c>
      <c r="G14" s="91">
        <v>0</v>
      </c>
      <c r="H14" s="95">
        <v>0</v>
      </c>
    </row>
    <row r="15" spans="1:8" ht="19.5" customHeight="1">
      <c r="A15" s="89" t="s">
        <v>2</v>
      </c>
      <c r="B15" s="90" t="s">
        <v>183</v>
      </c>
      <c r="C15" s="91">
        <f>C8</f>
        <v>0</v>
      </c>
      <c r="D15" s="91">
        <f>D8</f>
        <v>0</v>
      </c>
      <c r="E15" s="91">
        <f>E8</f>
        <v>0</v>
      </c>
      <c r="F15" s="76"/>
      <c r="G15" s="76"/>
      <c r="H15" s="92">
        <f>C15+F15+G15</f>
        <v>0</v>
      </c>
    </row>
    <row r="16" spans="1:8" ht="19.5" customHeight="1">
      <c r="A16" s="93">
        <v>1</v>
      </c>
      <c r="B16" s="94" t="s">
        <v>130</v>
      </c>
      <c r="C16" s="91">
        <v>0</v>
      </c>
      <c r="D16" s="91">
        <v>0</v>
      </c>
      <c r="E16" s="91">
        <v>0</v>
      </c>
      <c r="F16" s="76"/>
      <c r="G16" s="76"/>
      <c r="H16" s="95">
        <f>F16+G16</f>
        <v>0</v>
      </c>
    </row>
    <row r="17" spans="1:8" ht="19.5" customHeight="1">
      <c r="A17" s="93">
        <v>2</v>
      </c>
      <c r="B17" s="94" t="s">
        <v>131</v>
      </c>
      <c r="C17" s="91">
        <v>0</v>
      </c>
      <c r="D17" s="91">
        <v>0</v>
      </c>
      <c r="E17" s="91">
        <v>0</v>
      </c>
      <c r="F17" s="91">
        <v>0</v>
      </c>
      <c r="G17" s="91">
        <v>0</v>
      </c>
      <c r="H17" s="95">
        <v>0</v>
      </c>
    </row>
    <row r="18" spans="1:8" ht="19.5" customHeight="1">
      <c r="A18" s="93">
        <v>3</v>
      </c>
      <c r="B18" s="94" t="s">
        <v>134</v>
      </c>
      <c r="C18" s="91">
        <v>0</v>
      </c>
      <c r="D18" s="91">
        <v>0</v>
      </c>
      <c r="E18" s="91">
        <v>0</v>
      </c>
      <c r="F18" s="91">
        <v>0</v>
      </c>
      <c r="G18" s="91">
        <v>0</v>
      </c>
      <c r="H18" s="95">
        <v>0</v>
      </c>
    </row>
    <row r="19" spans="1:8" ht="19.5" customHeight="1">
      <c r="A19" s="93">
        <v>4</v>
      </c>
      <c r="B19" s="94" t="s">
        <v>135</v>
      </c>
      <c r="C19" s="91">
        <v>0</v>
      </c>
      <c r="D19" s="91">
        <v>0</v>
      </c>
      <c r="E19" s="91">
        <v>0</v>
      </c>
      <c r="F19" s="91">
        <v>0</v>
      </c>
      <c r="G19" s="91">
        <v>0</v>
      </c>
      <c r="H19" s="95">
        <v>0</v>
      </c>
    </row>
    <row r="20" spans="1:8" ht="19.5" customHeight="1" thickBot="1">
      <c r="A20" s="96" t="s">
        <v>4</v>
      </c>
      <c r="B20" s="90" t="s">
        <v>184</v>
      </c>
      <c r="C20" s="91">
        <v>0</v>
      </c>
      <c r="D20" s="91">
        <v>0</v>
      </c>
      <c r="E20" s="91">
        <v>0</v>
      </c>
      <c r="F20" s="91"/>
      <c r="G20" s="91"/>
      <c r="H20" s="92">
        <f>G20+F20+C20</f>
        <v>0</v>
      </c>
    </row>
    <row r="21" ht="13.5" thickTop="1"/>
    <row r="24" spans="6:7" ht="12.75">
      <c r="F24" s="115"/>
      <c r="G24" s="115"/>
    </row>
    <row r="25" spans="6:7" ht="12.75">
      <c r="F25" s="115"/>
      <c r="G25" s="115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49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4.421875" style="0" customWidth="1"/>
    <col min="2" max="2" width="49.00390625" style="0" customWidth="1"/>
    <col min="3" max="3" width="7.7109375" style="0" customWidth="1"/>
    <col min="4" max="4" width="15.57421875" style="0" customWidth="1"/>
  </cols>
  <sheetData>
    <row r="2" ht="15.75" thickBot="1">
      <c r="B2" s="117" t="s">
        <v>180</v>
      </c>
    </row>
    <row r="3" spans="1:4" ht="15">
      <c r="A3" s="3"/>
      <c r="B3" s="4"/>
      <c r="C3" s="5"/>
      <c r="D3" s="6" t="s">
        <v>7</v>
      </c>
    </row>
    <row r="4" spans="1:4" ht="13.5" thickBot="1">
      <c r="A4" s="7" t="s">
        <v>8</v>
      </c>
      <c r="B4" s="8" t="s">
        <v>53</v>
      </c>
      <c r="C4" s="8" t="s">
        <v>10</v>
      </c>
      <c r="D4" s="9" t="s">
        <v>11</v>
      </c>
    </row>
    <row r="5" spans="1:4" ht="13.5" thickBot="1">
      <c r="A5" s="10" t="s">
        <v>1</v>
      </c>
      <c r="B5" s="11" t="s">
        <v>54</v>
      </c>
      <c r="C5" s="12"/>
      <c r="D5" s="74">
        <f>D11</f>
        <v>5317979</v>
      </c>
    </row>
    <row r="6" spans="1:4" ht="12.75">
      <c r="A6" s="13"/>
      <c r="B6" s="14" t="s">
        <v>55</v>
      </c>
      <c r="C6" s="15"/>
      <c r="D6" s="69">
        <v>0</v>
      </c>
    </row>
    <row r="7" spans="1:4" ht="12.75">
      <c r="A7" s="16"/>
      <c r="B7" s="18" t="s">
        <v>56</v>
      </c>
      <c r="C7" s="17"/>
      <c r="D7" s="66">
        <f>D8+D9+D10</f>
        <v>0</v>
      </c>
    </row>
    <row r="8" spans="1:4" ht="12.75">
      <c r="A8" s="16"/>
      <c r="B8" s="17" t="s">
        <v>57</v>
      </c>
      <c r="C8" s="17"/>
      <c r="D8" s="66"/>
    </row>
    <row r="9" spans="1:4" ht="12.75">
      <c r="A9" s="16"/>
      <c r="B9" s="17" t="s">
        <v>58</v>
      </c>
      <c r="C9" s="17"/>
      <c r="D9" s="66">
        <v>0</v>
      </c>
    </row>
    <row r="10" spans="1:4" ht="12.75">
      <c r="A10" s="16"/>
      <c r="B10" s="17" t="s">
        <v>59</v>
      </c>
      <c r="C10" s="17"/>
      <c r="D10" s="66">
        <v>0</v>
      </c>
    </row>
    <row r="11" spans="1:4" ht="12.75">
      <c r="A11" s="16"/>
      <c r="B11" s="18" t="s">
        <v>60</v>
      </c>
      <c r="C11" s="17"/>
      <c r="D11" s="73">
        <f>SUM(D12:D22)</f>
        <v>5317979</v>
      </c>
    </row>
    <row r="12" spans="1:4" ht="12.75">
      <c r="A12" s="16"/>
      <c r="B12" s="21" t="s">
        <v>61</v>
      </c>
      <c r="C12" s="17"/>
      <c r="D12" s="66">
        <v>1178194</v>
      </c>
    </row>
    <row r="13" spans="1:5" ht="12.75">
      <c r="A13" s="16"/>
      <c r="B13" s="17" t="s">
        <v>62</v>
      </c>
      <c r="C13" s="17"/>
      <c r="D13" s="66">
        <v>139871</v>
      </c>
      <c r="E13" s="72"/>
    </row>
    <row r="14" spans="1:4" ht="12.75">
      <c r="A14" s="16"/>
      <c r="B14" s="17" t="s">
        <v>63</v>
      </c>
      <c r="C14" s="17"/>
      <c r="D14" s="66">
        <f>67298-D22</f>
        <v>57543</v>
      </c>
    </row>
    <row r="15" spans="1:4" ht="12.75">
      <c r="A15" s="16"/>
      <c r="B15" s="17" t="s">
        <v>64</v>
      </c>
      <c r="C15" s="17"/>
      <c r="D15" s="66">
        <v>0</v>
      </c>
    </row>
    <row r="16" spans="1:4" ht="12.75">
      <c r="A16" s="16"/>
      <c r="B16" s="17" t="s">
        <v>65</v>
      </c>
      <c r="C16" s="17"/>
      <c r="D16" s="66">
        <v>0</v>
      </c>
    </row>
    <row r="17" spans="1:4" ht="12.75">
      <c r="A17" s="16"/>
      <c r="B17" s="17" t="s">
        <v>66</v>
      </c>
      <c r="C17" s="17"/>
      <c r="D17" s="66">
        <v>0</v>
      </c>
    </row>
    <row r="18" spans="1:7" ht="12.75">
      <c r="A18" s="16"/>
      <c r="B18" s="17" t="s">
        <v>67</v>
      </c>
      <c r="C18" s="17"/>
      <c r="D18" s="66">
        <v>10920</v>
      </c>
      <c r="G18" t="s">
        <v>5</v>
      </c>
    </row>
    <row r="19" spans="1:4" ht="12.75">
      <c r="A19" s="16"/>
      <c r="B19" s="17" t="s">
        <v>68</v>
      </c>
      <c r="C19" s="17"/>
      <c r="D19" s="66"/>
    </row>
    <row r="20" spans="1:4" ht="12.75">
      <c r="A20" s="16"/>
      <c r="B20" s="19" t="s">
        <v>69</v>
      </c>
      <c r="C20" s="17"/>
      <c r="D20" s="66">
        <f>3356413+565283</f>
        <v>3921696</v>
      </c>
    </row>
    <row r="21" spans="1:4" ht="12.75">
      <c r="A21" s="16"/>
      <c r="B21" s="21" t="s">
        <v>70</v>
      </c>
      <c r="C21" s="17"/>
      <c r="D21" s="66">
        <v>0</v>
      </c>
    </row>
    <row r="22" spans="1:4" ht="12.75">
      <c r="A22" s="16"/>
      <c r="B22" s="21" t="s">
        <v>169</v>
      </c>
      <c r="C22" s="17"/>
      <c r="D22" s="66">
        <v>9755</v>
      </c>
    </row>
    <row r="23" spans="1:4" ht="12.75">
      <c r="A23" s="26"/>
      <c r="B23" s="18" t="s">
        <v>71</v>
      </c>
      <c r="C23" s="17"/>
      <c r="D23" s="66">
        <v>0</v>
      </c>
    </row>
    <row r="24" spans="1:4" ht="12.75">
      <c r="A24" s="26"/>
      <c r="B24" s="18" t="s">
        <v>72</v>
      </c>
      <c r="C24" s="17"/>
      <c r="D24" s="66">
        <v>0</v>
      </c>
    </row>
    <row r="25" spans="1:4" ht="12.75">
      <c r="A25" s="2" t="s">
        <v>2</v>
      </c>
      <c r="B25" s="20" t="s">
        <v>73</v>
      </c>
      <c r="C25" s="17"/>
      <c r="D25" s="66"/>
    </row>
    <row r="26" spans="1:4" ht="12.75">
      <c r="A26" s="27"/>
      <c r="B26" s="18" t="s">
        <v>74</v>
      </c>
      <c r="C26" s="17"/>
      <c r="D26" s="76">
        <f>D27</f>
        <v>0</v>
      </c>
    </row>
    <row r="27" spans="1:4" ht="12.75">
      <c r="A27" s="27"/>
      <c r="B27" s="17" t="s">
        <v>75</v>
      </c>
      <c r="C27" s="17"/>
      <c r="D27" s="66"/>
    </row>
    <row r="28" spans="1:4" ht="12.75">
      <c r="A28" s="27"/>
      <c r="B28" s="17" t="s">
        <v>76</v>
      </c>
      <c r="C28" s="17"/>
      <c r="D28" s="66">
        <v>0</v>
      </c>
    </row>
    <row r="29" spans="1:4" ht="12.75">
      <c r="A29" s="27"/>
      <c r="B29" s="17" t="s">
        <v>77</v>
      </c>
      <c r="C29" s="17"/>
      <c r="D29" s="66">
        <v>0</v>
      </c>
    </row>
    <row r="30" spans="1:4" ht="12.75">
      <c r="A30" s="27"/>
      <c r="B30" s="18" t="s">
        <v>78</v>
      </c>
      <c r="C30" s="17"/>
      <c r="D30" s="66">
        <v>0</v>
      </c>
    </row>
    <row r="31" spans="1:6" ht="12.75">
      <c r="A31" s="27"/>
      <c r="B31" s="21" t="s">
        <v>79</v>
      </c>
      <c r="C31" s="17"/>
      <c r="D31" s="66"/>
      <c r="F31" s="72"/>
    </row>
    <row r="32" spans="1:4" ht="12.75">
      <c r="A32" s="27"/>
      <c r="B32" s="18" t="s">
        <v>80</v>
      </c>
      <c r="C32" s="17"/>
      <c r="D32" s="66">
        <v>0</v>
      </c>
    </row>
    <row r="33" spans="1:4" ht="12.75">
      <c r="A33" s="27"/>
      <c r="B33" s="18" t="s">
        <v>81</v>
      </c>
      <c r="C33" s="17"/>
      <c r="D33" s="66">
        <v>0</v>
      </c>
    </row>
    <row r="34" spans="1:4" ht="12.75">
      <c r="A34" s="27"/>
      <c r="B34" s="18" t="s">
        <v>82</v>
      </c>
      <c r="C34" s="17"/>
      <c r="D34" s="66"/>
    </row>
    <row r="35" spans="1:4" ht="12.75">
      <c r="A35" s="2" t="s">
        <v>4</v>
      </c>
      <c r="B35" s="20" t="s">
        <v>83</v>
      </c>
      <c r="C35" s="17"/>
      <c r="D35" s="73">
        <f>SUM(D36:D46)</f>
        <v>-93973</v>
      </c>
    </row>
    <row r="36" spans="1:4" ht="12.75">
      <c r="A36" s="2"/>
      <c r="B36" s="28" t="s">
        <v>84</v>
      </c>
      <c r="C36" s="17"/>
      <c r="D36" s="66">
        <v>0</v>
      </c>
    </row>
    <row r="37" spans="1:4" ht="12.75">
      <c r="A37" s="16"/>
      <c r="B37" s="18" t="s">
        <v>85</v>
      </c>
      <c r="C37" s="17"/>
      <c r="D37" s="66">
        <v>0</v>
      </c>
    </row>
    <row r="38" spans="1:4" ht="12.75">
      <c r="A38" s="16"/>
      <c r="B38" s="18" t="s">
        <v>86</v>
      </c>
      <c r="C38" s="17"/>
      <c r="D38" s="66">
        <v>50000</v>
      </c>
    </row>
    <row r="39" spans="1:4" ht="12.75">
      <c r="A39" s="16"/>
      <c r="B39" s="18" t="s">
        <v>87</v>
      </c>
      <c r="C39" s="17"/>
      <c r="D39" s="66"/>
    </row>
    <row r="40" spans="1:4" ht="12.75">
      <c r="A40" s="16"/>
      <c r="B40" s="18" t="s">
        <v>88</v>
      </c>
      <c r="C40" s="17"/>
      <c r="D40" s="66"/>
    </row>
    <row r="41" spans="1:4" ht="12.75">
      <c r="A41" s="16"/>
      <c r="B41" s="18" t="s">
        <v>89</v>
      </c>
      <c r="C41" s="17"/>
      <c r="D41" s="66"/>
    </row>
    <row r="42" spans="1:4" ht="12.75">
      <c r="A42" s="16"/>
      <c r="B42" s="18" t="s">
        <v>90</v>
      </c>
      <c r="C42" s="17"/>
      <c r="D42" s="66"/>
    </row>
    <row r="43" spans="1:4" ht="12.75">
      <c r="A43" s="16"/>
      <c r="B43" s="18" t="s">
        <v>91</v>
      </c>
      <c r="C43" s="17"/>
      <c r="D43" s="66">
        <v>0</v>
      </c>
    </row>
    <row r="44" spans="1:4" ht="12.75">
      <c r="A44" s="16"/>
      <c r="B44" s="18" t="s">
        <v>92</v>
      </c>
      <c r="C44" s="17"/>
      <c r="D44" s="66"/>
    </row>
    <row r="45" spans="1:4" ht="12.75">
      <c r="A45" s="16"/>
      <c r="B45" s="18" t="s">
        <v>93</v>
      </c>
      <c r="C45" s="17"/>
      <c r="D45" s="66"/>
    </row>
    <row r="46" spans="1:4" ht="13.5" thickBot="1">
      <c r="A46" s="16"/>
      <c r="B46" s="18" t="s">
        <v>94</v>
      </c>
      <c r="C46" s="17"/>
      <c r="D46" s="66">
        <f>'Ardh.Shpnz'!D34</f>
        <v>-143973</v>
      </c>
    </row>
    <row r="47" spans="1:4" ht="13.5" thickBot="1">
      <c r="A47" s="25"/>
      <c r="B47" s="11" t="s">
        <v>95</v>
      </c>
      <c r="C47" s="12"/>
      <c r="D47" s="75">
        <f>D35+D26+D5</f>
        <v>5224006</v>
      </c>
    </row>
    <row r="49" ht="12.75">
      <c r="D49" s="72">
        <f>'Pasivi i Permbledh'!D47-'Aktivi Permbledh'!D47</f>
        <v>0</v>
      </c>
    </row>
  </sheetData>
  <sheetProtection/>
  <printOptions/>
  <pageMargins left="0.57" right="0.61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J41"/>
  <sheetViews>
    <sheetView zoomScalePageLayoutView="0" workbookViewId="0" topLeftCell="A11">
      <selection activeCell="N19" sqref="N19"/>
    </sheetView>
  </sheetViews>
  <sheetFormatPr defaultColWidth="9.140625" defaultRowHeight="12.75"/>
  <sheetData>
    <row r="3" spans="1:9" ht="12.75">
      <c r="A3" s="52"/>
      <c r="I3" s="53"/>
    </row>
    <row r="4" spans="1:9" ht="18">
      <c r="A4" s="52"/>
      <c r="B4" s="97" t="s">
        <v>160</v>
      </c>
      <c r="I4" s="53"/>
    </row>
    <row r="5" spans="1:9" ht="12.75">
      <c r="A5" s="52"/>
      <c r="B5" s="47"/>
      <c r="C5" s="47"/>
      <c r="D5" s="47"/>
      <c r="E5" s="47"/>
      <c r="F5" s="47"/>
      <c r="G5" s="47"/>
      <c r="H5" s="47"/>
      <c r="I5" s="53"/>
    </row>
    <row r="6" spans="1:9" ht="12.75">
      <c r="A6" s="52"/>
      <c r="B6" s="98" t="s">
        <v>161</v>
      </c>
      <c r="C6" s="99"/>
      <c r="D6" s="99"/>
      <c r="E6" s="99"/>
      <c r="F6" s="99"/>
      <c r="G6" s="99"/>
      <c r="H6" s="100"/>
      <c r="I6" s="101"/>
    </row>
    <row r="7" spans="1:9" ht="12.75">
      <c r="A7" s="52"/>
      <c r="B7" s="102"/>
      <c r="C7" s="103" t="s">
        <v>162</v>
      </c>
      <c r="D7" s="103"/>
      <c r="E7" s="103"/>
      <c r="F7" s="103"/>
      <c r="G7" s="103"/>
      <c r="H7" s="104"/>
      <c r="I7" s="101"/>
    </row>
    <row r="8" spans="1:9" ht="12.75">
      <c r="A8" s="52"/>
      <c r="B8" s="105"/>
      <c r="C8" s="103" t="s">
        <v>163</v>
      </c>
      <c r="D8" s="103"/>
      <c r="E8" s="103"/>
      <c r="F8" s="106"/>
      <c r="G8" s="103"/>
      <c r="H8" s="104"/>
      <c r="I8" s="53"/>
    </row>
    <row r="9" spans="1:9" ht="12.75">
      <c r="A9" s="52"/>
      <c r="B9" s="105"/>
      <c r="C9" s="103" t="s">
        <v>164</v>
      </c>
      <c r="D9" s="103"/>
      <c r="E9" s="103"/>
      <c r="F9" s="106"/>
      <c r="G9" s="103"/>
      <c r="H9" s="104"/>
      <c r="I9" s="53"/>
    </row>
    <row r="10" spans="1:9" ht="12.75">
      <c r="A10" s="52"/>
      <c r="B10" s="105"/>
      <c r="C10" s="103"/>
      <c r="D10" s="103" t="s">
        <v>165</v>
      </c>
      <c r="E10" s="103"/>
      <c r="F10" s="103"/>
      <c r="G10" s="103"/>
      <c r="H10" s="104"/>
      <c r="I10" s="53"/>
    </row>
    <row r="11" spans="1:9" ht="12.75">
      <c r="A11" s="52"/>
      <c r="B11" s="102"/>
      <c r="C11" s="103"/>
      <c r="D11" s="103" t="s">
        <v>166</v>
      </c>
      <c r="E11" s="103"/>
      <c r="F11" s="106"/>
      <c r="G11" s="103"/>
      <c r="H11" s="104"/>
      <c r="I11" s="53"/>
    </row>
    <row r="12" spans="1:9" ht="12.75">
      <c r="A12" s="52"/>
      <c r="B12" s="105"/>
      <c r="C12" s="103"/>
      <c r="D12" s="103" t="s">
        <v>167</v>
      </c>
      <c r="E12" s="103"/>
      <c r="F12" s="106"/>
      <c r="G12" s="103"/>
      <c r="H12" s="104"/>
      <c r="I12" s="53"/>
    </row>
    <row r="13" spans="1:9" ht="51.75" customHeight="1">
      <c r="A13" s="107"/>
      <c r="B13" s="108"/>
      <c r="C13" s="108"/>
      <c r="D13" s="108"/>
      <c r="E13" s="108"/>
      <c r="F13" s="108"/>
      <c r="G13" s="108"/>
      <c r="H13" s="108"/>
      <c r="I13" s="109"/>
    </row>
    <row r="14" spans="1:9" ht="12.75">
      <c r="A14" s="125" t="s">
        <v>182</v>
      </c>
      <c r="B14" s="126"/>
      <c r="C14" s="126"/>
      <c r="D14" s="126"/>
      <c r="E14" s="126"/>
      <c r="F14" s="126"/>
      <c r="G14" s="126"/>
      <c r="H14" s="126"/>
      <c r="I14" s="109"/>
    </row>
    <row r="15" spans="1:9" ht="12.75">
      <c r="A15" s="125"/>
      <c r="B15" s="126"/>
      <c r="C15" s="126"/>
      <c r="D15" s="126"/>
      <c r="E15" s="126"/>
      <c r="F15" s="126"/>
      <c r="G15" s="126"/>
      <c r="H15" s="126"/>
      <c r="I15" s="109"/>
    </row>
    <row r="16" spans="1:9" ht="12.75">
      <c r="A16" s="125"/>
      <c r="B16" s="126"/>
      <c r="C16" s="126"/>
      <c r="D16" s="126"/>
      <c r="E16" s="126"/>
      <c r="F16" s="126"/>
      <c r="G16" s="126"/>
      <c r="H16" s="126"/>
      <c r="I16" s="109"/>
    </row>
    <row r="17" spans="1:9" ht="12.75">
      <c r="A17" s="125"/>
      <c r="B17" s="126"/>
      <c r="C17" s="126"/>
      <c r="D17" s="126"/>
      <c r="E17" s="126"/>
      <c r="F17" s="126"/>
      <c r="G17" s="126"/>
      <c r="H17" s="126"/>
      <c r="I17" s="109"/>
    </row>
    <row r="18" spans="1:9" ht="12.75">
      <c r="A18" s="125"/>
      <c r="B18" s="126"/>
      <c r="C18" s="126"/>
      <c r="D18" s="126"/>
      <c r="E18" s="126"/>
      <c r="F18" s="126"/>
      <c r="G18" s="126"/>
      <c r="H18" s="126"/>
      <c r="I18" s="109"/>
    </row>
    <row r="19" spans="1:9" ht="12.75">
      <c r="A19" s="125"/>
      <c r="B19" s="126"/>
      <c r="C19" s="126"/>
      <c r="D19" s="126"/>
      <c r="E19" s="126"/>
      <c r="F19" s="126"/>
      <c r="G19" s="126"/>
      <c r="H19" s="126"/>
      <c r="I19" s="109"/>
    </row>
    <row r="20" spans="1:9" ht="12.75">
      <c r="A20" s="125"/>
      <c r="B20" s="126"/>
      <c r="C20" s="126"/>
      <c r="D20" s="126"/>
      <c r="E20" s="126"/>
      <c r="F20" s="126"/>
      <c r="G20" s="126"/>
      <c r="H20" s="126"/>
      <c r="I20" s="109"/>
    </row>
    <row r="21" spans="1:9" ht="12.75">
      <c r="A21" s="125"/>
      <c r="B21" s="126"/>
      <c r="C21" s="126"/>
      <c r="D21" s="126"/>
      <c r="E21" s="126"/>
      <c r="F21" s="126"/>
      <c r="G21" s="126"/>
      <c r="H21" s="126"/>
      <c r="I21" s="109"/>
    </row>
    <row r="22" spans="1:9" ht="12.75">
      <c r="A22" s="125"/>
      <c r="B22" s="126"/>
      <c r="C22" s="126"/>
      <c r="D22" s="126"/>
      <c r="E22" s="126"/>
      <c r="F22" s="126"/>
      <c r="G22" s="126"/>
      <c r="H22" s="126"/>
      <c r="I22" s="109"/>
    </row>
    <row r="23" spans="1:9" ht="12.75">
      <c r="A23" s="125"/>
      <c r="B23" s="126"/>
      <c r="C23" s="126"/>
      <c r="D23" s="126"/>
      <c r="E23" s="126"/>
      <c r="F23" s="126"/>
      <c r="G23" s="126"/>
      <c r="H23" s="126"/>
      <c r="I23" s="109"/>
    </row>
    <row r="24" spans="1:9" ht="12.75">
      <c r="A24" s="125"/>
      <c r="B24" s="126"/>
      <c r="C24" s="126"/>
      <c r="D24" s="126"/>
      <c r="E24" s="126"/>
      <c r="F24" s="126"/>
      <c r="G24" s="126"/>
      <c r="H24" s="126"/>
      <c r="I24" s="109"/>
    </row>
    <row r="25" spans="1:9" ht="12.75">
      <c r="A25" s="125"/>
      <c r="B25" s="126"/>
      <c r="C25" s="126"/>
      <c r="D25" s="126"/>
      <c r="E25" s="126"/>
      <c r="F25" s="126"/>
      <c r="G25" s="126"/>
      <c r="H25" s="126"/>
      <c r="I25" s="109"/>
    </row>
    <row r="26" spans="1:9" ht="12.75">
      <c r="A26" s="125"/>
      <c r="B26" s="126"/>
      <c r="C26" s="126"/>
      <c r="D26" s="126"/>
      <c r="E26" s="126"/>
      <c r="F26" s="126"/>
      <c r="G26" s="126"/>
      <c r="H26" s="126"/>
      <c r="I26" s="109"/>
    </row>
    <row r="27" spans="1:9" ht="12.75">
      <c r="A27" s="125"/>
      <c r="B27" s="126"/>
      <c r="C27" s="126"/>
      <c r="D27" s="126"/>
      <c r="E27" s="126"/>
      <c r="F27" s="126"/>
      <c r="G27" s="126"/>
      <c r="H27" s="126"/>
      <c r="I27" s="109"/>
    </row>
    <row r="28" spans="1:9" ht="12.75">
      <c r="A28" s="107"/>
      <c r="B28" s="108"/>
      <c r="C28" s="108"/>
      <c r="D28" s="108"/>
      <c r="E28" s="108"/>
      <c r="F28" s="108"/>
      <c r="G28" s="108"/>
      <c r="H28" s="108"/>
      <c r="I28" s="109"/>
    </row>
    <row r="29" spans="1:9" ht="12.75">
      <c r="A29" s="107"/>
      <c r="B29" s="108"/>
      <c r="C29" s="108"/>
      <c r="D29" s="108"/>
      <c r="E29" s="108"/>
      <c r="F29" s="108"/>
      <c r="G29" s="108"/>
      <c r="H29" s="108"/>
      <c r="I29" s="109"/>
    </row>
    <row r="30" spans="1:9" ht="12.75">
      <c r="A30" s="107"/>
      <c r="B30" s="108"/>
      <c r="C30" s="108"/>
      <c r="D30" s="108"/>
      <c r="E30" s="108"/>
      <c r="F30" s="108"/>
      <c r="G30" s="108"/>
      <c r="H30" s="108"/>
      <c r="I30" s="109"/>
    </row>
    <row r="31" spans="1:9" ht="12.75">
      <c r="A31" s="107"/>
      <c r="B31" s="108"/>
      <c r="C31" s="108"/>
      <c r="D31" s="108"/>
      <c r="E31" s="108"/>
      <c r="F31" s="108"/>
      <c r="G31" s="108"/>
      <c r="H31" s="108"/>
      <c r="I31" s="109"/>
    </row>
    <row r="32" spans="1:9" ht="12.75" hidden="1">
      <c r="A32" s="107"/>
      <c r="B32" s="108"/>
      <c r="C32" s="108"/>
      <c r="D32" s="108"/>
      <c r="E32" s="108"/>
      <c r="F32" s="108"/>
      <c r="G32" s="108"/>
      <c r="H32" s="108"/>
      <c r="I32" s="109"/>
    </row>
    <row r="33" spans="1:9" ht="12.75" hidden="1">
      <c r="A33" s="107"/>
      <c r="B33" s="108"/>
      <c r="C33" s="108"/>
      <c r="D33" s="108"/>
      <c r="E33" s="108"/>
      <c r="F33" s="108"/>
      <c r="G33" s="108"/>
      <c r="H33" s="108"/>
      <c r="I33" s="109"/>
    </row>
    <row r="34" spans="1:9" ht="12.75">
      <c r="A34" s="107"/>
      <c r="B34" s="108"/>
      <c r="C34" s="108"/>
      <c r="D34" s="108"/>
      <c r="E34" s="108"/>
      <c r="F34" s="108"/>
      <c r="G34" s="108"/>
      <c r="H34" s="108"/>
      <c r="I34" s="109"/>
    </row>
    <row r="35" spans="1:9" ht="12.75">
      <c r="A35" s="110"/>
      <c r="B35" s="111"/>
      <c r="C35" s="111"/>
      <c r="D35" s="111"/>
      <c r="E35" s="111"/>
      <c r="F35" s="111"/>
      <c r="G35" s="111"/>
      <c r="H35" s="111"/>
      <c r="I35" s="112"/>
    </row>
    <row r="36" spans="2:9" ht="18">
      <c r="B36" s="116"/>
      <c r="C36" s="116"/>
      <c r="D36" s="116" t="s">
        <v>168</v>
      </c>
      <c r="E36" s="116"/>
      <c r="F36" s="113"/>
      <c r="G36" s="114"/>
      <c r="H36" s="113"/>
      <c r="I36" s="53"/>
    </row>
    <row r="37" spans="2:9" ht="12.75">
      <c r="B37" s="47"/>
      <c r="C37" s="47"/>
      <c r="D37" s="47"/>
      <c r="F37" s="47"/>
      <c r="G37" s="47"/>
      <c r="H37" s="47"/>
      <c r="I37" s="53"/>
    </row>
    <row r="38" spans="6:10" ht="12.75">
      <c r="F38" s="127" t="s">
        <v>173</v>
      </c>
      <c r="G38" s="127"/>
      <c r="H38" s="127"/>
      <c r="I38" s="127"/>
      <c r="J38" s="127"/>
    </row>
    <row r="39" spans="1:9" ht="12.75">
      <c r="A39" s="52"/>
      <c r="B39" s="47"/>
      <c r="C39" s="47"/>
      <c r="D39" s="47"/>
      <c r="I39" s="53"/>
    </row>
    <row r="40" spans="1:9" ht="12.75">
      <c r="A40" s="52"/>
      <c r="B40" s="47"/>
      <c r="C40" s="47"/>
      <c r="D40" s="47"/>
      <c r="E40" s="47"/>
      <c r="F40" s="47"/>
      <c r="G40" s="1"/>
      <c r="H40" s="47"/>
      <c r="I40" s="53"/>
    </row>
    <row r="41" spans="1:9" ht="13.5" thickBot="1">
      <c r="A41" s="59"/>
      <c r="B41" s="60"/>
      <c r="C41" s="60"/>
      <c r="D41" s="60"/>
      <c r="E41" s="60"/>
      <c r="F41" s="60"/>
      <c r="G41" s="60"/>
      <c r="H41" s="60"/>
      <c r="I41" s="61"/>
    </row>
  </sheetData>
  <sheetProtection/>
  <mergeCells count="2">
    <mergeCell ref="A14:H27"/>
    <mergeCell ref="F38:J38"/>
  </mergeCells>
  <printOptions/>
  <pageMargins left="1.23" right="0.7" top="0.75" bottom="0.75" header="0.31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PLANET</cp:lastModifiedBy>
  <cp:lastPrinted>2013-07-30T08:34:47Z</cp:lastPrinted>
  <dcterms:created xsi:type="dcterms:W3CDTF">2008-09-11T13:48:32Z</dcterms:created>
  <dcterms:modified xsi:type="dcterms:W3CDTF">2013-07-30T10:44:04Z</dcterms:modified>
  <cp:category/>
  <cp:version/>
  <cp:contentType/>
  <cp:contentStatus/>
</cp:coreProperties>
</file>