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55" windowWidth="15330" windowHeight="4500" tabRatio="823" activeTab="5"/>
  </bookViews>
  <sheets>
    <sheet name="Kop." sheetId="1" r:id="rId1"/>
    <sheet name="Aktivet" sheetId="2" r:id="rId2"/>
    <sheet name="Pasivet" sheetId="3" r:id="rId3"/>
    <sheet name="Rez.1" sheetId="4" r:id="rId4"/>
    <sheet name="Fluksi 2" sheetId="5" r:id="rId5"/>
    <sheet name="Kapitali 2" sheetId="6" r:id="rId6"/>
    <sheet name="Shenimet" sheetId="7" r:id="rId7"/>
    <sheet name="Sheet1" sheetId="8" r:id="rId8"/>
    <sheet name="Sheet2" sheetId="9" r:id="rId9"/>
  </sheets>
  <definedNames/>
  <calcPr fullCalcOnLoad="1"/>
</workbook>
</file>

<file path=xl/sharedStrings.xml><?xml version="1.0" encoding="utf-8"?>
<sst xmlns="http://schemas.openxmlformats.org/spreadsheetml/2006/main" count="446" uniqueCount="312">
  <si>
    <t>Data e krijimit</t>
  </si>
  <si>
    <t>Nr. i  Regjistrit  Tregetar</t>
  </si>
  <si>
    <t>Nr</t>
  </si>
  <si>
    <t>I</t>
  </si>
  <si>
    <t>II</t>
  </si>
  <si>
    <t>Ndertesa</t>
  </si>
  <si>
    <t>Adresa e Selise</t>
  </si>
  <si>
    <t>P A S Q Y R A T     F I N A N C I A R E</t>
  </si>
  <si>
    <t>A   K   T   I   V   E   T</t>
  </si>
  <si>
    <t>Shenime</t>
  </si>
  <si>
    <t>Aktivet  monetare</t>
  </si>
  <si>
    <t>Inventari</t>
  </si>
  <si>
    <t>Lendet e para</t>
  </si>
  <si>
    <t>Prodhim ne proces</t>
  </si>
  <si>
    <t>Mallra per rishitje</t>
  </si>
  <si>
    <t>Parapagesa per furnizime</t>
  </si>
  <si>
    <t>Parapagime dhe shpenzime te shtyra</t>
  </si>
  <si>
    <t>A K T I V E T    A F A T G J A T A</t>
  </si>
  <si>
    <t>Investimet  financiare afatgjata</t>
  </si>
  <si>
    <t>Aktive afatgjata materiale</t>
  </si>
  <si>
    <t>Ativet biologjike afatgjata</t>
  </si>
  <si>
    <t>Aktive afatgjata jo materiale</t>
  </si>
  <si>
    <t>Kapitali aksioner i pa paguar</t>
  </si>
  <si>
    <t>Aktive te tjera afatgjata</t>
  </si>
  <si>
    <t>Toka</t>
  </si>
  <si>
    <t>Derivativet</t>
  </si>
  <si>
    <t>Huamarjet</t>
  </si>
  <si>
    <t>Huat  dhe  parapagimet</t>
  </si>
  <si>
    <t>Grantet dhe te ardhurat e shtyra</t>
  </si>
  <si>
    <t>Banka</t>
  </si>
  <si>
    <t>Arka</t>
  </si>
  <si>
    <t>Bono te konvertueshme</t>
  </si>
  <si>
    <t>Veprimtaria  Kryesore</t>
  </si>
  <si>
    <t>Huat  afatgjata</t>
  </si>
  <si>
    <t>Hua,bono dhe detyrime nga qeraja financiare</t>
  </si>
  <si>
    <t>Huamarje te tjera afatgjata</t>
  </si>
  <si>
    <t>Provizionet afatgjata</t>
  </si>
  <si>
    <t>III</t>
  </si>
  <si>
    <t xml:space="preserve">K A P I T A L I </t>
  </si>
  <si>
    <t>Aksionet e pakices (PF te konsoliduara)</t>
  </si>
  <si>
    <t>Kapitali aksionereve te shoq.meme (PF te kons.)</t>
  </si>
  <si>
    <t>Kapitali aksionar</t>
  </si>
  <si>
    <t>Primi aksionit</t>
  </si>
  <si>
    <t>Rezervat statutore</t>
  </si>
  <si>
    <t>Rezervat ligjore</t>
  </si>
  <si>
    <t>Rezervat e tjera</t>
  </si>
  <si>
    <t>Fitimet e pa shperndara</t>
  </si>
  <si>
    <t>Fitimi (Humbja) e vitit financiar</t>
  </si>
  <si>
    <t>PASIVET  DHE  KAPITALI</t>
  </si>
  <si>
    <t>P A S I V E T      A F A T G J A T A</t>
  </si>
  <si>
    <t>TOTALI   PASIVEVE   DHE   KAPITALIT  (I+II+III)</t>
  </si>
  <si>
    <t>T O T A L I      P A S I V E V E      ( I+II )</t>
  </si>
  <si>
    <t>T O T A L I     A K T I V E V E   ( I + II )</t>
  </si>
  <si>
    <t>Shitjet neto</t>
  </si>
  <si>
    <t>Te ardhura te tjera nga veprimtaria e shfrytezimit</t>
  </si>
  <si>
    <t>Te ardhurat dhe shpenzimet financiare nga njesite e kontrolluara</t>
  </si>
  <si>
    <t xml:space="preserve">Te ardhurat dhe shpenzimet financiare </t>
  </si>
  <si>
    <t xml:space="preserve">Te ardh.e shpenz. financ.nga inves.te tjera financ.afatgjata </t>
  </si>
  <si>
    <t>Fitimet (Humbjet) nga kursi kembimit</t>
  </si>
  <si>
    <t>Te ardhura dhe shpenzime te tjera financiare</t>
  </si>
  <si>
    <t>Totali i te Ardhurave dhe Shpenzimeve financiare</t>
  </si>
  <si>
    <t>Shpenzimet e tatimit mbi fitimin</t>
  </si>
  <si>
    <t>Pozicioni i rregulluar</t>
  </si>
  <si>
    <t>TOTALI</t>
  </si>
  <si>
    <t>Efekti ndryshimeve ne politikat kontabel</t>
  </si>
  <si>
    <t>Dividentet e paguar</t>
  </si>
  <si>
    <t>Emertimi</t>
  </si>
  <si>
    <t>Fitimi neto per periudhen kontabel</t>
  </si>
  <si>
    <t>Nje pasqyre e pa Konsoliduar</t>
  </si>
  <si>
    <t>Rezerva stat.ligjore</t>
  </si>
  <si>
    <t>Aksione thesari</t>
  </si>
  <si>
    <t xml:space="preserve">Fitimi pashperndare </t>
  </si>
  <si>
    <t>Rritja rezerves kapitalit</t>
  </si>
  <si>
    <t>Emetimi aksioneve</t>
  </si>
  <si>
    <t>Emetimi kapitali aksionar</t>
  </si>
  <si>
    <t>S H E N I M E T          S P J E G U E S E</t>
  </si>
  <si>
    <t>Fluksi i parave nga veprimtaria e shfrytezimit</t>
  </si>
  <si>
    <t>Per Drejtimin  e Njesise  Ekonomike</t>
  </si>
  <si>
    <t>Ligjit Nr. 9228 Date 29.04.2004     Per Kontabilitetin dhe Pasqyrat Financiare  )</t>
  </si>
  <si>
    <t>Interesi i paguar</t>
  </si>
  <si>
    <t>Tatim mbi fitimin i paguar</t>
  </si>
  <si>
    <t>Fluksi monetar nga veprimtarite investuese</t>
  </si>
  <si>
    <t>Blerja e njesisese kontrolluar X minus parate e Arketuara</t>
  </si>
  <si>
    <t>Blerja e aktiveve afatgjata materiale</t>
  </si>
  <si>
    <t>Te ardhura nga shitja e paisjeve</t>
  </si>
  <si>
    <t>Interesi i arketuar</t>
  </si>
  <si>
    <t>Dividentet e arketuar</t>
  </si>
  <si>
    <t>MM neto te perdoruara ne veprimtarite investuese</t>
  </si>
  <si>
    <t>Fluksi monetar nga aktivitetet financiare</t>
  </si>
  <si>
    <t>Te ardhura nga huamarrje afatgjata</t>
  </si>
  <si>
    <t>Pagesat e detyrimive te qerase financiare</t>
  </si>
  <si>
    <t>Dividente te paguar</t>
  </si>
  <si>
    <t>Rritja/Renia neto e mjeteve monetare</t>
  </si>
  <si>
    <t>Mjetet monetare ne fillim te periudhes kontabel</t>
  </si>
  <si>
    <t>Mjetet monetare ne fund te periudhes kontabel</t>
  </si>
  <si>
    <t>Te ardhura nga emetimi i kapitalit aksioner</t>
  </si>
  <si>
    <t>Pasqyra e fluksit monetar - Metoda Indirekte</t>
  </si>
  <si>
    <t>Fitimi para tatimit</t>
  </si>
  <si>
    <t>Rregullime per :</t>
  </si>
  <si>
    <t xml:space="preserve">Rritje/renie ne tepricen e kerkesave te arketueshme </t>
  </si>
  <si>
    <t>nga aktiviteti,si dhe kerkesave te arketueshme te tjera</t>
  </si>
  <si>
    <t>Rritje/renie ne Tepricen e inventarit</t>
  </si>
  <si>
    <t>Rritje/renie ne tepricen e detyrimeve ,per tu paguar</t>
  </si>
  <si>
    <t>nga aktiviteti</t>
  </si>
  <si>
    <t>MM te perfituara nga aktivitetet</t>
  </si>
  <si>
    <t>MM neto nga aktivitetet e shfrytezimit</t>
  </si>
  <si>
    <t>MM neto e perdorur ne veprimtarite Financiare</t>
  </si>
  <si>
    <t>Amortizimin</t>
  </si>
  <si>
    <t>Humbje nga kembimet valutore</t>
  </si>
  <si>
    <t>Te ardhura nga Investimet</t>
  </si>
  <si>
    <t>Shpenzime per interesa</t>
  </si>
  <si>
    <t>NIPT -i</t>
  </si>
  <si>
    <t>Pasqyra Financiare jane te shprehura ne</t>
  </si>
  <si>
    <t>Pasqyra Financiare jane te rumbullakosura ne</t>
  </si>
  <si>
    <t>Nga</t>
  </si>
  <si>
    <t>Deri</t>
  </si>
  <si>
    <t xml:space="preserve">  Data  e  mbylljes se Pasqyrave Financiare</t>
  </si>
  <si>
    <t>Pasqyra Financiare jane individuale</t>
  </si>
  <si>
    <t>Pasqyra Financiare jane te konsoliduara</t>
  </si>
  <si>
    <t xml:space="preserve">  Periudha  Kontabel e Pasqyrave Financiare</t>
  </si>
  <si>
    <t>&gt;</t>
  </si>
  <si>
    <t>Debitore,Kreditore te tjere</t>
  </si>
  <si>
    <t>Tatim mbi fitimin</t>
  </si>
  <si>
    <t>Tvsh</t>
  </si>
  <si>
    <t>Makineri dhe paisje</t>
  </si>
  <si>
    <t>Inventari Imet</t>
  </si>
  <si>
    <t>Te drejta e detyrime ndaj ortakeve</t>
  </si>
  <si>
    <t>Overdraftet bankare</t>
  </si>
  <si>
    <t>Detyrime per Sigurime Shoq.Shend.</t>
  </si>
  <si>
    <t>Detyrime tatimore per TAP-in</t>
  </si>
  <si>
    <t>Detyrime tatimore per Tatim Fitimin</t>
  </si>
  <si>
    <t>Detyrime tatimore per Tvsh-ne</t>
  </si>
  <si>
    <t>Detyrime tatimore per Tatimin ne Burim</t>
  </si>
  <si>
    <t xml:space="preserve">Aktive tjera afat gjata materiale </t>
  </si>
  <si>
    <t>Debitore dhe Kreditore te tjere</t>
  </si>
  <si>
    <t>Dividente per tu paguar</t>
  </si>
  <si>
    <t>Njesite ose aksionet e thesarit (Negative)</t>
  </si>
  <si>
    <t>Materialet e konsumuara</t>
  </si>
  <si>
    <t>Kosto e punes</t>
  </si>
  <si>
    <t>Pagat e personelit</t>
  </si>
  <si>
    <t>Shpenzimet per sigurime shoqerore e shendetesore</t>
  </si>
  <si>
    <t>Amortizimet dhe zhvleresimet</t>
  </si>
  <si>
    <t>Shpenzime te tjera</t>
  </si>
  <si>
    <t>Totali shpenzimeve  (  shumat  4 - 7 )</t>
  </si>
  <si>
    <t>Fitimi (humbja) nga veprimtarite e kryesore (1+2+/-3-8)</t>
  </si>
  <si>
    <t>Te ardhurat dhe shpenzimet financiare nga pjesemarrjet</t>
  </si>
  <si>
    <t>Te ardhurat dhe shpenzimet nga interesat</t>
  </si>
  <si>
    <t>Elementet e pasqyrave te konsoliduara</t>
  </si>
  <si>
    <t>Fitimi (humbja) para tatimit  ( 9 +/- 13 )</t>
  </si>
  <si>
    <t>Fitimi (humbja) neto e vitit financiar  ( 14 - 15 )</t>
  </si>
  <si>
    <t>(  Bazuar ne klasifikimin e Shpenzimeve sipas Natyres  )</t>
  </si>
  <si>
    <t>Pershkrimi  i  Elementeve</t>
  </si>
  <si>
    <t>Periudha</t>
  </si>
  <si>
    <t>Raportuese</t>
  </si>
  <si>
    <t>P A S I V E T      A F A T S H K U R T R A</t>
  </si>
  <si>
    <t>Huamarrje afat shkuatra</t>
  </si>
  <si>
    <t>Derivative dhe aktive te mbajtura per tregtim</t>
  </si>
  <si>
    <t>Aktive te tjera financiare afatshkurtra</t>
  </si>
  <si>
    <t>Kliente per mallra,produkte e sherbime</t>
  </si>
  <si>
    <t>Produkte te gatshme</t>
  </si>
  <si>
    <t>Aktive biologjike afatshkurtra</t>
  </si>
  <si>
    <t>Aktive afatshkurtra te mbajtura per rishitje</t>
  </si>
  <si>
    <t>Shpenzime te periudhave te ardhshme</t>
  </si>
  <si>
    <t>Te pagueshme ndaj furnitoreve</t>
  </si>
  <si>
    <t>Te pagueshme ndaj punonjesve</t>
  </si>
  <si>
    <t>Provizionet afatshkurtra</t>
  </si>
  <si>
    <t>Ndrysh.ne invent.prod.gatshme e prodhimit ne proces</t>
  </si>
  <si>
    <t>A</t>
  </si>
  <si>
    <t>B</t>
  </si>
  <si>
    <t>Aksione te thesari te riblera</t>
  </si>
  <si>
    <t>A K T I V E T    A F A T S H K U R T R A</t>
  </si>
  <si>
    <t>Emertimi dhe Forma ligjore</t>
  </si>
  <si>
    <t>Sqarim:</t>
  </si>
  <si>
    <t>Dhënia e shënimeve shpjeguese në këtë pjesë është e detyrueshme sipas SKK 2.</t>
  </si>
  <si>
    <t>a) Informacion i përgjithsëm dhe politikat kontabël</t>
  </si>
  <si>
    <t xml:space="preserve">Plotesimi i te dhenave të kësaj pjese duhet të bëhet sipas kërkesave dhe strukturës standarte te </t>
  </si>
  <si>
    <t>percaktuara ne SKK 2 dhe konkretisht paragrafeve 49-55.  Rradha e dhenies se spjegimeve duhet te jete :</t>
  </si>
  <si>
    <t>b)Shënimet qe shpjegojnë zërat e ndryshëm të pasqyrave financiare</t>
  </si>
  <si>
    <t>c) Shënime të tjera shpjegeuse</t>
  </si>
  <si>
    <t>Leke</t>
  </si>
  <si>
    <t>Sasia</t>
  </si>
  <si>
    <t>Gjendje</t>
  </si>
  <si>
    <t>Shtesa</t>
  </si>
  <si>
    <t>Pakesime</t>
  </si>
  <si>
    <t xml:space="preserve">             TOTALI</t>
  </si>
  <si>
    <t>Administratori</t>
  </si>
  <si>
    <t>Po</t>
  </si>
  <si>
    <t>Jo</t>
  </si>
  <si>
    <t>Hrtuesi i   Pasqyrave  Financiare</t>
  </si>
  <si>
    <t>Vo,</t>
  </si>
  <si>
    <t>Shif  shenimet spjeguese bashkelidhur  Pasqyrave Financiare</t>
  </si>
  <si>
    <t>Pajisje zyre dhe informatike</t>
  </si>
  <si>
    <t xml:space="preserve">(  Ne zbatim te Standartit Kombetar te Kontabilitetit Nr.2 dhe </t>
  </si>
  <si>
    <t>Nr.</t>
  </si>
  <si>
    <t>Kapaciteti</t>
  </si>
  <si>
    <t>Targa</t>
  </si>
  <si>
    <t xml:space="preserve">Pasqyre Nr.1                               </t>
  </si>
  <si>
    <t>Ne 000/Leke</t>
  </si>
  <si>
    <t>ANEKS  STATISTIKOR</t>
  </si>
  <si>
    <t>TE   ARDHURAT</t>
  </si>
  <si>
    <t>Numri I Llogarise</t>
  </si>
  <si>
    <t>Kodi Statistikor</t>
  </si>
  <si>
    <t>Shitjet gjithsej (a+b+c)</t>
  </si>
  <si>
    <t>a)</t>
  </si>
  <si>
    <t>Te ardhura nga shitja e Produktit te vet</t>
  </si>
  <si>
    <t>701/702/703</t>
  </si>
  <si>
    <t>b)</t>
  </si>
  <si>
    <t>Te ardhura nga shitja e Sherbimeve</t>
  </si>
  <si>
    <t>c)</t>
  </si>
  <si>
    <t>Te ardhura nga shitja e Mallrave</t>
  </si>
  <si>
    <t>Te ardhura nga shitje te tjera (a+b+c)</t>
  </si>
  <si>
    <t>Qeraja</t>
  </si>
  <si>
    <t xml:space="preserve">Komisione </t>
  </si>
  <si>
    <t>Transport per te tjeret</t>
  </si>
  <si>
    <t>Ndryshimet ne inventarin e produkteve te gatshem e prodhimeve ne proces:</t>
  </si>
  <si>
    <t>Shtesat (+)</t>
  </si>
  <si>
    <t>Pakesimet (+)</t>
  </si>
  <si>
    <t>Prodhimi per qellimet e vet ndermarrjes dhe per kapital:</t>
  </si>
  <si>
    <t>nga I cili :Prodhim I aktiveve afatgjata</t>
  </si>
  <si>
    <t>Te ardhura nga grantet (Subvencione)</t>
  </si>
  <si>
    <t>Te tjera</t>
  </si>
  <si>
    <t>Te ardhura nga shitja e aktiveve afatgjata</t>
  </si>
  <si>
    <t>I)</t>
  </si>
  <si>
    <t>Totali I te ardhurave I=(1+2+3+4+5+6+7+8)</t>
  </si>
  <si>
    <t>SHPENZIMET</t>
  </si>
  <si>
    <t>Blerje , shpenzime (a+/-b+-c/-d+e)</t>
  </si>
  <si>
    <t>Blerje/shpenzime materiale dhe materiale te tjera</t>
  </si>
  <si>
    <t>601+602</t>
  </si>
  <si>
    <t>Ndryshimet e gjendjeve te Materialeve (+-)</t>
  </si>
  <si>
    <t>Mallra te blera</t>
  </si>
  <si>
    <t>605/1</t>
  </si>
  <si>
    <t>d)</t>
  </si>
  <si>
    <t xml:space="preserve">Ndryshimet e gjendjeve te Mallrave (+/-) </t>
  </si>
  <si>
    <t>e)</t>
  </si>
  <si>
    <t>Shpenzime per sherbime</t>
  </si>
  <si>
    <t>605/2</t>
  </si>
  <si>
    <t>Shpenzime per Personelin (a+b)</t>
  </si>
  <si>
    <t>Pagat e Personelit</t>
  </si>
  <si>
    <t>Shpenzimet per sig.shoqerore dhe shendetesore</t>
  </si>
  <si>
    <t>Sherbime nga te trete (a+b+c+d+e+f+g+h+i+j+k+l+m)</t>
  </si>
  <si>
    <t>Sherbime nga nen-kontraktoret</t>
  </si>
  <si>
    <t>Trajtime te pergjithshme</t>
  </si>
  <si>
    <t>Qera</t>
  </si>
  <si>
    <t>Mirembajtje dhe riparime</t>
  </si>
  <si>
    <t>Shpenzime per siguracione</t>
  </si>
  <si>
    <t>f)</t>
  </si>
  <si>
    <t>Kerkim studime</t>
  </si>
  <si>
    <t>g)</t>
  </si>
  <si>
    <t>Sherbime te tjera</t>
  </si>
  <si>
    <t>h)</t>
  </si>
  <si>
    <t>Shpenzime per koncesione,patenta dhe licensa</t>
  </si>
  <si>
    <t>i)</t>
  </si>
  <si>
    <t>Shpenzime per publicitet,reklama</t>
  </si>
  <si>
    <t>j)</t>
  </si>
  <si>
    <t>Transferime ,udhetime,dieta</t>
  </si>
  <si>
    <t>k)</t>
  </si>
  <si>
    <t>Shpenzime postare dhe telekomunikacioni</t>
  </si>
  <si>
    <t>l)</t>
  </si>
  <si>
    <t>Shpenzime transporti</t>
  </si>
  <si>
    <t>per Blerje</t>
  </si>
  <si>
    <t>pr shitje</t>
  </si>
  <si>
    <t>m)</t>
  </si>
  <si>
    <t>Tatime dhe taksa (a+b+c+d)</t>
  </si>
  <si>
    <t>Taksa dhe tarifa doganore(renta minerare)</t>
  </si>
  <si>
    <t>Akciza</t>
  </si>
  <si>
    <t>Taksa dhe tarifa vendore</t>
  </si>
  <si>
    <t>Taksat e regjistrimit dhe tatime te tjera</t>
  </si>
  <si>
    <t>635+638</t>
  </si>
  <si>
    <t>II)</t>
  </si>
  <si>
    <t>Totali I Shpenzimeve II=(1+2+3+4+5)</t>
  </si>
  <si>
    <t>Informate</t>
  </si>
  <si>
    <t>Investimet</t>
  </si>
  <si>
    <t>Shtimi I aseteve fikse</t>
  </si>
  <si>
    <t>nga te cilat : asete te reja</t>
  </si>
  <si>
    <t>Pakesimi I aseteve fikse</t>
  </si>
  <si>
    <t>nga te cilat shitja e asteve ekzistuese</t>
  </si>
  <si>
    <t>Toka , Troje &amp; Terrene</t>
  </si>
  <si>
    <t>Ndertime e inst pergj.</t>
  </si>
  <si>
    <t>Makineri Pajisje</t>
  </si>
  <si>
    <t>Mjete Transporti</t>
  </si>
  <si>
    <t>Paisje zyre informatike</t>
  </si>
  <si>
    <t>Pozicioni me 31 dhjetor 2011</t>
  </si>
  <si>
    <t>Viti 2011</t>
  </si>
  <si>
    <t>"EUROPA PARK"  SHA</t>
  </si>
  <si>
    <t>L 14224201 F</t>
  </si>
  <si>
    <t>THUMANE, KRUJE</t>
  </si>
  <si>
    <t>DURRES</t>
  </si>
  <si>
    <t>IMPORT EKSPORT TREGTI ME PAKIC E SHUMICE</t>
  </si>
  <si>
    <t>Subjekti  Europa Park</t>
  </si>
  <si>
    <t>NIPT  : L 14224201 F</t>
  </si>
  <si>
    <t>Mentor Rryçi</t>
  </si>
  <si>
    <t>Viti   2012</t>
  </si>
  <si>
    <t>01.01.2012</t>
  </si>
  <si>
    <t>31.12.2012</t>
  </si>
  <si>
    <t>Pozicioni me 31 dhjetor 2012</t>
  </si>
  <si>
    <t>Pasqyrat    Financiare    te    Vitit   2012</t>
  </si>
  <si>
    <t>Pasqyra   e   te   Ardhurave   dhe   Shpenzimeve     2012</t>
  </si>
  <si>
    <t>Pasqyra   e   Fluksit   Monetar  -  Metoda  Indirekte   2012</t>
  </si>
  <si>
    <t>Pasqyra  e  Ndryshimeve  ne  Kapital  2012</t>
  </si>
  <si>
    <t>Inventari automjeteve ne pronesi te subjektit 2012</t>
  </si>
  <si>
    <t>Vlera DT.31.12.2012</t>
  </si>
  <si>
    <t>Numri i Llogarise</t>
  </si>
  <si>
    <t>Viti 2012</t>
  </si>
  <si>
    <t>Numri mesatar i te punesuarve</t>
  </si>
  <si>
    <t>Lloji i automjetit</t>
  </si>
  <si>
    <t>Aktivet Afatgjata Materiale me vlere fillestare  2012</t>
  </si>
  <si>
    <r>
      <t xml:space="preserve">         (Risida </t>
    </r>
    <r>
      <rPr>
        <b/>
        <sz val="10"/>
        <rFont val="Arial"/>
        <family val="2"/>
      </rPr>
      <t>KOLA</t>
    </r>
    <r>
      <rPr>
        <sz val="10"/>
        <rFont val="Arial"/>
        <family val="0"/>
      </rPr>
      <t>)</t>
    </r>
  </si>
  <si>
    <r>
      <t xml:space="preserve">( Mentor </t>
    </r>
    <r>
      <rPr>
        <b/>
        <sz val="12"/>
        <rFont val="Arial"/>
        <family val="2"/>
      </rPr>
      <t>RRYÇI</t>
    </r>
    <r>
      <rPr>
        <sz val="12"/>
        <rFont val="Arial"/>
        <family val="2"/>
      </rPr>
      <t xml:space="preserve">  )</t>
    </r>
  </si>
  <si>
    <t>Paraardhese</t>
  </si>
  <si>
    <t>Amortizimi A.A.Materiale    2012</t>
  </si>
  <si>
    <t>Vlera Kontabel Neto e A.A.Materiale  2012</t>
  </si>
  <si>
    <t>Shpenzime per sherbime bankare</t>
  </si>
</sst>
</file>

<file path=xl/styles.xml><?xml version="1.0" encoding="utf-8"?>
<styleSheet xmlns="http://schemas.openxmlformats.org/spreadsheetml/2006/main">
  <numFmts count="3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#,##0&quot;Lek&quot;;\-#,##0&quot;Lek&quot;"/>
    <numFmt numFmtId="179" formatCode="#,##0&quot;Lek&quot;;[Red]\-#,##0&quot;Lek&quot;"/>
    <numFmt numFmtId="180" formatCode="#,##0.00&quot;Lek&quot;;\-#,##0.00&quot;Lek&quot;"/>
    <numFmt numFmtId="181" formatCode="#,##0.00&quot;Lek&quot;;[Red]\-#,##0.00&quot;Lek&quot;"/>
    <numFmt numFmtId="182" formatCode="_-* #,##0&quot;Lek&quot;_-;\-* #,##0&quot;Lek&quot;_-;_-* &quot;-&quot;&quot;Lek&quot;_-;_-@_-"/>
    <numFmt numFmtId="183" formatCode="_-* #,##0_L_e_k_-;\-* #,##0_L_e_k_-;_-* &quot;-&quot;_L_e_k_-;_-@_-"/>
    <numFmt numFmtId="184" formatCode="_-* #,##0.00&quot;Lek&quot;_-;\-* #,##0.00&quot;Lek&quot;_-;_-* &quot;-&quot;??&quot;Lek&quot;_-;_-@_-"/>
    <numFmt numFmtId="185" formatCode="_-* #,##0.00_L_e_k_-;\-* #,##0.00_L_e_k_-;_-* &quot;-&quot;??_L_e_k_-;_-@_-"/>
    <numFmt numFmtId="186" formatCode="#,##0.0"/>
    <numFmt numFmtId="187" formatCode="_-* #,##0.0_L_e_k_-;\-* #,##0.0_L_e_k_-;_-* &quot;-&quot;??_L_e_k_-;_-@_-"/>
    <numFmt numFmtId="188" formatCode="_-* #,##0_L_e_k_-;\-* #,##0_L_e_k_-;_-* &quot;-&quot;??_L_e_k_-;_-@_-"/>
    <numFmt numFmtId="189" formatCode="[$-409]h:mm:ss\ AM/PM"/>
    <numFmt numFmtId="190" formatCode="_(* #,##0.0_);_(* \(#,##0.0\);_(* &quot;-&quot;?_);_(@_)"/>
    <numFmt numFmtId="191" formatCode="_(* #,##0_);_(* \(#,##0\);_(* &quot;-&quot;??_);_(@_)"/>
    <numFmt numFmtId="192" formatCode="0.0"/>
  </numFmts>
  <fonts count="62">
    <font>
      <sz val="10"/>
      <name val="Arial"/>
      <family val="0"/>
    </font>
    <font>
      <sz val="12"/>
      <name val="Arial"/>
      <family val="2"/>
    </font>
    <font>
      <u val="single"/>
      <sz val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12"/>
      <name val="Arial"/>
      <family val="2"/>
    </font>
    <font>
      <b/>
      <u val="single"/>
      <sz val="14"/>
      <name val="Arial"/>
      <family val="2"/>
    </font>
    <font>
      <b/>
      <sz val="9"/>
      <name val="Arial"/>
      <family val="2"/>
    </font>
    <font>
      <b/>
      <sz val="26"/>
      <name val="Arial Narrow"/>
      <family val="2"/>
    </font>
    <font>
      <b/>
      <sz val="26"/>
      <name val="Arial"/>
      <family val="2"/>
    </font>
    <font>
      <u val="single"/>
      <sz val="10"/>
      <name val="Arial"/>
      <family val="0"/>
    </font>
    <font>
      <u val="single"/>
      <sz val="14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sz val="14"/>
      <name val="Arial"/>
      <family val="0"/>
    </font>
    <font>
      <b/>
      <i/>
      <sz val="10"/>
      <name val="Arial"/>
      <family val="2"/>
    </font>
    <font>
      <b/>
      <u val="single"/>
      <sz val="10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u val="single"/>
      <sz val="11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i/>
      <sz val="9"/>
      <name val="Arial"/>
      <family val="2"/>
    </font>
    <font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double"/>
      <top style="thin"/>
      <bottom style="double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35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vertical="center"/>
    </xf>
    <xf numFmtId="3" fontId="6" fillId="0" borderId="20" xfId="0" applyNumberFormat="1" applyFont="1" applyBorder="1" applyAlignment="1">
      <alignment vertical="center"/>
    </xf>
    <xf numFmtId="3" fontId="6" fillId="0" borderId="21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3" fontId="6" fillId="0" borderId="22" xfId="0" applyNumberFormat="1" applyFont="1" applyBorder="1" applyAlignment="1">
      <alignment vertical="center"/>
    </xf>
    <xf numFmtId="0" fontId="6" fillId="0" borderId="23" xfId="0" applyFont="1" applyBorder="1" applyAlignment="1">
      <alignment horizontal="center" vertical="center"/>
    </xf>
    <xf numFmtId="3" fontId="6" fillId="0" borderId="24" xfId="0" applyNumberFormat="1" applyFont="1" applyBorder="1" applyAlignment="1">
      <alignment vertical="center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Border="1" applyAlignment="1">
      <alignment/>
    </xf>
    <xf numFmtId="0" fontId="0" fillId="0" borderId="25" xfId="0" applyFont="1" applyBorder="1" applyAlignment="1">
      <alignment horizontal="center"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horizontal="center" vertical="center"/>
    </xf>
    <xf numFmtId="0" fontId="9" fillId="0" borderId="19" xfId="0" applyFont="1" applyBorder="1" applyAlignment="1">
      <alignment vertical="center"/>
    </xf>
    <xf numFmtId="0" fontId="9" fillId="0" borderId="18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vertical="center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3" fontId="0" fillId="0" borderId="12" xfId="0" applyNumberFormat="1" applyFont="1" applyBorder="1" applyAlignment="1">
      <alignment horizontal="center" vertical="center"/>
    </xf>
    <xf numFmtId="3" fontId="0" fillId="0" borderId="17" xfId="0" applyNumberFormat="1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0" fillId="0" borderId="29" xfId="0" applyFont="1" applyBorder="1" applyAlignment="1">
      <alignment vertical="center"/>
    </xf>
    <xf numFmtId="3" fontId="0" fillId="0" borderId="2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20" xfId="0" applyFont="1" applyBorder="1" applyAlignment="1">
      <alignment horizontal="center" vertical="center"/>
    </xf>
    <xf numFmtId="0" fontId="14" fillId="0" borderId="30" xfId="0" applyFont="1" applyBorder="1" applyAlignment="1">
      <alignment horizontal="left" vertical="center"/>
    </xf>
    <xf numFmtId="0" fontId="0" fillId="0" borderId="31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30" xfId="0" applyFont="1" applyBorder="1" applyAlignment="1">
      <alignment horizontal="center" vertical="center"/>
    </xf>
    <xf numFmtId="0" fontId="15" fillId="0" borderId="31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3" fontId="0" fillId="0" borderId="2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2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31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22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3" fontId="0" fillId="0" borderId="12" xfId="0" applyNumberFormat="1" applyFont="1" applyBorder="1" applyAlignment="1">
      <alignment horizontal="center" vertical="center"/>
    </xf>
    <xf numFmtId="3" fontId="0" fillId="0" borderId="17" xfId="0" applyNumberFormat="1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3" fontId="14" fillId="0" borderId="12" xfId="0" applyNumberFormat="1" applyFont="1" applyBorder="1" applyAlignment="1">
      <alignment horizontal="center" vertical="center"/>
    </xf>
    <xf numFmtId="3" fontId="14" fillId="0" borderId="17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9" xfId="0" applyFont="1" applyBorder="1" applyAlignment="1">
      <alignment horizontal="left" vertical="center"/>
    </xf>
    <xf numFmtId="0" fontId="14" fillId="0" borderId="19" xfId="0" applyFont="1" applyBorder="1" applyAlignment="1">
      <alignment horizontal="left" vertical="center"/>
    </xf>
    <xf numFmtId="186" fontId="0" fillId="0" borderId="19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0" fontId="14" fillId="0" borderId="19" xfId="0" applyFont="1" applyBorder="1" applyAlignment="1">
      <alignment vertical="center"/>
    </xf>
    <xf numFmtId="0" fontId="14" fillId="0" borderId="30" xfId="0" applyFont="1" applyBorder="1" applyAlignment="1">
      <alignment vertic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left" vertical="center"/>
    </xf>
    <xf numFmtId="3" fontId="0" fillId="0" borderId="0" xfId="0" applyNumberFormat="1" applyFont="1" applyAlignment="1">
      <alignment horizontal="right" vertical="center"/>
    </xf>
    <xf numFmtId="3" fontId="0" fillId="0" borderId="12" xfId="0" applyNumberFormat="1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3" fontId="0" fillId="0" borderId="17" xfId="0" applyNumberFormat="1" applyFont="1" applyBorder="1" applyAlignment="1">
      <alignment horizontal="center" vertical="center"/>
    </xf>
    <xf numFmtId="0" fontId="14" fillId="0" borderId="15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31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14" fillId="0" borderId="20" xfId="0" applyFont="1" applyBorder="1" applyAlignment="1">
      <alignment vertical="center"/>
    </xf>
    <xf numFmtId="0" fontId="0" fillId="0" borderId="31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31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3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0" xfId="0" applyFont="1" applyAlignment="1">
      <alignment/>
    </xf>
    <xf numFmtId="0" fontId="5" fillId="0" borderId="34" xfId="0" applyFont="1" applyBorder="1" applyAlignment="1">
      <alignment/>
    </xf>
    <xf numFmtId="0" fontId="5" fillId="0" borderId="3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34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36" xfId="0" applyFont="1" applyBorder="1" applyAlignment="1">
      <alignment/>
    </xf>
    <xf numFmtId="0" fontId="5" fillId="0" borderId="37" xfId="0" applyFont="1" applyBorder="1" applyAlignment="1">
      <alignment/>
    </xf>
    <xf numFmtId="0" fontId="5" fillId="0" borderId="38" xfId="0" applyFont="1" applyBorder="1" applyAlignment="1">
      <alignment/>
    </xf>
    <xf numFmtId="0" fontId="12" fillId="0" borderId="39" xfId="0" applyFont="1" applyBorder="1" applyAlignment="1">
      <alignment horizontal="center"/>
    </xf>
    <xf numFmtId="3" fontId="14" fillId="0" borderId="20" xfId="0" applyNumberFormat="1" applyFont="1" applyBorder="1" applyAlignment="1">
      <alignment vertical="center"/>
    </xf>
    <xf numFmtId="0" fontId="14" fillId="0" borderId="31" xfId="0" applyFont="1" applyBorder="1" applyAlignment="1">
      <alignment vertical="center"/>
    </xf>
    <xf numFmtId="0" fontId="17" fillId="0" borderId="31" xfId="0" applyFont="1" applyBorder="1" applyAlignment="1">
      <alignment vertical="center"/>
    </xf>
    <xf numFmtId="0" fontId="0" fillId="0" borderId="20" xfId="0" applyBorder="1" applyAlignment="1">
      <alignment/>
    </xf>
    <xf numFmtId="0" fontId="0" fillId="0" borderId="20" xfId="0" applyBorder="1" applyAlignment="1">
      <alignment/>
    </xf>
    <xf numFmtId="0" fontId="14" fillId="0" borderId="0" xfId="0" applyFont="1" applyBorder="1" applyAlignment="1">
      <alignment/>
    </xf>
    <xf numFmtId="0" fontId="0" fillId="0" borderId="20" xfId="0" applyBorder="1" applyAlignment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Border="1" applyAlignment="1">
      <alignment/>
    </xf>
    <xf numFmtId="0" fontId="9" fillId="0" borderId="16" xfId="0" applyFont="1" applyBorder="1" applyAlignment="1">
      <alignment/>
    </xf>
    <xf numFmtId="0" fontId="9" fillId="0" borderId="16" xfId="0" applyFont="1" applyBorder="1" applyAlignment="1">
      <alignment horizontal="right"/>
    </xf>
    <xf numFmtId="0" fontId="9" fillId="0" borderId="16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1" xfId="0" applyFont="1" applyBorder="1" applyAlignment="1">
      <alignment horizontal="right"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/>
    </xf>
    <xf numFmtId="0" fontId="9" fillId="0" borderId="30" xfId="0" applyFont="1" applyBorder="1" applyAlignment="1">
      <alignment/>
    </xf>
    <xf numFmtId="0" fontId="9" fillId="0" borderId="30" xfId="0" applyFont="1" applyBorder="1" applyAlignment="1">
      <alignment horizontal="center"/>
    </xf>
    <xf numFmtId="0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4" fillId="0" borderId="14" xfId="0" applyFont="1" applyBorder="1" applyAlignment="1">
      <alignment/>
    </xf>
    <xf numFmtId="3" fontId="0" fillId="0" borderId="20" xfId="0" applyNumberFormat="1" applyFont="1" applyBorder="1" applyAlignment="1">
      <alignment horizontal="right" vertical="center"/>
    </xf>
    <xf numFmtId="3" fontId="0" fillId="0" borderId="22" xfId="0" applyNumberFormat="1" applyFont="1" applyBorder="1" applyAlignment="1">
      <alignment horizontal="right" vertical="center"/>
    </xf>
    <xf numFmtId="3" fontId="14" fillId="0" borderId="22" xfId="0" applyNumberFormat="1" applyFont="1" applyBorder="1" applyAlignment="1">
      <alignment horizontal="right" vertical="center"/>
    </xf>
    <xf numFmtId="3" fontId="0" fillId="0" borderId="22" xfId="0" applyNumberFormat="1" applyFont="1" applyBorder="1" applyAlignment="1">
      <alignment horizontal="right" vertical="center"/>
    </xf>
    <xf numFmtId="3" fontId="14" fillId="0" borderId="20" xfId="0" applyNumberFormat="1" applyFont="1" applyBorder="1" applyAlignment="1">
      <alignment horizontal="right" vertical="center"/>
    </xf>
    <xf numFmtId="3" fontId="0" fillId="0" borderId="20" xfId="0" applyNumberFormat="1" applyFont="1" applyBorder="1" applyAlignment="1">
      <alignment horizontal="right" vertical="center"/>
    </xf>
    <xf numFmtId="3" fontId="0" fillId="0" borderId="0" xfId="0" applyNumberFormat="1" applyFont="1" applyAlignment="1">
      <alignment vertical="center"/>
    </xf>
    <xf numFmtId="0" fontId="14" fillId="0" borderId="0" xfId="0" applyFont="1" applyAlignment="1">
      <alignment/>
    </xf>
    <xf numFmtId="0" fontId="20" fillId="0" borderId="0" xfId="0" applyFont="1" applyBorder="1" applyAlignment="1">
      <alignment/>
    </xf>
    <xf numFmtId="3" fontId="0" fillId="0" borderId="20" xfId="0" applyNumberFormat="1" applyFont="1" applyBorder="1" applyAlignment="1">
      <alignment horizontal="right" vertical="center"/>
    </xf>
    <xf numFmtId="3" fontId="0" fillId="0" borderId="40" xfId="0" applyNumberFormat="1" applyFont="1" applyBorder="1" applyAlignment="1">
      <alignment horizontal="right" vertical="center"/>
    </xf>
    <xf numFmtId="3" fontId="14" fillId="0" borderId="29" xfId="0" applyNumberFormat="1" applyFont="1" applyBorder="1" applyAlignment="1">
      <alignment horizontal="right" vertical="center"/>
    </xf>
    <xf numFmtId="3" fontId="14" fillId="0" borderId="20" xfId="0" applyNumberFormat="1" applyFont="1" applyBorder="1" applyAlignment="1">
      <alignment horizontal="right"/>
    </xf>
    <xf numFmtId="3" fontId="0" fillId="0" borderId="20" xfId="0" applyNumberFormat="1" applyFont="1" applyBorder="1" applyAlignment="1">
      <alignment horizontal="right"/>
    </xf>
    <xf numFmtId="0" fontId="19" fillId="0" borderId="0" xfId="0" applyFont="1" applyBorder="1" applyAlignment="1">
      <alignment/>
    </xf>
    <xf numFmtId="3" fontId="0" fillId="0" borderId="20" xfId="0" applyNumberFormat="1" applyFont="1" applyBorder="1" applyAlignment="1">
      <alignment horizontal="right" vertical="center"/>
    </xf>
    <xf numFmtId="0" fontId="0" fillId="0" borderId="20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41" xfId="0" applyFont="1" applyBorder="1" applyAlignment="1">
      <alignment horizontal="center" vertical="center"/>
    </xf>
    <xf numFmtId="0" fontId="21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left"/>
    </xf>
    <xf numFmtId="0" fontId="14" fillId="0" borderId="20" xfId="0" applyFont="1" applyBorder="1" applyAlignment="1">
      <alignment/>
    </xf>
    <xf numFmtId="0" fontId="14" fillId="0" borderId="20" xfId="0" applyFont="1" applyBorder="1" applyAlignment="1">
      <alignment/>
    </xf>
    <xf numFmtId="3" fontId="14" fillId="0" borderId="20" xfId="0" applyNumberFormat="1" applyFont="1" applyBorder="1" applyAlignment="1">
      <alignment/>
    </xf>
    <xf numFmtId="0" fontId="0" fillId="0" borderId="20" xfId="0" applyBorder="1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Alignment="1">
      <alignment horizontal="left"/>
    </xf>
    <xf numFmtId="0" fontId="14" fillId="0" borderId="20" xfId="0" applyFont="1" applyBorder="1" applyAlignment="1">
      <alignment wrapText="1"/>
    </xf>
    <xf numFmtId="0" fontId="14" fillId="0" borderId="0" xfId="0" applyFont="1" applyAlignment="1">
      <alignment wrapText="1"/>
    </xf>
    <xf numFmtId="0" fontId="0" fillId="0" borderId="20" xfId="0" applyFont="1" applyBorder="1" applyAlignment="1">
      <alignment horizontal="left"/>
    </xf>
    <xf numFmtId="0" fontId="0" fillId="0" borderId="20" xfId="0" applyFont="1" applyBorder="1" applyAlignment="1">
      <alignment/>
    </xf>
    <xf numFmtId="0" fontId="0" fillId="0" borderId="0" xfId="0" applyAlignment="1">
      <alignment wrapText="1"/>
    </xf>
    <xf numFmtId="0" fontId="15" fillId="0" borderId="20" xfId="0" applyFont="1" applyBorder="1" applyAlignment="1">
      <alignment/>
    </xf>
    <xf numFmtId="0" fontId="22" fillId="0" borderId="0" xfId="0" applyFont="1" applyAlignment="1">
      <alignment/>
    </xf>
    <xf numFmtId="3" fontId="0" fillId="0" borderId="20" xfId="0" applyNumberFormat="1" applyFont="1" applyBorder="1" applyAlignment="1">
      <alignment/>
    </xf>
    <xf numFmtId="0" fontId="26" fillId="0" borderId="20" xfId="0" applyFont="1" applyBorder="1" applyAlignment="1">
      <alignment/>
    </xf>
    <xf numFmtId="3" fontId="0" fillId="0" borderId="0" xfId="0" applyNumberForma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3" fontId="0" fillId="0" borderId="20" xfId="42" applyNumberFormat="1" applyFont="1" applyBorder="1" applyAlignment="1">
      <alignment horizontal="center"/>
    </xf>
    <xf numFmtId="3" fontId="0" fillId="0" borderId="20" xfId="44" applyNumberFormat="1" applyFont="1" applyBorder="1" applyAlignment="1">
      <alignment horizontal="center"/>
    </xf>
    <xf numFmtId="3" fontId="0" fillId="0" borderId="20" xfId="44" applyNumberFormat="1" applyFont="1" applyBorder="1" applyAlignment="1">
      <alignment horizontal="center"/>
    </xf>
    <xf numFmtId="3" fontId="5" fillId="0" borderId="20" xfId="0" applyNumberFormat="1" applyFont="1" applyBorder="1" applyAlignment="1">
      <alignment horizontal="center"/>
    </xf>
    <xf numFmtId="3" fontId="5" fillId="0" borderId="20" xfId="44" applyNumberFormat="1" applyFont="1" applyBorder="1" applyAlignment="1">
      <alignment horizontal="center"/>
    </xf>
    <xf numFmtId="3" fontId="5" fillId="0" borderId="20" xfId="42" applyNumberFormat="1" applyFont="1" applyBorder="1" applyAlignment="1">
      <alignment horizontal="center"/>
    </xf>
    <xf numFmtId="3" fontId="5" fillId="0" borderId="0" xfId="0" applyNumberFormat="1" applyFont="1" applyAlignment="1">
      <alignment horizontal="center"/>
    </xf>
    <xf numFmtId="0" fontId="1" fillId="0" borderId="20" xfId="0" applyFont="1" applyBorder="1" applyAlignment="1">
      <alignment/>
    </xf>
    <xf numFmtId="0" fontId="0" fillId="0" borderId="20" xfId="0" applyFont="1" applyBorder="1" applyAlignment="1">
      <alignment horizontal="center"/>
    </xf>
    <xf numFmtId="3" fontId="0" fillId="0" borderId="20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3" fontId="0" fillId="0" borderId="20" xfId="44" applyNumberFormat="1" applyFont="1" applyBorder="1" applyAlignment="1">
      <alignment vertical="center"/>
    </xf>
    <xf numFmtId="0" fontId="0" fillId="0" borderId="0" xfId="0" applyAlignment="1">
      <alignment horizontal="center"/>
    </xf>
    <xf numFmtId="0" fontId="14" fillId="33" borderId="19" xfId="0" applyFont="1" applyFill="1" applyBorder="1" applyAlignment="1">
      <alignment horizontal="center" vertical="center"/>
    </xf>
    <xf numFmtId="0" fontId="14" fillId="33" borderId="30" xfId="0" applyFont="1" applyFill="1" applyBorder="1" applyAlignment="1">
      <alignment horizontal="center" vertical="center"/>
    </xf>
    <xf numFmtId="3" fontId="14" fillId="33" borderId="30" xfId="0" applyNumberFormat="1" applyFont="1" applyFill="1" applyBorder="1" applyAlignment="1">
      <alignment horizontal="center" vertical="center"/>
    </xf>
    <xf numFmtId="0" fontId="14" fillId="33" borderId="31" xfId="0" applyFont="1" applyFill="1" applyBorder="1" applyAlignment="1">
      <alignment horizontal="center" vertical="center"/>
    </xf>
    <xf numFmtId="0" fontId="14" fillId="0" borderId="20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3" fontId="14" fillId="0" borderId="20" xfId="0" applyNumberFormat="1" applyFont="1" applyBorder="1" applyAlignment="1">
      <alignment horizontal="center" vertical="center" wrapText="1"/>
    </xf>
    <xf numFmtId="3" fontId="14" fillId="0" borderId="0" xfId="0" applyNumberFormat="1" applyFont="1" applyAlignment="1">
      <alignment horizontal="center"/>
    </xf>
    <xf numFmtId="0" fontId="0" fillId="0" borderId="20" xfId="0" applyBorder="1" applyAlignment="1">
      <alignment horizontal="center" vertical="center"/>
    </xf>
    <xf numFmtId="0" fontId="23" fillId="0" borderId="20" xfId="0" applyFont="1" applyBorder="1" applyAlignment="1">
      <alignment horizontal="center" vertical="center" wrapText="1"/>
    </xf>
    <xf numFmtId="3" fontId="22" fillId="0" borderId="20" xfId="0" applyNumberFormat="1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/>
    </xf>
    <xf numFmtId="0" fontId="25" fillId="0" borderId="20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14" fillId="0" borderId="20" xfId="0" applyFont="1" applyBorder="1" applyAlignment="1">
      <alignment horizontal="center"/>
    </xf>
    <xf numFmtId="0" fontId="22" fillId="0" borderId="22" xfId="0" applyFont="1" applyBorder="1" applyAlignment="1">
      <alignment horizontal="center"/>
    </xf>
    <xf numFmtId="14" fontId="22" fillId="0" borderId="29" xfId="0" applyNumberFormat="1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2" xfId="0" applyFont="1" applyBorder="1" applyAlignment="1">
      <alignment/>
    </xf>
    <xf numFmtId="0" fontId="14" fillId="0" borderId="42" xfId="0" applyFont="1" applyBorder="1" applyAlignment="1">
      <alignment vertical="center"/>
    </xf>
    <xf numFmtId="0" fontId="14" fillId="0" borderId="43" xfId="0" applyFont="1" applyBorder="1" applyAlignment="1">
      <alignment vertical="center"/>
    </xf>
    <xf numFmtId="0" fontId="14" fillId="0" borderId="0" xfId="0" applyFont="1" applyAlignment="1">
      <alignment horizontal="center"/>
    </xf>
    <xf numFmtId="0" fontId="6" fillId="0" borderId="0" xfId="0" applyFont="1" applyBorder="1" applyAlignment="1">
      <alignment vertical="center"/>
    </xf>
    <xf numFmtId="3" fontId="9" fillId="0" borderId="22" xfId="0" applyNumberFormat="1" applyFont="1" applyBorder="1" applyAlignment="1">
      <alignment vertical="center"/>
    </xf>
    <xf numFmtId="3" fontId="9" fillId="0" borderId="21" xfId="0" applyNumberFormat="1" applyFont="1" applyBorder="1" applyAlignment="1">
      <alignment vertical="center"/>
    </xf>
    <xf numFmtId="3" fontId="9" fillId="0" borderId="24" xfId="0" applyNumberFormat="1" applyFont="1" applyBorder="1" applyAlignment="1">
      <alignment vertical="center"/>
    </xf>
    <xf numFmtId="3" fontId="9" fillId="0" borderId="44" xfId="0" applyNumberFormat="1" applyFont="1" applyBorder="1" applyAlignment="1">
      <alignment vertical="center"/>
    </xf>
    <xf numFmtId="3" fontId="0" fillId="0" borderId="29" xfId="0" applyNumberFormat="1" applyFont="1" applyBorder="1" applyAlignment="1">
      <alignment horizontal="center" vertical="center"/>
    </xf>
    <xf numFmtId="3" fontId="14" fillId="0" borderId="29" xfId="0" applyNumberFormat="1" applyFont="1" applyBorder="1" applyAlignment="1">
      <alignment horizontal="center" vertical="center"/>
    </xf>
    <xf numFmtId="3" fontId="0" fillId="0" borderId="0" xfId="0" applyNumberFormat="1" applyFont="1" applyAlignment="1">
      <alignment vertical="center"/>
    </xf>
    <xf numFmtId="3" fontId="5" fillId="0" borderId="22" xfId="0" applyNumberFormat="1" applyFont="1" applyBorder="1" applyAlignment="1">
      <alignment horizontal="center"/>
    </xf>
    <xf numFmtId="0" fontId="14" fillId="0" borderId="42" xfId="0" applyFont="1" applyBorder="1" applyAlignment="1">
      <alignment horizontal="center" vertical="center"/>
    </xf>
    <xf numFmtId="3" fontId="14" fillId="0" borderId="45" xfId="44" applyNumberFormat="1" applyFont="1" applyBorder="1" applyAlignment="1">
      <alignment horizontal="center" vertical="center"/>
    </xf>
    <xf numFmtId="3" fontId="14" fillId="0" borderId="46" xfId="44" applyNumberFormat="1" applyFont="1" applyBorder="1" applyAlignment="1">
      <alignment horizontal="center" vertical="center"/>
    </xf>
    <xf numFmtId="0" fontId="10" fillId="0" borderId="1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46" fontId="6" fillId="0" borderId="0" xfId="0" applyNumberFormat="1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21" fontId="6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4" fillId="0" borderId="19" xfId="0" applyFont="1" applyBorder="1" applyAlignment="1">
      <alignment horizontal="left" vertical="center"/>
    </xf>
    <xf numFmtId="0" fontId="14" fillId="0" borderId="30" xfId="0" applyFont="1" applyBorder="1" applyAlignment="1">
      <alignment horizontal="left" vertical="center"/>
    </xf>
    <xf numFmtId="0" fontId="14" fillId="0" borderId="31" xfId="0" applyFont="1" applyBorder="1" applyAlignment="1">
      <alignment horizontal="left" vertical="center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0" fillId="0" borderId="19" xfId="0" applyFont="1" applyBorder="1" applyAlignment="1">
      <alignment horizontal="left" vertical="center"/>
    </xf>
    <xf numFmtId="0" fontId="0" fillId="0" borderId="30" xfId="0" applyFont="1" applyBorder="1" applyAlignment="1">
      <alignment horizontal="left" vertical="center"/>
    </xf>
    <xf numFmtId="0" fontId="0" fillId="0" borderId="31" xfId="0" applyFont="1" applyBorder="1" applyAlignment="1">
      <alignment horizontal="left" vertical="center"/>
    </xf>
    <xf numFmtId="0" fontId="15" fillId="0" borderId="30" xfId="0" applyFont="1" applyBorder="1" applyAlignment="1">
      <alignment horizontal="left" vertical="center"/>
    </xf>
    <xf numFmtId="0" fontId="15" fillId="0" borderId="31" xfId="0" applyFont="1" applyBorder="1" applyAlignment="1">
      <alignment horizontal="left" vertical="center"/>
    </xf>
    <xf numFmtId="3" fontId="1" fillId="0" borderId="0" xfId="0" applyNumberFormat="1" applyFont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3" fontId="0" fillId="0" borderId="22" xfId="0" applyNumberFormat="1" applyFont="1" applyBorder="1" applyAlignment="1">
      <alignment horizontal="right" vertical="center"/>
    </xf>
    <xf numFmtId="3" fontId="0" fillId="0" borderId="29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8" fillId="0" borderId="1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4" fillId="0" borderId="16" xfId="0" applyFont="1" applyBorder="1" applyAlignment="1">
      <alignment horizontal="right"/>
    </xf>
    <xf numFmtId="0" fontId="1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3" fontId="14" fillId="0" borderId="0" xfId="0" applyNumberFormat="1" applyFont="1" applyAlignment="1">
      <alignment horizontal="center"/>
    </xf>
    <xf numFmtId="3" fontId="7" fillId="0" borderId="20" xfId="0" applyNumberFormat="1" applyFont="1" applyBorder="1" applyAlignment="1">
      <alignment horizontal="center"/>
    </xf>
    <xf numFmtId="3" fontId="14" fillId="0" borderId="2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4" fillId="0" borderId="22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7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21.Aktivet Afatgjata Materiale  09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7"/>
  <sheetViews>
    <sheetView zoomScalePageLayoutView="0" workbookViewId="0" topLeftCell="A37">
      <selection activeCell="E65" sqref="E65"/>
    </sheetView>
  </sheetViews>
  <sheetFormatPr defaultColWidth="9.140625" defaultRowHeight="12.75"/>
  <cols>
    <col min="1" max="1" width="1.28515625" style="39" customWidth="1"/>
    <col min="2" max="3" width="9.140625" style="39" customWidth="1"/>
    <col min="4" max="4" width="9.28125" style="39" customWidth="1"/>
    <col min="5" max="5" width="11.421875" style="39" customWidth="1"/>
    <col min="6" max="6" width="12.8515625" style="39" customWidth="1"/>
    <col min="7" max="7" width="5.421875" style="39" customWidth="1"/>
    <col min="8" max="9" width="9.140625" style="39" customWidth="1"/>
    <col min="10" max="10" width="3.140625" style="39" customWidth="1"/>
    <col min="11" max="11" width="9.140625" style="39" customWidth="1"/>
    <col min="12" max="12" width="1.8515625" style="39" customWidth="1"/>
    <col min="13" max="16384" width="9.140625" style="39" customWidth="1"/>
  </cols>
  <sheetData>
    <row r="1" s="35" customFormat="1" ht="6.75" customHeight="1"/>
    <row r="2" spans="2:11" s="35" customFormat="1" ht="12.75">
      <c r="B2" s="40"/>
      <c r="C2" s="41"/>
      <c r="D2" s="41"/>
      <c r="E2" s="41"/>
      <c r="F2" s="41"/>
      <c r="G2" s="41"/>
      <c r="H2" s="41"/>
      <c r="I2" s="41"/>
      <c r="J2" s="41"/>
      <c r="K2" s="42"/>
    </row>
    <row r="3" spans="2:11" s="36" customFormat="1" ht="13.5" customHeight="1">
      <c r="B3" s="43"/>
      <c r="C3" s="44" t="s">
        <v>171</v>
      </c>
      <c r="D3" s="44"/>
      <c r="E3" s="44"/>
      <c r="F3" s="176" t="s">
        <v>283</v>
      </c>
      <c r="G3" s="177"/>
      <c r="H3" s="178"/>
      <c r="I3" s="176"/>
      <c r="J3" s="179"/>
      <c r="K3" s="180"/>
    </row>
    <row r="4" spans="2:11" s="36" customFormat="1" ht="13.5" customHeight="1">
      <c r="B4" s="43"/>
      <c r="C4" s="44" t="s">
        <v>111</v>
      </c>
      <c r="D4" s="44"/>
      <c r="E4" s="44"/>
      <c r="F4" s="176" t="s">
        <v>284</v>
      </c>
      <c r="G4" s="181"/>
      <c r="H4" s="182"/>
      <c r="I4" s="183"/>
      <c r="J4" s="183"/>
      <c r="K4" s="180"/>
    </row>
    <row r="5" spans="2:11" s="36" customFormat="1" ht="13.5" customHeight="1">
      <c r="B5" s="43"/>
      <c r="C5" s="44" t="s">
        <v>6</v>
      </c>
      <c r="D5" s="44"/>
      <c r="E5" s="44"/>
      <c r="F5" s="184" t="s">
        <v>285</v>
      </c>
      <c r="G5" s="176"/>
      <c r="H5" s="176"/>
      <c r="I5" s="176"/>
      <c r="J5" s="176"/>
      <c r="K5" s="180"/>
    </row>
    <row r="6" spans="2:11" s="36" customFormat="1" ht="13.5" customHeight="1">
      <c r="B6" s="43"/>
      <c r="C6" s="44"/>
      <c r="D6" s="44"/>
      <c r="E6" s="44"/>
      <c r="F6" s="179"/>
      <c r="G6" s="179"/>
      <c r="H6" s="185" t="s">
        <v>286</v>
      </c>
      <c r="I6" s="185"/>
      <c r="J6" s="183"/>
      <c r="K6" s="180"/>
    </row>
    <row r="7" spans="2:11" s="36" customFormat="1" ht="13.5" customHeight="1">
      <c r="B7" s="43"/>
      <c r="C7" s="44" t="s">
        <v>0</v>
      </c>
      <c r="D7" s="44"/>
      <c r="E7" s="44"/>
      <c r="F7" s="176"/>
      <c r="G7" s="186"/>
      <c r="H7" s="179"/>
      <c r="I7" s="179"/>
      <c r="J7" s="179"/>
      <c r="K7" s="180"/>
    </row>
    <row r="8" spans="2:11" s="36" customFormat="1" ht="13.5" customHeight="1">
      <c r="B8" s="43"/>
      <c r="C8" s="44" t="s">
        <v>1</v>
      </c>
      <c r="D8" s="44"/>
      <c r="E8" s="44"/>
      <c r="F8" s="184"/>
      <c r="G8" s="187"/>
      <c r="H8" s="179"/>
      <c r="I8" s="179"/>
      <c r="J8" s="179"/>
      <c r="K8" s="180"/>
    </row>
    <row r="9" spans="2:11" s="36" customFormat="1" ht="13.5" customHeight="1">
      <c r="B9" s="43"/>
      <c r="C9" s="44"/>
      <c r="D9" s="44"/>
      <c r="E9" s="44"/>
      <c r="F9" s="179"/>
      <c r="G9" s="179"/>
      <c r="H9" s="179"/>
      <c r="I9" s="179"/>
      <c r="J9" s="179"/>
      <c r="K9" s="180"/>
    </row>
    <row r="10" spans="2:11" s="36" customFormat="1" ht="13.5" customHeight="1">
      <c r="B10" s="43"/>
      <c r="C10" s="44" t="s">
        <v>32</v>
      </c>
      <c r="D10" s="44"/>
      <c r="E10" s="44"/>
      <c r="F10" s="176" t="s">
        <v>287</v>
      </c>
      <c r="G10" s="176"/>
      <c r="H10" s="176"/>
      <c r="I10" s="176"/>
      <c r="J10" s="176"/>
      <c r="K10" s="180"/>
    </row>
    <row r="11" spans="2:11" s="36" customFormat="1" ht="13.5" customHeight="1">
      <c r="B11" s="43"/>
      <c r="C11" s="44"/>
      <c r="D11" s="44"/>
      <c r="E11" s="44"/>
      <c r="F11" s="184"/>
      <c r="G11" s="184"/>
      <c r="H11" s="184"/>
      <c r="I11" s="184"/>
      <c r="J11" s="184"/>
      <c r="K11" s="180"/>
    </row>
    <row r="12" spans="2:11" s="36" customFormat="1" ht="13.5" customHeight="1">
      <c r="B12" s="43"/>
      <c r="C12" s="44"/>
      <c r="D12" s="44"/>
      <c r="E12" s="44"/>
      <c r="F12" s="184"/>
      <c r="G12" s="184"/>
      <c r="H12" s="184"/>
      <c r="I12" s="184"/>
      <c r="J12" s="184"/>
      <c r="K12" s="180"/>
    </row>
    <row r="13" spans="2:11" s="37" customFormat="1" ht="12.75">
      <c r="B13" s="48"/>
      <c r="C13" s="49"/>
      <c r="D13" s="49"/>
      <c r="E13" s="49"/>
      <c r="F13" s="172"/>
      <c r="G13" s="172"/>
      <c r="H13" s="172"/>
      <c r="I13" s="172"/>
      <c r="J13" s="172"/>
      <c r="K13" s="188"/>
    </row>
    <row r="14" spans="2:11" s="37" customFormat="1" ht="12.75">
      <c r="B14" s="48"/>
      <c r="C14" s="49"/>
      <c r="D14" s="49"/>
      <c r="E14" s="49"/>
      <c r="F14" s="49"/>
      <c r="G14" s="49"/>
      <c r="H14" s="49"/>
      <c r="I14" s="49"/>
      <c r="J14" s="49"/>
      <c r="K14" s="50"/>
    </row>
    <row r="15" spans="2:11" s="37" customFormat="1" ht="12.75">
      <c r="B15" s="48"/>
      <c r="C15" s="49"/>
      <c r="D15" s="49"/>
      <c r="E15" s="49"/>
      <c r="F15" s="49"/>
      <c r="G15" s="49"/>
      <c r="H15" s="49"/>
      <c r="I15" s="49"/>
      <c r="J15" s="49"/>
      <c r="K15" s="50"/>
    </row>
    <row r="16" spans="2:11" s="37" customFormat="1" ht="12.75">
      <c r="B16" s="48"/>
      <c r="C16" s="49"/>
      <c r="D16" s="49"/>
      <c r="E16" s="49"/>
      <c r="F16" s="49"/>
      <c r="G16" s="49"/>
      <c r="H16" s="49"/>
      <c r="I16" s="49"/>
      <c r="J16" s="49"/>
      <c r="K16" s="50"/>
    </row>
    <row r="17" spans="2:11" s="37" customFormat="1" ht="12.75">
      <c r="B17" s="48"/>
      <c r="C17" s="49"/>
      <c r="D17" s="49"/>
      <c r="E17" s="49"/>
      <c r="F17" s="49"/>
      <c r="G17" s="49"/>
      <c r="H17" s="49"/>
      <c r="I17" s="49"/>
      <c r="J17" s="49"/>
      <c r="K17" s="50"/>
    </row>
    <row r="18" spans="2:11" s="37" customFormat="1" ht="12.75">
      <c r="B18" s="48"/>
      <c r="C18" s="49"/>
      <c r="D18" s="49"/>
      <c r="E18" s="49"/>
      <c r="F18" s="49"/>
      <c r="G18" s="49"/>
      <c r="H18" s="49"/>
      <c r="I18" s="49"/>
      <c r="J18" s="49"/>
      <c r="K18" s="50"/>
    </row>
    <row r="19" spans="2:11" s="37" customFormat="1" ht="12.75">
      <c r="B19" s="48"/>
      <c r="C19" s="49"/>
      <c r="D19" s="49"/>
      <c r="E19" s="49"/>
      <c r="F19" s="49"/>
      <c r="G19" s="49"/>
      <c r="H19" s="49"/>
      <c r="I19" s="49"/>
      <c r="J19" s="49"/>
      <c r="K19" s="50"/>
    </row>
    <row r="20" spans="2:11" s="37" customFormat="1" ht="12.75">
      <c r="B20" s="48"/>
      <c r="C20" s="49"/>
      <c r="D20" s="49"/>
      <c r="E20" s="49"/>
      <c r="F20" s="49"/>
      <c r="G20" s="49"/>
      <c r="H20" s="49"/>
      <c r="I20" s="49"/>
      <c r="J20" s="49"/>
      <c r="K20" s="50"/>
    </row>
    <row r="21" spans="2:11" s="37" customFormat="1" ht="12.75">
      <c r="B21" s="48"/>
      <c r="D21" s="49"/>
      <c r="E21" s="49"/>
      <c r="F21" s="49"/>
      <c r="G21" s="49"/>
      <c r="H21" s="49"/>
      <c r="I21" s="49"/>
      <c r="J21" s="49"/>
      <c r="K21" s="50"/>
    </row>
    <row r="22" spans="2:11" s="37" customFormat="1" ht="12.75">
      <c r="B22" s="48"/>
      <c r="C22" s="49"/>
      <c r="D22" s="49"/>
      <c r="E22" s="49"/>
      <c r="F22" s="49"/>
      <c r="G22" s="49"/>
      <c r="H22" s="49"/>
      <c r="I22" s="49"/>
      <c r="J22" s="49"/>
      <c r="K22" s="50"/>
    </row>
    <row r="23" spans="2:11" s="37" customFormat="1" ht="12.75">
      <c r="B23" s="48"/>
      <c r="C23" s="49"/>
      <c r="D23" s="49"/>
      <c r="E23" s="49"/>
      <c r="F23" s="49"/>
      <c r="G23" s="49"/>
      <c r="H23" s="49"/>
      <c r="I23" s="49"/>
      <c r="J23" s="49"/>
      <c r="K23" s="50"/>
    </row>
    <row r="24" spans="2:11" s="37" customFormat="1" ht="12.75">
      <c r="B24" s="48"/>
      <c r="C24" s="49"/>
      <c r="D24" s="49"/>
      <c r="E24" s="49"/>
      <c r="F24" s="49"/>
      <c r="G24" s="49"/>
      <c r="H24" s="49"/>
      <c r="I24" s="49"/>
      <c r="J24" s="49"/>
      <c r="K24" s="50"/>
    </row>
    <row r="25" spans="1:11" s="51" customFormat="1" ht="33.75">
      <c r="A25" s="37"/>
      <c r="B25" s="279" t="s">
        <v>7</v>
      </c>
      <c r="C25" s="280"/>
      <c r="D25" s="280"/>
      <c r="E25" s="280"/>
      <c r="F25" s="280"/>
      <c r="G25" s="280"/>
      <c r="H25" s="280"/>
      <c r="I25" s="280"/>
      <c r="J25" s="280"/>
      <c r="K25" s="281"/>
    </row>
    <row r="26" spans="1:11" s="37" customFormat="1" ht="12.75">
      <c r="A26" s="51"/>
      <c r="B26" s="52"/>
      <c r="C26" s="282" t="s">
        <v>192</v>
      </c>
      <c r="D26" s="282"/>
      <c r="E26" s="282"/>
      <c r="F26" s="282"/>
      <c r="G26" s="282"/>
      <c r="H26" s="282"/>
      <c r="I26" s="282"/>
      <c r="J26" s="282"/>
      <c r="K26" s="50"/>
    </row>
    <row r="27" spans="2:11" s="37" customFormat="1" ht="12.75">
      <c r="B27" s="48"/>
      <c r="C27" s="282" t="s">
        <v>78</v>
      </c>
      <c r="D27" s="282"/>
      <c r="E27" s="282"/>
      <c r="F27" s="282"/>
      <c r="G27" s="282"/>
      <c r="H27" s="282"/>
      <c r="I27" s="282"/>
      <c r="J27" s="282"/>
      <c r="K27" s="50"/>
    </row>
    <row r="28" spans="2:11" s="37" customFormat="1" ht="12.75">
      <c r="B28" s="48"/>
      <c r="C28" s="49"/>
      <c r="D28" s="49"/>
      <c r="E28" s="49"/>
      <c r="F28" s="49"/>
      <c r="G28" s="49"/>
      <c r="H28" s="49"/>
      <c r="I28" s="49"/>
      <c r="J28" s="49"/>
      <c r="K28" s="50"/>
    </row>
    <row r="29" spans="2:11" s="37" customFormat="1" ht="12.75">
      <c r="B29" s="48"/>
      <c r="C29" s="49"/>
      <c r="D29" s="49"/>
      <c r="E29" s="49"/>
      <c r="F29" s="49"/>
      <c r="G29" s="49"/>
      <c r="H29" s="49"/>
      <c r="I29" s="49"/>
      <c r="J29" s="49"/>
      <c r="K29" s="50"/>
    </row>
    <row r="30" spans="1:11" s="56" customFormat="1" ht="33.75">
      <c r="A30" s="37"/>
      <c r="B30" s="48"/>
      <c r="C30" s="49"/>
      <c r="D30" s="49"/>
      <c r="E30" s="49"/>
      <c r="F30" s="53" t="s">
        <v>291</v>
      </c>
      <c r="G30" s="54"/>
      <c r="H30" s="54"/>
      <c r="I30" s="54"/>
      <c r="J30" s="54"/>
      <c r="K30" s="55"/>
    </row>
    <row r="31" spans="2:11" s="56" customFormat="1" ht="12.75">
      <c r="B31" s="57"/>
      <c r="C31" s="54"/>
      <c r="D31" s="54"/>
      <c r="E31" s="54"/>
      <c r="F31" s="54"/>
      <c r="G31" s="54"/>
      <c r="H31" s="54"/>
      <c r="I31" s="54"/>
      <c r="J31" s="54"/>
      <c r="K31" s="55"/>
    </row>
    <row r="32" spans="2:11" s="56" customFormat="1" ht="12.75">
      <c r="B32" s="57"/>
      <c r="C32" s="54"/>
      <c r="D32" s="54"/>
      <c r="E32" s="54"/>
      <c r="F32" s="54"/>
      <c r="G32" s="54"/>
      <c r="H32" s="54"/>
      <c r="I32" s="54"/>
      <c r="J32" s="54"/>
      <c r="K32" s="55"/>
    </row>
    <row r="33" spans="2:11" s="56" customFormat="1" ht="12.75">
      <c r="B33" s="57"/>
      <c r="C33" s="54"/>
      <c r="D33" s="54"/>
      <c r="E33" s="54"/>
      <c r="F33" s="54"/>
      <c r="G33" s="54"/>
      <c r="H33" s="54"/>
      <c r="I33" s="54"/>
      <c r="J33" s="54"/>
      <c r="K33" s="55"/>
    </row>
    <row r="34" spans="2:11" s="56" customFormat="1" ht="12.75">
      <c r="B34" s="57"/>
      <c r="C34" s="54"/>
      <c r="D34" s="54"/>
      <c r="E34" s="54"/>
      <c r="F34" s="54"/>
      <c r="G34" s="54"/>
      <c r="H34" s="54"/>
      <c r="I34" s="54"/>
      <c r="J34" s="54"/>
      <c r="K34" s="55"/>
    </row>
    <row r="35" spans="2:11" s="56" customFormat="1" ht="12.75">
      <c r="B35" s="57"/>
      <c r="C35" s="54"/>
      <c r="D35" s="54"/>
      <c r="E35" s="54"/>
      <c r="F35" s="54"/>
      <c r="G35" s="54"/>
      <c r="H35" s="54"/>
      <c r="I35" s="54"/>
      <c r="J35" s="54"/>
      <c r="K35" s="55"/>
    </row>
    <row r="36" spans="2:11" s="56" customFormat="1" ht="12.75">
      <c r="B36" s="57"/>
      <c r="C36" s="54"/>
      <c r="D36" s="54"/>
      <c r="E36" s="54"/>
      <c r="F36" s="54"/>
      <c r="G36" s="54"/>
      <c r="H36" s="54"/>
      <c r="I36" s="54"/>
      <c r="J36" s="54"/>
      <c r="K36" s="55"/>
    </row>
    <row r="37" spans="2:11" s="56" customFormat="1" ht="12.75">
      <c r="B37" s="57"/>
      <c r="C37" s="54"/>
      <c r="D37" s="54"/>
      <c r="E37" s="54"/>
      <c r="F37" s="54"/>
      <c r="G37" s="54"/>
      <c r="H37" s="54"/>
      <c r="I37" s="54"/>
      <c r="J37" s="54"/>
      <c r="K37" s="55"/>
    </row>
    <row r="38" spans="2:11" s="56" customFormat="1" ht="12.75">
      <c r="B38" s="57"/>
      <c r="C38" s="54"/>
      <c r="D38" s="54"/>
      <c r="E38" s="54"/>
      <c r="F38" s="54"/>
      <c r="G38" s="54"/>
      <c r="H38" s="54"/>
      <c r="I38" s="54"/>
      <c r="J38" s="54"/>
      <c r="K38" s="55"/>
    </row>
    <row r="39" spans="2:11" s="56" customFormat="1" ht="12.75">
      <c r="B39" s="57"/>
      <c r="C39" s="54"/>
      <c r="D39" s="54"/>
      <c r="E39" s="54"/>
      <c r="F39" s="54"/>
      <c r="G39" s="54"/>
      <c r="H39" s="54"/>
      <c r="I39" s="54"/>
      <c r="J39" s="54"/>
      <c r="K39" s="55"/>
    </row>
    <row r="40" spans="2:11" s="56" customFormat="1" ht="12.75">
      <c r="B40" s="57"/>
      <c r="C40" s="54"/>
      <c r="D40" s="54"/>
      <c r="E40" s="54"/>
      <c r="F40" s="54"/>
      <c r="G40" s="54"/>
      <c r="H40" s="54"/>
      <c r="I40" s="54"/>
      <c r="J40" s="54"/>
      <c r="K40" s="55"/>
    </row>
    <row r="41" spans="2:11" s="56" customFormat="1" ht="12.75">
      <c r="B41" s="57"/>
      <c r="C41" s="54"/>
      <c r="D41" s="54"/>
      <c r="E41" s="54"/>
      <c r="F41" s="54"/>
      <c r="G41" s="54"/>
      <c r="H41" s="54"/>
      <c r="I41" s="54"/>
      <c r="J41" s="54"/>
      <c r="K41" s="55"/>
    </row>
    <row r="42" spans="2:11" s="56" customFormat="1" ht="12.75">
      <c r="B42" s="57"/>
      <c r="C42" s="54"/>
      <c r="D42" s="54"/>
      <c r="E42" s="54"/>
      <c r="F42" s="54"/>
      <c r="G42" s="54"/>
      <c r="H42" s="54"/>
      <c r="I42" s="54"/>
      <c r="J42" s="54"/>
      <c r="K42" s="55"/>
    </row>
    <row r="43" spans="2:11" s="56" customFormat="1" ht="12.75">
      <c r="B43" s="57"/>
      <c r="C43" s="54"/>
      <c r="D43" s="54"/>
      <c r="E43" s="54"/>
      <c r="F43" s="54"/>
      <c r="G43" s="54"/>
      <c r="H43" s="54"/>
      <c r="I43" s="54"/>
      <c r="J43" s="54"/>
      <c r="K43" s="55"/>
    </row>
    <row r="44" spans="2:11" s="56" customFormat="1" ht="12.75">
      <c r="B44" s="57"/>
      <c r="C44" s="54"/>
      <c r="D44" s="54"/>
      <c r="E44" s="54"/>
      <c r="F44" s="54"/>
      <c r="G44" s="54"/>
      <c r="H44" s="54"/>
      <c r="I44" s="54"/>
      <c r="J44" s="54"/>
      <c r="K44" s="55"/>
    </row>
    <row r="45" spans="2:11" s="56" customFormat="1" ht="9" customHeight="1">
      <c r="B45" s="57"/>
      <c r="C45" s="54"/>
      <c r="D45" s="54"/>
      <c r="E45" s="54"/>
      <c r="F45" s="54"/>
      <c r="G45" s="54"/>
      <c r="H45" s="54"/>
      <c r="I45" s="54"/>
      <c r="J45" s="54"/>
      <c r="K45" s="55"/>
    </row>
    <row r="46" spans="2:11" s="56" customFormat="1" ht="12.75">
      <c r="B46" s="57"/>
      <c r="C46" s="54"/>
      <c r="D46" s="54"/>
      <c r="E46" s="54"/>
      <c r="F46" s="54"/>
      <c r="G46" s="54"/>
      <c r="H46" s="54"/>
      <c r="I46" s="54"/>
      <c r="J46" s="54"/>
      <c r="K46" s="55"/>
    </row>
    <row r="47" spans="2:11" s="56" customFormat="1" ht="12.75">
      <c r="B47" s="57"/>
      <c r="C47" s="54"/>
      <c r="D47" s="54"/>
      <c r="E47" s="54"/>
      <c r="F47" s="54"/>
      <c r="G47" s="54"/>
      <c r="H47" s="54"/>
      <c r="I47" s="54"/>
      <c r="J47" s="54"/>
      <c r="K47" s="55"/>
    </row>
    <row r="48" spans="2:11" s="36" customFormat="1" ht="12.75" customHeight="1">
      <c r="B48" s="43"/>
      <c r="C48" s="44" t="s">
        <v>117</v>
      </c>
      <c r="D48" s="44"/>
      <c r="E48" s="44"/>
      <c r="F48" s="44"/>
      <c r="G48" s="44"/>
      <c r="H48" s="283" t="s">
        <v>186</v>
      </c>
      <c r="I48" s="283"/>
      <c r="J48" s="44"/>
      <c r="K48" s="46"/>
    </row>
    <row r="49" spans="2:11" s="36" customFormat="1" ht="12.75" customHeight="1">
      <c r="B49" s="43"/>
      <c r="C49" s="44" t="s">
        <v>118</v>
      </c>
      <c r="D49" s="44"/>
      <c r="E49" s="44"/>
      <c r="F49" s="44"/>
      <c r="G49" s="44"/>
      <c r="H49" s="285" t="s">
        <v>187</v>
      </c>
      <c r="I49" s="285"/>
      <c r="J49" s="44"/>
      <c r="K49" s="46"/>
    </row>
    <row r="50" spans="2:11" s="36" customFormat="1" ht="12.75" customHeight="1">
      <c r="B50" s="43"/>
      <c r="C50" s="44" t="s">
        <v>112</v>
      </c>
      <c r="D50" s="44"/>
      <c r="E50" s="44"/>
      <c r="F50" s="44"/>
      <c r="G50" s="44"/>
      <c r="H50" s="285" t="s">
        <v>179</v>
      </c>
      <c r="I50" s="285"/>
      <c r="J50" s="44"/>
      <c r="K50" s="46"/>
    </row>
    <row r="51" spans="2:11" s="36" customFormat="1" ht="12.75" customHeight="1">
      <c r="B51" s="43"/>
      <c r="C51" s="44" t="s">
        <v>113</v>
      </c>
      <c r="D51" s="44"/>
      <c r="E51" s="44"/>
      <c r="F51" s="44"/>
      <c r="G51" s="44"/>
      <c r="H51" s="285" t="s">
        <v>187</v>
      </c>
      <c r="I51" s="285"/>
      <c r="J51" s="44"/>
      <c r="K51" s="46"/>
    </row>
    <row r="52" spans="2:11" s="37" customFormat="1" ht="12.75">
      <c r="B52" s="48"/>
      <c r="C52" s="49"/>
      <c r="D52" s="49"/>
      <c r="E52" s="49"/>
      <c r="F52" s="49"/>
      <c r="G52" s="49"/>
      <c r="H52" s="49"/>
      <c r="I52" s="49"/>
      <c r="J52" s="49"/>
      <c r="K52" s="50"/>
    </row>
    <row r="53" spans="2:11" s="38" customFormat="1" ht="12.75" customHeight="1">
      <c r="B53" s="58"/>
      <c r="C53" s="44" t="s">
        <v>119</v>
      </c>
      <c r="D53" s="44"/>
      <c r="E53" s="44"/>
      <c r="F53" s="44"/>
      <c r="G53" s="47" t="s">
        <v>114</v>
      </c>
      <c r="H53" s="286" t="s">
        <v>292</v>
      </c>
      <c r="I53" s="282"/>
      <c r="J53" s="59"/>
      <c r="K53" s="60"/>
    </row>
    <row r="54" spans="2:11" s="38" customFormat="1" ht="12.75" customHeight="1">
      <c r="B54" s="58"/>
      <c r="C54" s="44"/>
      <c r="D54" s="44"/>
      <c r="E54" s="44"/>
      <c r="F54" s="44"/>
      <c r="G54" s="47" t="s">
        <v>115</v>
      </c>
      <c r="H54" s="284" t="s">
        <v>293</v>
      </c>
      <c r="I54" s="282"/>
      <c r="J54" s="59"/>
      <c r="K54" s="60"/>
    </row>
    <row r="55" spans="2:11" s="38" customFormat="1" ht="7.5" customHeight="1">
      <c r="B55" s="58"/>
      <c r="C55" s="44"/>
      <c r="D55" s="44"/>
      <c r="E55" s="44"/>
      <c r="F55" s="44"/>
      <c r="G55" s="47"/>
      <c r="H55" s="47"/>
      <c r="I55" s="47"/>
      <c r="J55" s="59"/>
      <c r="K55" s="60"/>
    </row>
    <row r="56" spans="2:11" s="38" customFormat="1" ht="12.75" customHeight="1">
      <c r="B56" s="58"/>
      <c r="C56" s="44" t="s">
        <v>116</v>
      </c>
      <c r="D56" s="44"/>
      <c r="E56" s="44"/>
      <c r="F56" s="47"/>
      <c r="G56" s="44"/>
      <c r="H56" s="45"/>
      <c r="I56" s="45"/>
      <c r="J56" s="59"/>
      <c r="K56" s="60"/>
    </row>
    <row r="57" spans="2:11" ht="22.5" customHeight="1">
      <c r="B57" s="61"/>
      <c r="C57" s="62"/>
      <c r="D57" s="62"/>
      <c r="E57" s="62"/>
      <c r="F57" s="62"/>
      <c r="G57" s="62"/>
      <c r="H57" s="62"/>
      <c r="I57" s="62"/>
      <c r="J57" s="62"/>
      <c r="K57" s="63"/>
    </row>
    <row r="58" ht="6.75" customHeight="1"/>
  </sheetData>
  <sheetProtection/>
  <mergeCells count="9">
    <mergeCell ref="B25:K25"/>
    <mergeCell ref="C26:J26"/>
    <mergeCell ref="C27:J27"/>
    <mergeCell ref="H48:I48"/>
    <mergeCell ref="H54:I54"/>
    <mergeCell ref="H49:I49"/>
    <mergeCell ref="H50:I50"/>
    <mergeCell ref="H51:I51"/>
    <mergeCell ref="H53:I53"/>
  </mergeCells>
  <printOptions horizontalCentered="1" verticalCentered="1"/>
  <pageMargins left="0" right="0" top="0" bottom="0" header="0.25" footer="0.22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47"/>
  <sheetViews>
    <sheetView zoomScalePageLayoutView="0" workbookViewId="0" topLeftCell="B26">
      <selection activeCell="F47" sqref="F47"/>
    </sheetView>
  </sheetViews>
  <sheetFormatPr defaultColWidth="9.140625" defaultRowHeight="12.75"/>
  <cols>
    <col min="1" max="1" width="5.421875" style="99" customWidth="1"/>
    <col min="2" max="2" width="3.7109375" style="101" customWidth="1"/>
    <col min="3" max="3" width="2.7109375" style="101" customWidth="1"/>
    <col min="4" max="4" width="4.00390625" style="101" customWidth="1"/>
    <col min="5" max="5" width="40.57421875" style="99" customWidth="1"/>
    <col min="6" max="6" width="8.28125" style="99" customWidth="1"/>
    <col min="7" max="8" width="15.7109375" style="102" customWidth="1"/>
    <col min="9" max="9" width="1.421875" style="99" customWidth="1"/>
    <col min="10" max="16384" width="9.140625" style="99" customWidth="1"/>
  </cols>
  <sheetData>
    <row r="1" spans="2:8" s="35" customFormat="1" ht="17.25" customHeight="1">
      <c r="B1" s="64"/>
      <c r="C1" s="64"/>
      <c r="D1" s="64"/>
      <c r="G1" s="65"/>
      <c r="H1" s="65"/>
    </row>
    <row r="2" spans="2:8" s="69" customFormat="1" ht="9" customHeight="1">
      <c r="B2" s="66"/>
      <c r="C2" s="67"/>
      <c r="D2" s="67"/>
      <c r="E2" s="68"/>
      <c r="G2" s="70"/>
      <c r="H2" s="70"/>
    </row>
    <row r="3" spans="2:8" s="71" customFormat="1" ht="18" customHeight="1">
      <c r="B3" s="287" t="s">
        <v>295</v>
      </c>
      <c r="C3" s="287"/>
      <c r="D3" s="287"/>
      <c r="E3" s="287"/>
      <c r="F3" s="287"/>
      <c r="G3" s="287"/>
      <c r="H3" s="287"/>
    </row>
    <row r="4" spans="2:8" s="39" customFormat="1" ht="6.75" customHeight="1">
      <c r="B4" s="72"/>
      <c r="C4" s="72"/>
      <c r="D4" s="72"/>
      <c r="G4" s="73"/>
      <c r="H4" s="73"/>
    </row>
    <row r="5" spans="2:8" s="39" customFormat="1" ht="12" customHeight="1">
      <c r="B5" s="291" t="s">
        <v>2</v>
      </c>
      <c r="C5" s="293" t="s">
        <v>8</v>
      </c>
      <c r="D5" s="294"/>
      <c r="E5" s="295"/>
      <c r="F5" s="291" t="s">
        <v>9</v>
      </c>
      <c r="G5" s="74" t="s">
        <v>152</v>
      </c>
      <c r="H5" s="74" t="s">
        <v>152</v>
      </c>
    </row>
    <row r="6" spans="2:8" s="39" customFormat="1" ht="12" customHeight="1">
      <c r="B6" s="292"/>
      <c r="C6" s="296"/>
      <c r="D6" s="297"/>
      <c r="E6" s="298"/>
      <c r="F6" s="292"/>
      <c r="G6" s="75" t="s">
        <v>153</v>
      </c>
      <c r="H6" s="272" t="s">
        <v>308</v>
      </c>
    </row>
    <row r="7" spans="2:8" s="80" customFormat="1" ht="24.75" customHeight="1">
      <c r="B7" s="76" t="s">
        <v>3</v>
      </c>
      <c r="C7" s="288" t="s">
        <v>170</v>
      </c>
      <c r="D7" s="289"/>
      <c r="E7" s="290"/>
      <c r="F7" s="78"/>
      <c r="G7" s="167">
        <f>G8+G11+G12+G20+G28+G29+G30</f>
        <v>830200</v>
      </c>
      <c r="H7" s="167">
        <f>H8+H11+H12+H20+H28+H29+H30</f>
        <v>559890</v>
      </c>
    </row>
    <row r="8" spans="2:8" s="80" customFormat="1" ht="16.5" customHeight="1">
      <c r="B8" s="81"/>
      <c r="C8" s="77">
        <v>1</v>
      </c>
      <c r="D8" s="82" t="s">
        <v>10</v>
      </c>
      <c r="E8" s="83"/>
      <c r="F8" s="84"/>
      <c r="G8" s="167">
        <f>SUM(G9:G10)</f>
        <v>500000</v>
      </c>
      <c r="H8" s="167">
        <f>SUM(H9:H10)</f>
        <v>500000</v>
      </c>
    </row>
    <row r="9" spans="2:8" s="89" customFormat="1" ht="16.5" customHeight="1">
      <c r="B9" s="81"/>
      <c r="C9" s="77"/>
      <c r="D9" s="85" t="s">
        <v>120</v>
      </c>
      <c r="E9" s="86" t="s">
        <v>29</v>
      </c>
      <c r="F9" s="87"/>
      <c r="G9" s="88">
        <v>500000</v>
      </c>
      <c r="H9" s="88">
        <v>500000</v>
      </c>
    </row>
    <row r="10" spans="2:8" s="89" customFormat="1" ht="16.5" customHeight="1">
      <c r="B10" s="90"/>
      <c r="C10" s="77"/>
      <c r="D10" s="85" t="s">
        <v>120</v>
      </c>
      <c r="E10" s="86" t="s">
        <v>30</v>
      </c>
      <c r="F10" s="87"/>
      <c r="G10" s="88">
        <v>0</v>
      </c>
      <c r="H10" s="88"/>
    </row>
    <row r="11" spans="2:8" s="80" customFormat="1" ht="16.5" customHeight="1">
      <c r="B11" s="90"/>
      <c r="C11" s="77">
        <v>2</v>
      </c>
      <c r="D11" s="82" t="s">
        <v>156</v>
      </c>
      <c r="E11" s="83"/>
      <c r="F11" s="84"/>
      <c r="G11" s="167">
        <v>0</v>
      </c>
      <c r="H11" s="167">
        <v>0</v>
      </c>
    </row>
    <row r="12" spans="2:8" s="80" customFormat="1" ht="16.5" customHeight="1">
      <c r="B12" s="81"/>
      <c r="C12" s="77">
        <v>3</v>
      </c>
      <c r="D12" s="82" t="s">
        <v>157</v>
      </c>
      <c r="E12" s="83"/>
      <c r="F12" s="84"/>
      <c r="G12" s="167">
        <f>SUM(G13:G19)</f>
        <v>330200</v>
      </c>
      <c r="H12" s="167">
        <f>SUM(H13:H19)</f>
        <v>0</v>
      </c>
    </row>
    <row r="13" spans="2:8" s="89" customFormat="1" ht="16.5" customHeight="1">
      <c r="B13" s="81"/>
      <c r="C13" s="91"/>
      <c r="D13" s="85" t="s">
        <v>120</v>
      </c>
      <c r="E13" s="86" t="s">
        <v>158</v>
      </c>
      <c r="F13" s="87"/>
      <c r="G13" s="88">
        <v>0</v>
      </c>
      <c r="H13" s="88"/>
    </row>
    <row r="14" spans="2:8" s="89" customFormat="1" ht="16.5" customHeight="1">
      <c r="B14" s="90"/>
      <c r="C14" s="92"/>
      <c r="D14" s="93" t="s">
        <v>120</v>
      </c>
      <c r="E14" s="86" t="s">
        <v>121</v>
      </c>
      <c r="F14" s="87"/>
      <c r="G14" s="88">
        <v>0</v>
      </c>
      <c r="H14" s="88"/>
    </row>
    <row r="15" spans="2:8" s="89" customFormat="1" ht="16.5" customHeight="1">
      <c r="B15" s="90"/>
      <c r="C15" s="92"/>
      <c r="D15" s="93" t="s">
        <v>120</v>
      </c>
      <c r="E15" s="86" t="s">
        <v>122</v>
      </c>
      <c r="F15" s="87"/>
      <c r="G15" s="88">
        <v>320000</v>
      </c>
      <c r="H15" s="88"/>
    </row>
    <row r="16" spans="2:8" s="89" customFormat="1" ht="16.5" customHeight="1">
      <c r="B16" s="90"/>
      <c r="C16" s="92"/>
      <c r="D16" s="93" t="s">
        <v>120</v>
      </c>
      <c r="E16" s="86" t="s">
        <v>123</v>
      </c>
      <c r="F16" s="87"/>
      <c r="G16" s="88">
        <v>10200</v>
      </c>
      <c r="H16" s="88"/>
    </row>
    <row r="17" spans="2:8" s="89" customFormat="1" ht="16.5" customHeight="1">
      <c r="B17" s="90"/>
      <c r="C17" s="92"/>
      <c r="D17" s="93" t="s">
        <v>120</v>
      </c>
      <c r="E17" s="86" t="s">
        <v>126</v>
      </c>
      <c r="F17" s="87"/>
      <c r="G17" s="88">
        <v>0</v>
      </c>
      <c r="H17" s="88"/>
    </row>
    <row r="18" spans="2:8" s="89" customFormat="1" ht="16.5" customHeight="1">
      <c r="B18" s="90"/>
      <c r="C18" s="92"/>
      <c r="D18" s="93" t="s">
        <v>120</v>
      </c>
      <c r="E18" s="86"/>
      <c r="F18" s="87"/>
      <c r="G18" s="88"/>
      <c r="H18" s="88"/>
    </row>
    <row r="19" spans="2:8" s="89" customFormat="1" ht="16.5" customHeight="1">
      <c r="B19" s="90"/>
      <c r="C19" s="92"/>
      <c r="D19" s="93" t="s">
        <v>120</v>
      </c>
      <c r="E19" s="86"/>
      <c r="F19" s="87"/>
      <c r="G19" s="88"/>
      <c r="H19" s="88"/>
    </row>
    <row r="20" spans="2:8" s="80" customFormat="1" ht="16.5" customHeight="1">
      <c r="B20" s="90"/>
      <c r="C20" s="77">
        <v>4</v>
      </c>
      <c r="D20" s="82" t="s">
        <v>11</v>
      </c>
      <c r="E20" s="83"/>
      <c r="F20" s="84"/>
      <c r="G20" s="167">
        <f>SUM(G21:G27)</f>
        <v>0</v>
      </c>
      <c r="H20" s="167">
        <f>SUM(H21:H27)</f>
        <v>0</v>
      </c>
    </row>
    <row r="21" spans="2:8" s="89" customFormat="1" ht="16.5" customHeight="1">
      <c r="B21" s="81"/>
      <c r="C21" s="91"/>
      <c r="D21" s="85" t="s">
        <v>120</v>
      </c>
      <c r="E21" s="86" t="s">
        <v>12</v>
      </c>
      <c r="F21" s="87"/>
      <c r="G21" s="88"/>
      <c r="H21" s="88"/>
    </row>
    <row r="22" spans="2:8" s="89" customFormat="1" ht="16.5" customHeight="1">
      <c r="B22" s="90"/>
      <c r="C22" s="92"/>
      <c r="D22" s="93" t="s">
        <v>120</v>
      </c>
      <c r="E22" s="86" t="s">
        <v>125</v>
      </c>
      <c r="F22" s="87"/>
      <c r="G22" s="88"/>
      <c r="H22" s="88"/>
    </row>
    <row r="23" spans="2:8" s="89" customFormat="1" ht="16.5" customHeight="1">
      <c r="B23" s="90"/>
      <c r="C23" s="92"/>
      <c r="D23" s="93" t="s">
        <v>120</v>
      </c>
      <c r="E23" s="86" t="s">
        <v>13</v>
      </c>
      <c r="F23" s="87"/>
      <c r="G23" s="88"/>
      <c r="H23" s="88"/>
    </row>
    <row r="24" spans="2:8" s="89" customFormat="1" ht="16.5" customHeight="1">
      <c r="B24" s="90"/>
      <c r="C24" s="92"/>
      <c r="D24" s="93" t="s">
        <v>120</v>
      </c>
      <c r="E24" s="86" t="s">
        <v>159</v>
      </c>
      <c r="F24" s="87"/>
      <c r="G24" s="88"/>
      <c r="H24" s="88"/>
    </row>
    <row r="25" spans="2:11" s="89" customFormat="1" ht="16.5" customHeight="1">
      <c r="B25" s="90"/>
      <c r="C25" s="92"/>
      <c r="D25" s="93" t="s">
        <v>120</v>
      </c>
      <c r="E25" s="86" t="s">
        <v>14</v>
      </c>
      <c r="F25" s="87"/>
      <c r="G25" s="88"/>
      <c r="H25" s="88"/>
      <c r="K25" s="195"/>
    </row>
    <row r="26" spans="2:8" s="89" customFormat="1" ht="16.5" customHeight="1">
      <c r="B26" s="90"/>
      <c r="C26" s="92"/>
      <c r="D26" s="93" t="s">
        <v>120</v>
      </c>
      <c r="E26" s="86" t="s">
        <v>15</v>
      </c>
      <c r="F26" s="87"/>
      <c r="G26" s="88"/>
      <c r="H26" s="88"/>
    </row>
    <row r="27" spans="2:8" s="89" customFormat="1" ht="16.5" customHeight="1">
      <c r="B27" s="90"/>
      <c r="C27" s="92"/>
      <c r="D27" s="93" t="s">
        <v>120</v>
      </c>
      <c r="E27" s="86"/>
      <c r="F27" s="87"/>
      <c r="G27" s="88"/>
      <c r="H27" s="88"/>
    </row>
    <row r="28" spans="2:8" s="80" customFormat="1" ht="16.5" customHeight="1">
      <c r="B28" s="90"/>
      <c r="C28" s="77">
        <v>5</v>
      </c>
      <c r="D28" s="82" t="s">
        <v>160</v>
      </c>
      <c r="E28" s="83"/>
      <c r="F28" s="84"/>
      <c r="G28" s="167">
        <v>0</v>
      </c>
      <c r="H28" s="167"/>
    </row>
    <row r="29" spans="2:8" s="80" customFormat="1" ht="16.5" customHeight="1">
      <c r="B29" s="81"/>
      <c r="C29" s="77">
        <v>6</v>
      </c>
      <c r="D29" s="82" t="s">
        <v>161</v>
      </c>
      <c r="E29" s="83"/>
      <c r="F29" s="84"/>
      <c r="G29" s="167">
        <v>0</v>
      </c>
      <c r="H29" s="167"/>
    </row>
    <row r="30" spans="2:8" s="80" customFormat="1" ht="16.5" customHeight="1">
      <c r="B30" s="81"/>
      <c r="C30" s="77">
        <v>7</v>
      </c>
      <c r="D30" s="82" t="s">
        <v>16</v>
      </c>
      <c r="E30" s="83"/>
      <c r="F30" s="84"/>
      <c r="G30" s="167">
        <v>0</v>
      </c>
      <c r="H30" s="167">
        <v>59890</v>
      </c>
    </row>
    <row r="31" spans="2:8" s="80" customFormat="1" ht="16.5" customHeight="1">
      <c r="B31" s="81"/>
      <c r="C31" s="77"/>
      <c r="D31" s="85" t="s">
        <v>120</v>
      </c>
      <c r="E31" s="83" t="s">
        <v>162</v>
      </c>
      <c r="F31" s="84"/>
      <c r="G31" s="79"/>
      <c r="H31" s="79"/>
    </row>
    <row r="32" spans="2:8" s="80" customFormat="1" ht="16.5" customHeight="1">
      <c r="B32" s="81"/>
      <c r="C32" s="77"/>
      <c r="D32" s="85" t="s">
        <v>120</v>
      </c>
      <c r="E32" s="83"/>
      <c r="F32" s="84"/>
      <c r="G32" s="79"/>
      <c r="H32" s="79"/>
    </row>
    <row r="33" spans="2:8" s="80" customFormat="1" ht="24.75" customHeight="1">
      <c r="B33" s="94" t="s">
        <v>4</v>
      </c>
      <c r="C33" s="288" t="s">
        <v>17</v>
      </c>
      <c r="D33" s="289"/>
      <c r="E33" s="290"/>
      <c r="F33" s="84"/>
      <c r="G33" s="167">
        <f>G34+G35+G41+G42+G43+G44</f>
        <v>1500000</v>
      </c>
      <c r="H33" s="167">
        <f>H34+H35+H41+H42+H43+H44</f>
        <v>1500000</v>
      </c>
    </row>
    <row r="34" spans="2:8" s="80" customFormat="1" ht="16.5" customHeight="1">
      <c r="B34" s="81"/>
      <c r="C34" s="77">
        <v>1</v>
      </c>
      <c r="D34" s="82" t="s">
        <v>18</v>
      </c>
      <c r="E34" s="83"/>
      <c r="F34" s="84"/>
      <c r="G34" s="167">
        <v>0</v>
      </c>
      <c r="H34" s="167">
        <v>0</v>
      </c>
    </row>
    <row r="35" spans="2:8" s="80" customFormat="1" ht="16.5" customHeight="1">
      <c r="B35" s="81"/>
      <c r="C35" s="77">
        <v>2</v>
      </c>
      <c r="D35" s="82" t="s">
        <v>19</v>
      </c>
      <c r="E35" s="95"/>
      <c r="F35" s="84"/>
      <c r="G35" s="167">
        <f>SUM(G36:G40)</f>
        <v>0</v>
      </c>
      <c r="H35" s="167">
        <f>SUM(H36:H40)</f>
        <v>0</v>
      </c>
    </row>
    <row r="36" spans="2:8" s="89" customFormat="1" ht="16.5" customHeight="1">
      <c r="B36" s="81"/>
      <c r="C36" s="91"/>
      <c r="D36" s="85" t="s">
        <v>120</v>
      </c>
      <c r="E36" s="86" t="s">
        <v>24</v>
      </c>
      <c r="F36" s="87"/>
      <c r="G36" s="88"/>
      <c r="H36" s="88"/>
    </row>
    <row r="37" spans="2:8" s="89" customFormat="1" ht="16.5" customHeight="1">
      <c r="B37" s="90"/>
      <c r="C37" s="92"/>
      <c r="D37" s="93" t="s">
        <v>120</v>
      </c>
      <c r="E37" s="86" t="s">
        <v>5</v>
      </c>
      <c r="F37" s="87"/>
      <c r="G37" s="88"/>
      <c r="H37" s="88"/>
    </row>
    <row r="38" spans="2:8" s="89" customFormat="1" ht="16.5" customHeight="1">
      <c r="B38" s="90"/>
      <c r="C38" s="92"/>
      <c r="D38" s="93" t="s">
        <v>120</v>
      </c>
      <c r="E38" s="86" t="s">
        <v>124</v>
      </c>
      <c r="F38" s="87"/>
      <c r="G38" s="88"/>
      <c r="H38" s="88"/>
    </row>
    <row r="39" spans="2:8" s="89" customFormat="1" ht="16.5" customHeight="1">
      <c r="B39" s="90"/>
      <c r="C39" s="92"/>
      <c r="D39" s="93" t="s">
        <v>120</v>
      </c>
      <c r="E39" s="86" t="s">
        <v>133</v>
      </c>
      <c r="F39" s="87"/>
      <c r="G39" s="88"/>
      <c r="H39" s="88"/>
    </row>
    <row r="40" spans="2:8" s="89" customFormat="1" ht="16.5" customHeight="1">
      <c r="B40" s="90"/>
      <c r="C40" s="92"/>
      <c r="D40" s="93" t="s">
        <v>120</v>
      </c>
      <c r="E40" s="86" t="s">
        <v>191</v>
      </c>
      <c r="F40" s="87"/>
      <c r="G40" s="88"/>
      <c r="H40" s="88"/>
    </row>
    <row r="41" spans="2:8" s="80" customFormat="1" ht="16.5" customHeight="1">
      <c r="B41" s="90"/>
      <c r="C41" s="77">
        <v>3</v>
      </c>
      <c r="D41" s="82" t="s">
        <v>20</v>
      </c>
      <c r="E41" s="83"/>
      <c r="F41" s="84"/>
      <c r="G41" s="167"/>
      <c r="H41" s="167">
        <v>0</v>
      </c>
    </row>
    <row r="42" spans="2:8" s="80" customFormat="1" ht="16.5" customHeight="1">
      <c r="B42" s="81"/>
      <c r="C42" s="77">
        <v>4</v>
      </c>
      <c r="D42" s="82" t="s">
        <v>21</v>
      </c>
      <c r="E42" s="83"/>
      <c r="F42" s="84"/>
      <c r="G42" s="167"/>
      <c r="H42" s="167"/>
    </row>
    <row r="43" spans="2:8" s="80" customFormat="1" ht="16.5" customHeight="1">
      <c r="B43" s="81"/>
      <c r="C43" s="77">
        <v>5</v>
      </c>
      <c r="D43" s="82" t="s">
        <v>22</v>
      </c>
      <c r="E43" s="83"/>
      <c r="F43" s="84"/>
      <c r="G43" s="167">
        <v>1500000</v>
      </c>
      <c r="H43" s="167">
        <v>1500000</v>
      </c>
    </row>
    <row r="44" spans="2:8" s="80" customFormat="1" ht="16.5" customHeight="1">
      <c r="B44" s="81"/>
      <c r="C44" s="77">
        <v>6</v>
      </c>
      <c r="D44" s="82" t="s">
        <v>23</v>
      </c>
      <c r="E44" s="83"/>
      <c r="F44" s="84"/>
      <c r="G44" s="167">
        <v>0</v>
      </c>
      <c r="H44" s="167">
        <v>0</v>
      </c>
    </row>
    <row r="45" spans="2:8" s="80" customFormat="1" ht="30" customHeight="1">
      <c r="B45" s="84"/>
      <c r="C45" s="288" t="s">
        <v>52</v>
      </c>
      <c r="D45" s="289"/>
      <c r="E45" s="290"/>
      <c r="F45" s="84"/>
      <c r="G45" s="167">
        <f>G7+G33</f>
        <v>2330200</v>
      </c>
      <c r="H45" s="167">
        <f>H7+H33</f>
        <v>2059890</v>
      </c>
    </row>
    <row r="46" spans="2:8" s="80" customFormat="1" ht="9.75" customHeight="1">
      <c r="B46" s="96"/>
      <c r="C46" s="96"/>
      <c r="D46" s="96"/>
      <c r="E46" s="96"/>
      <c r="F46" s="97"/>
      <c r="G46" s="98"/>
      <c r="H46" s="98"/>
    </row>
    <row r="47" spans="2:8" s="80" customFormat="1" ht="15.75" customHeight="1">
      <c r="B47" s="96"/>
      <c r="C47" s="96"/>
      <c r="D47" s="96"/>
      <c r="E47" s="96"/>
      <c r="F47" s="97"/>
      <c r="G47" s="98"/>
      <c r="H47" s="98"/>
    </row>
  </sheetData>
  <sheetProtection/>
  <mergeCells count="7">
    <mergeCell ref="B3:H3"/>
    <mergeCell ref="C33:E33"/>
    <mergeCell ref="C45:E45"/>
    <mergeCell ref="F5:F6"/>
    <mergeCell ref="C5:E6"/>
    <mergeCell ref="B5:B6"/>
    <mergeCell ref="C7:E7"/>
  </mergeCells>
  <printOptions horizontalCentered="1" verticalCentered="1"/>
  <pageMargins left="0" right="0" top="0" bottom="0" header="0.25" footer="0.25"/>
  <pageSetup horizontalDpi="300" verticalDpi="300" orientation="portrait" r:id="rId1"/>
  <ignoredErrors>
    <ignoredError sqref="G20 H8 G3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B2:N55"/>
  <sheetViews>
    <sheetView zoomScalePageLayoutView="0" workbookViewId="0" topLeftCell="A58">
      <selection activeCell="L40" sqref="L40"/>
    </sheetView>
  </sheetViews>
  <sheetFormatPr defaultColWidth="9.140625" defaultRowHeight="12.75"/>
  <cols>
    <col min="1" max="1" width="2.421875" style="99" customWidth="1"/>
    <col min="2" max="2" width="3.7109375" style="101" customWidth="1"/>
    <col min="3" max="3" width="2.7109375" style="101" customWidth="1"/>
    <col min="4" max="4" width="4.00390625" style="101" customWidth="1"/>
    <col min="5" max="5" width="40.57421875" style="99" customWidth="1"/>
    <col min="6" max="6" width="8.28125" style="99" customWidth="1"/>
    <col min="7" max="8" width="15.7109375" style="102" customWidth="1"/>
    <col min="9" max="9" width="1.421875" style="99" customWidth="1"/>
    <col min="10" max="10" width="9.140625" style="99" customWidth="1"/>
    <col min="11" max="11" width="10.140625" style="99" bestFit="1" customWidth="1"/>
    <col min="12" max="16384" width="9.140625" style="99" customWidth="1"/>
  </cols>
  <sheetData>
    <row r="2" spans="2:8" s="69" customFormat="1" ht="6" customHeight="1">
      <c r="B2" s="66"/>
      <c r="C2" s="67"/>
      <c r="D2" s="67"/>
      <c r="E2" s="68"/>
      <c r="G2" s="70"/>
      <c r="H2" s="70"/>
    </row>
    <row r="3" spans="2:8" s="103" customFormat="1" ht="18" customHeight="1">
      <c r="B3" s="287" t="s">
        <v>295</v>
      </c>
      <c r="C3" s="287"/>
      <c r="D3" s="287"/>
      <c r="E3" s="287"/>
      <c r="F3" s="287"/>
      <c r="G3" s="287"/>
      <c r="H3" s="287"/>
    </row>
    <row r="4" spans="2:8" s="37" customFormat="1" ht="6.75" customHeight="1">
      <c r="B4" s="104"/>
      <c r="C4" s="104"/>
      <c r="D4" s="104"/>
      <c r="G4" s="105"/>
      <c r="H4" s="105"/>
    </row>
    <row r="5" spans="2:8" s="103" customFormat="1" ht="15.75" customHeight="1">
      <c r="B5" s="299" t="s">
        <v>2</v>
      </c>
      <c r="C5" s="301" t="s">
        <v>48</v>
      </c>
      <c r="D5" s="302"/>
      <c r="E5" s="303"/>
      <c r="F5" s="299" t="s">
        <v>9</v>
      </c>
      <c r="G5" s="106" t="s">
        <v>152</v>
      </c>
      <c r="H5" s="106" t="s">
        <v>152</v>
      </c>
    </row>
    <row r="6" spans="2:8" s="103" customFormat="1" ht="15.75" customHeight="1">
      <c r="B6" s="300"/>
      <c r="C6" s="304"/>
      <c r="D6" s="305"/>
      <c r="E6" s="306"/>
      <c r="F6" s="300"/>
      <c r="G6" s="107" t="s">
        <v>153</v>
      </c>
      <c r="H6" s="272" t="s">
        <v>308</v>
      </c>
    </row>
    <row r="7" spans="2:8" s="80" customFormat="1" ht="24.75" customHeight="1">
      <c r="B7" s="94" t="s">
        <v>3</v>
      </c>
      <c r="C7" s="288" t="s">
        <v>154</v>
      </c>
      <c r="D7" s="289"/>
      <c r="E7" s="290"/>
      <c r="F7" s="84"/>
      <c r="G7" s="167">
        <f>G8+G9+G12+G23+G24</f>
        <v>1525318</v>
      </c>
      <c r="H7" s="167">
        <f>H8+H9+H12+H23+H24</f>
        <v>59890</v>
      </c>
    </row>
    <row r="8" spans="2:8" s="80" customFormat="1" ht="15.75" customHeight="1">
      <c r="B8" s="81"/>
      <c r="C8" s="77">
        <v>1</v>
      </c>
      <c r="D8" s="82" t="s">
        <v>25</v>
      </c>
      <c r="E8" s="83"/>
      <c r="F8" s="84"/>
      <c r="G8" s="167">
        <v>0</v>
      </c>
      <c r="H8" s="167">
        <v>0</v>
      </c>
    </row>
    <row r="9" spans="2:8" s="80" customFormat="1" ht="15.75" customHeight="1">
      <c r="B9" s="81"/>
      <c r="C9" s="77">
        <v>2</v>
      </c>
      <c r="D9" s="82" t="s">
        <v>26</v>
      </c>
      <c r="E9" s="83"/>
      <c r="F9" s="84"/>
      <c r="G9" s="167">
        <f>SUM(G10:G11)</f>
        <v>0</v>
      </c>
      <c r="H9" s="167">
        <f>SUM(H10:H11)</f>
        <v>0</v>
      </c>
    </row>
    <row r="10" spans="2:8" s="89" customFormat="1" ht="15.75" customHeight="1">
      <c r="B10" s="81"/>
      <c r="C10" s="91"/>
      <c r="D10" s="85" t="s">
        <v>120</v>
      </c>
      <c r="E10" s="86" t="s">
        <v>127</v>
      </c>
      <c r="F10" s="87"/>
      <c r="G10" s="88"/>
      <c r="H10" s="88"/>
    </row>
    <row r="11" spans="2:8" s="89" customFormat="1" ht="15.75" customHeight="1">
      <c r="B11" s="90"/>
      <c r="C11" s="92"/>
      <c r="D11" s="93" t="s">
        <v>120</v>
      </c>
      <c r="E11" s="86" t="s">
        <v>155</v>
      </c>
      <c r="F11" s="87"/>
      <c r="G11" s="88"/>
      <c r="H11" s="88"/>
    </row>
    <row r="12" spans="2:14" s="80" customFormat="1" ht="15.75" customHeight="1">
      <c r="B12" s="90"/>
      <c r="C12" s="77">
        <v>3</v>
      </c>
      <c r="D12" s="82" t="s">
        <v>27</v>
      </c>
      <c r="E12" s="83"/>
      <c r="F12" s="84"/>
      <c r="G12" s="167">
        <f>SUM(G13:G22)</f>
        <v>1525318</v>
      </c>
      <c r="H12" s="167">
        <f>SUM(H13:H22)</f>
        <v>59890</v>
      </c>
      <c r="L12" s="89"/>
      <c r="M12" s="89"/>
      <c r="N12" s="89"/>
    </row>
    <row r="13" spans="2:11" s="89" customFormat="1" ht="15.75" customHeight="1">
      <c r="B13" s="81"/>
      <c r="C13" s="91"/>
      <c r="D13" s="85" t="s">
        <v>120</v>
      </c>
      <c r="E13" s="86" t="s">
        <v>163</v>
      </c>
      <c r="F13" s="87"/>
      <c r="G13" s="88">
        <v>0</v>
      </c>
      <c r="H13" s="88"/>
      <c r="K13" s="195"/>
    </row>
    <row r="14" spans="2:8" s="89" customFormat="1" ht="15.75" customHeight="1">
      <c r="B14" s="90"/>
      <c r="C14" s="92"/>
      <c r="D14" s="93" t="s">
        <v>120</v>
      </c>
      <c r="E14" s="86" t="s">
        <v>164</v>
      </c>
      <c r="F14" s="87"/>
      <c r="G14" s="88">
        <v>967542</v>
      </c>
      <c r="H14" s="88"/>
    </row>
    <row r="15" spans="2:8" s="89" customFormat="1" ht="15.75" customHeight="1">
      <c r="B15" s="90"/>
      <c r="C15" s="92"/>
      <c r="D15" s="93" t="s">
        <v>120</v>
      </c>
      <c r="E15" s="86" t="s">
        <v>128</v>
      </c>
      <c r="F15" s="87"/>
      <c r="G15" s="88">
        <v>0</v>
      </c>
      <c r="H15" s="88"/>
    </row>
    <row r="16" spans="2:8" s="89" customFormat="1" ht="15.75" customHeight="1">
      <c r="B16" s="90"/>
      <c r="C16" s="92"/>
      <c r="D16" s="93" t="s">
        <v>120</v>
      </c>
      <c r="E16" s="86" t="s">
        <v>129</v>
      </c>
      <c r="F16" s="87"/>
      <c r="G16" s="88">
        <v>9148</v>
      </c>
      <c r="H16" s="88"/>
    </row>
    <row r="17" spans="2:8" s="89" customFormat="1" ht="15.75" customHeight="1">
      <c r="B17" s="90"/>
      <c r="C17" s="92"/>
      <c r="D17" s="93" t="s">
        <v>120</v>
      </c>
      <c r="E17" s="86" t="s">
        <v>130</v>
      </c>
      <c r="F17" s="87"/>
      <c r="G17" s="88">
        <v>0</v>
      </c>
      <c r="H17" s="88"/>
    </row>
    <row r="18" spans="2:8" s="89" customFormat="1" ht="15.75" customHeight="1">
      <c r="B18" s="90"/>
      <c r="C18" s="92"/>
      <c r="D18" s="93" t="s">
        <v>120</v>
      </c>
      <c r="E18" s="86" t="s">
        <v>131</v>
      </c>
      <c r="F18" s="87"/>
      <c r="G18" s="88">
        <v>0</v>
      </c>
      <c r="H18" s="88"/>
    </row>
    <row r="19" spans="2:8" s="89" customFormat="1" ht="15.75" customHeight="1">
      <c r="B19" s="90"/>
      <c r="C19" s="92"/>
      <c r="D19" s="93" t="s">
        <v>120</v>
      </c>
      <c r="E19" s="86" t="s">
        <v>132</v>
      </c>
      <c r="F19" s="87"/>
      <c r="G19" s="88">
        <v>0</v>
      </c>
      <c r="H19" s="88"/>
    </row>
    <row r="20" spans="2:8" s="89" customFormat="1" ht="15.75" customHeight="1">
      <c r="B20" s="90"/>
      <c r="C20" s="92"/>
      <c r="D20" s="93" t="s">
        <v>120</v>
      </c>
      <c r="E20" s="86" t="s">
        <v>126</v>
      </c>
      <c r="F20" s="87"/>
      <c r="G20" s="88">
        <v>548628</v>
      </c>
      <c r="H20" s="88">
        <v>59890</v>
      </c>
    </row>
    <row r="21" spans="2:8" s="89" customFormat="1" ht="15.75" customHeight="1">
      <c r="B21" s="90"/>
      <c r="C21" s="92"/>
      <c r="D21" s="93" t="s">
        <v>120</v>
      </c>
      <c r="E21" s="86" t="s">
        <v>135</v>
      </c>
      <c r="F21" s="87"/>
      <c r="G21" s="88"/>
      <c r="H21" s="88"/>
    </row>
    <row r="22" spans="2:8" s="89" customFormat="1" ht="15.75" customHeight="1">
      <c r="B22" s="90"/>
      <c r="C22" s="92"/>
      <c r="D22" s="93" t="s">
        <v>120</v>
      </c>
      <c r="E22" s="86" t="s">
        <v>134</v>
      </c>
      <c r="F22" s="87"/>
      <c r="G22" s="88"/>
      <c r="H22" s="88"/>
    </row>
    <row r="23" spans="2:8" s="80" customFormat="1" ht="15.75" customHeight="1">
      <c r="B23" s="90"/>
      <c r="C23" s="77">
        <v>4</v>
      </c>
      <c r="D23" s="82" t="s">
        <v>28</v>
      </c>
      <c r="E23" s="83"/>
      <c r="F23" s="84"/>
      <c r="G23" s="167">
        <v>0</v>
      </c>
      <c r="H23" s="167">
        <v>0</v>
      </c>
    </row>
    <row r="24" spans="2:8" s="80" customFormat="1" ht="15.75" customHeight="1">
      <c r="B24" s="81"/>
      <c r="C24" s="77">
        <v>5</v>
      </c>
      <c r="D24" s="82" t="s">
        <v>165</v>
      </c>
      <c r="E24" s="83"/>
      <c r="F24" s="84"/>
      <c r="G24" s="167">
        <v>0</v>
      </c>
      <c r="H24" s="167">
        <v>0</v>
      </c>
    </row>
    <row r="25" spans="2:8" s="80" customFormat="1" ht="24.75" customHeight="1">
      <c r="B25" s="94" t="s">
        <v>4</v>
      </c>
      <c r="C25" s="288" t="s">
        <v>49</v>
      </c>
      <c r="D25" s="289"/>
      <c r="E25" s="290"/>
      <c r="F25" s="84"/>
      <c r="G25" s="167">
        <f>G26+G29+G30+G31</f>
        <v>0</v>
      </c>
      <c r="H25" s="167">
        <f>H26+H29+H30+H31</f>
        <v>0</v>
      </c>
    </row>
    <row r="26" spans="2:11" s="80" customFormat="1" ht="15.75" customHeight="1">
      <c r="B26" s="81"/>
      <c r="C26" s="77">
        <v>1</v>
      </c>
      <c r="D26" s="82" t="s">
        <v>33</v>
      </c>
      <c r="E26" s="95"/>
      <c r="F26" s="84"/>
      <c r="G26" s="167">
        <f>SUM(G27:G28)</f>
        <v>0</v>
      </c>
      <c r="H26" s="167">
        <f>SUM(H27:H28)</f>
        <v>0</v>
      </c>
      <c r="K26" s="274"/>
    </row>
    <row r="27" spans="2:8" s="89" customFormat="1" ht="15.75" customHeight="1">
      <c r="B27" s="81"/>
      <c r="C27" s="91"/>
      <c r="D27" s="85" t="s">
        <v>120</v>
      </c>
      <c r="E27" s="86" t="s">
        <v>34</v>
      </c>
      <c r="F27" s="87"/>
      <c r="G27" s="88"/>
      <c r="H27" s="88"/>
    </row>
    <row r="28" spans="2:8" s="89" customFormat="1" ht="15.75" customHeight="1">
      <c r="B28" s="90"/>
      <c r="C28" s="92"/>
      <c r="D28" s="93" t="s">
        <v>120</v>
      </c>
      <c r="E28" s="86" t="s">
        <v>31</v>
      </c>
      <c r="F28" s="87"/>
      <c r="G28" s="88"/>
      <c r="H28" s="88"/>
    </row>
    <row r="29" spans="2:8" s="80" customFormat="1" ht="15.75" customHeight="1">
      <c r="B29" s="90"/>
      <c r="C29" s="77">
        <v>2</v>
      </c>
      <c r="D29" s="82" t="s">
        <v>35</v>
      </c>
      <c r="E29" s="83"/>
      <c r="F29" s="84"/>
      <c r="G29" s="167">
        <v>0</v>
      </c>
      <c r="H29" s="167">
        <v>0</v>
      </c>
    </row>
    <row r="30" spans="2:8" s="80" customFormat="1" ht="15.75" customHeight="1">
      <c r="B30" s="81"/>
      <c r="C30" s="77">
        <v>3</v>
      </c>
      <c r="D30" s="82" t="s">
        <v>28</v>
      </c>
      <c r="E30" s="83"/>
      <c r="F30" s="84"/>
      <c r="G30" s="167"/>
      <c r="H30" s="167"/>
    </row>
    <row r="31" spans="2:8" s="80" customFormat="1" ht="15.75" customHeight="1">
      <c r="B31" s="81"/>
      <c r="C31" s="77">
        <v>4</v>
      </c>
      <c r="D31" s="82" t="s">
        <v>36</v>
      </c>
      <c r="E31" s="83"/>
      <c r="F31" s="84"/>
      <c r="G31" s="167">
        <v>0</v>
      </c>
      <c r="H31" s="167">
        <v>0</v>
      </c>
    </row>
    <row r="32" spans="2:8" s="80" customFormat="1" ht="24.75" customHeight="1">
      <c r="B32" s="81"/>
      <c r="C32" s="288" t="s">
        <v>51</v>
      </c>
      <c r="D32" s="289"/>
      <c r="E32" s="290"/>
      <c r="F32" s="84"/>
      <c r="G32" s="167">
        <f>G7+G25</f>
        <v>1525318</v>
      </c>
      <c r="H32" s="167">
        <f>H7+H25</f>
        <v>59890</v>
      </c>
    </row>
    <row r="33" spans="2:8" s="80" customFormat="1" ht="24.75" customHeight="1">
      <c r="B33" s="94" t="s">
        <v>37</v>
      </c>
      <c r="C33" s="288" t="s">
        <v>38</v>
      </c>
      <c r="D33" s="289"/>
      <c r="E33" s="290"/>
      <c r="F33" s="84"/>
      <c r="G33" s="167">
        <f>SUM(G34:G43)</f>
        <v>804882</v>
      </c>
      <c r="H33" s="167">
        <f>SUM(H34:H43)</f>
        <v>2000000</v>
      </c>
    </row>
    <row r="34" spans="2:8" s="80" customFormat="1" ht="15.75" customHeight="1">
      <c r="B34" s="81"/>
      <c r="C34" s="77">
        <v>1</v>
      </c>
      <c r="D34" s="82" t="s">
        <v>39</v>
      </c>
      <c r="E34" s="83"/>
      <c r="F34" s="84"/>
      <c r="G34" s="79">
        <v>2000000</v>
      </c>
      <c r="H34" s="79">
        <v>2000000</v>
      </c>
    </row>
    <row r="35" spans="2:8" s="80" customFormat="1" ht="15.75" customHeight="1">
      <c r="B35" s="81"/>
      <c r="C35" s="108">
        <v>2</v>
      </c>
      <c r="D35" s="82" t="s">
        <v>40</v>
      </c>
      <c r="E35" s="83"/>
      <c r="F35" s="84"/>
      <c r="G35" s="79"/>
      <c r="H35" s="79"/>
    </row>
    <row r="36" spans="2:8" s="80" customFormat="1" ht="15.75" customHeight="1">
      <c r="B36" s="81"/>
      <c r="C36" s="77">
        <v>3</v>
      </c>
      <c r="D36" s="82" t="s">
        <v>41</v>
      </c>
      <c r="E36" s="83"/>
      <c r="F36" s="84"/>
      <c r="G36" s="79"/>
      <c r="H36" s="79"/>
    </row>
    <row r="37" spans="2:8" s="80" customFormat="1" ht="15.75" customHeight="1">
      <c r="B37" s="81"/>
      <c r="C37" s="108">
        <v>4</v>
      </c>
      <c r="D37" s="82" t="s">
        <v>42</v>
      </c>
      <c r="E37" s="83"/>
      <c r="F37" s="84"/>
      <c r="G37" s="79"/>
      <c r="H37" s="79"/>
    </row>
    <row r="38" spans="2:8" s="80" customFormat="1" ht="15.75" customHeight="1">
      <c r="B38" s="81"/>
      <c r="C38" s="77">
        <v>5</v>
      </c>
      <c r="D38" s="82" t="s">
        <v>136</v>
      </c>
      <c r="E38" s="83"/>
      <c r="F38" s="84"/>
      <c r="G38" s="79"/>
      <c r="H38" s="79"/>
    </row>
    <row r="39" spans="2:8" s="80" customFormat="1" ht="15.75" customHeight="1">
      <c r="B39" s="81"/>
      <c r="C39" s="108">
        <v>6</v>
      </c>
      <c r="D39" s="82" t="s">
        <v>43</v>
      </c>
      <c r="E39" s="83"/>
      <c r="F39" s="84"/>
      <c r="G39" s="79"/>
      <c r="H39" s="79"/>
    </row>
    <row r="40" spans="2:8" s="80" customFormat="1" ht="15.75" customHeight="1">
      <c r="B40" s="81"/>
      <c r="C40" s="77">
        <v>7</v>
      </c>
      <c r="D40" s="82" t="s">
        <v>44</v>
      </c>
      <c r="E40" s="83"/>
      <c r="F40" s="84"/>
      <c r="G40" s="79"/>
      <c r="H40" s="79"/>
    </row>
    <row r="41" spans="2:8" s="80" customFormat="1" ht="15.75" customHeight="1">
      <c r="B41" s="81"/>
      <c r="C41" s="108">
        <v>8</v>
      </c>
      <c r="D41" s="82" t="s">
        <v>45</v>
      </c>
      <c r="E41" s="83"/>
      <c r="F41" s="84"/>
      <c r="G41" s="79"/>
      <c r="H41" s="79"/>
    </row>
    <row r="42" spans="2:8" s="80" customFormat="1" ht="15.75" customHeight="1">
      <c r="B42" s="81"/>
      <c r="C42" s="77">
        <v>9</v>
      </c>
      <c r="D42" s="82" t="s">
        <v>46</v>
      </c>
      <c r="E42" s="83"/>
      <c r="F42" s="84"/>
      <c r="G42" s="79"/>
      <c r="H42" s="79"/>
    </row>
    <row r="43" spans="2:8" s="80" customFormat="1" ht="15.75" customHeight="1">
      <c r="B43" s="81"/>
      <c r="C43" s="108">
        <v>10</v>
      </c>
      <c r="D43" s="82" t="s">
        <v>47</v>
      </c>
      <c r="E43" s="83"/>
      <c r="F43" s="84"/>
      <c r="G43" s="79">
        <f>'Rez.1'!F27</f>
        <v>-1195118</v>
      </c>
      <c r="H43" s="79"/>
    </row>
    <row r="44" spans="2:8" s="80" customFormat="1" ht="24.75" customHeight="1">
      <c r="B44" s="81"/>
      <c r="C44" s="288" t="s">
        <v>50</v>
      </c>
      <c r="D44" s="289"/>
      <c r="E44" s="290"/>
      <c r="F44" s="84"/>
      <c r="G44" s="167">
        <f>G32+G33</f>
        <v>2330200</v>
      </c>
      <c r="H44" s="167">
        <f>H32+H33</f>
        <v>2059890</v>
      </c>
    </row>
    <row r="45" spans="2:8" s="80" customFormat="1" ht="15.75" customHeight="1">
      <c r="B45" s="96"/>
      <c r="C45" s="96"/>
      <c r="D45" s="109"/>
      <c r="E45" s="97"/>
      <c r="F45" s="97"/>
      <c r="G45" s="98"/>
      <c r="H45" s="98"/>
    </row>
    <row r="46" spans="2:8" s="80" customFormat="1" ht="15.75" customHeight="1">
      <c r="B46" s="96"/>
      <c r="C46" s="96"/>
      <c r="D46" s="109"/>
      <c r="E46" s="97"/>
      <c r="F46" s="97"/>
      <c r="G46" s="98"/>
      <c r="H46" s="98"/>
    </row>
    <row r="47" spans="2:8" s="80" customFormat="1" ht="15.75" customHeight="1">
      <c r="B47" s="96"/>
      <c r="C47" s="96"/>
      <c r="D47" s="109"/>
      <c r="E47" s="97"/>
      <c r="F47" s="97"/>
      <c r="G47" s="98"/>
      <c r="H47" s="98"/>
    </row>
    <row r="48" spans="2:8" s="80" customFormat="1" ht="15.75" customHeight="1">
      <c r="B48" s="96"/>
      <c r="C48" s="96"/>
      <c r="D48" s="109"/>
      <c r="E48" s="97"/>
      <c r="F48" s="97"/>
      <c r="G48" s="98"/>
      <c r="H48" s="98"/>
    </row>
    <row r="49" spans="2:8" s="80" customFormat="1" ht="15.75" customHeight="1">
      <c r="B49" s="96"/>
      <c r="C49" s="96"/>
      <c r="D49" s="109"/>
      <c r="E49" s="97"/>
      <c r="F49" s="97"/>
      <c r="G49" s="98"/>
      <c r="H49" s="98"/>
    </row>
    <row r="50" spans="2:8" s="80" customFormat="1" ht="15.75" customHeight="1">
      <c r="B50" s="96"/>
      <c r="C50" s="96"/>
      <c r="D50" s="109"/>
      <c r="E50" s="97"/>
      <c r="F50" s="97"/>
      <c r="G50" s="98"/>
      <c r="H50" s="98"/>
    </row>
    <row r="51" spans="2:8" s="80" customFormat="1" ht="15.75" customHeight="1">
      <c r="B51" s="96"/>
      <c r="C51" s="96"/>
      <c r="D51" s="109"/>
      <c r="E51" s="97"/>
      <c r="F51" s="97"/>
      <c r="G51" s="98"/>
      <c r="H51" s="98"/>
    </row>
    <row r="52" spans="2:8" s="80" customFormat="1" ht="15.75" customHeight="1">
      <c r="B52" s="96"/>
      <c r="C52" s="96"/>
      <c r="D52" s="109"/>
      <c r="E52" s="97"/>
      <c r="F52" s="97"/>
      <c r="G52" s="98"/>
      <c r="H52" s="98"/>
    </row>
    <row r="53" spans="2:8" s="80" customFormat="1" ht="15.75" customHeight="1">
      <c r="B53" s="96"/>
      <c r="C53" s="96"/>
      <c r="D53" s="109"/>
      <c r="E53" s="97"/>
      <c r="F53" s="97"/>
      <c r="G53" s="98"/>
      <c r="H53" s="98"/>
    </row>
    <row r="54" spans="2:8" s="80" customFormat="1" ht="15.75" customHeight="1">
      <c r="B54" s="96"/>
      <c r="C54" s="96"/>
      <c r="D54" s="96"/>
      <c r="E54" s="96"/>
      <c r="F54" s="97"/>
      <c r="G54" s="98"/>
      <c r="H54" s="98"/>
    </row>
    <row r="55" spans="2:8" ht="12.75">
      <c r="B55" s="110"/>
      <c r="C55" s="110"/>
      <c r="D55" s="111"/>
      <c r="E55" s="112"/>
      <c r="F55" s="112"/>
      <c r="G55" s="113"/>
      <c r="H55" s="113"/>
    </row>
  </sheetData>
  <sheetProtection/>
  <mergeCells count="9">
    <mergeCell ref="C33:E33"/>
    <mergeCell ref="C44:E44"/>
    <mergeCell ref="B5:B6"/>
    <mergeCell ref="C5:E6"/>
    <mergeCell ref="C25:E25"/>
    <mergeCell ref="B3:H3"/>
    <mergeCell ref="C32:E32"/>
    <mergeCell ref="C7:E7"/>
    <mergeCell ref="F5:F6"/>
  </mergeCells>
  <printOptions horizontalCentered="1" verticalCentered="1"/>
  <pageMargins left="0" right="0" top="0" bottom="0" header="0.27" footer="0.26"/>
  <pageSetup horizontalDpi="300" verticalDpi="300" orientation="portrait" r:id="rId1"/>
  <ignoredErrors>
    <ignoredError sqref="G12:H12 H26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B2:J41"/>
  <sheetViews>
    <sheetView zoomScalePageLayoutView="0" workbookViewId="0" topLeftCell="A22">
      <selection activeCell="F37" sqref="F37"/>
    </sheetView>
  </sheetViews>
  <sheetFormatPr defaultColWidth="9.140625" defaultRowHeight="12.75"/>
  <cols>
    <col min="1" max="1" width="4.421875" style="37" customWidth="1"/>
    <col min="2" max="2" width="3.7109375" style="104" customWidth="1"/>
    <col min="3" max="3" width="5.28125" style="104" customWidth="1"/>
    <col min="4" max="4" width="2.7109375" style="104" customWidth="1"/>
    <col min="5" max="5" width="51.7109375" style="37" customWidth="1"/>
    <col min="6" max="6" width="14.8515625" style="105" customWidth="1"/>
    <col min="7" max="7" width="14.00390625" style="105" customWidth="1"/>
    <col min="8" max="8" width="1.421875" style="37" customWidth="1"/>
    <col min="9" max="9" width="9.140625" style="37" customWidth="1"/>
    <col min="10" max="10" width="18.00390625" style="117" customWidth="1"/>
    <col min="11" max="16384" width="9.140625" style="37" customWidth="1"/>
  </cols>
  <sheetData>
    <row r="2" spans="2:10" s="103" customFormat="1" ht="7.5" customHeight="1">
      <c r="B2" s="66"/>
      <c r="C2" s="66"/>
      <c r="D2" s="67"/>
      <c r="E2" s="68"/>
      <c r="F2" s="70"/>
      <c r="G2" s="114"/>
      <c r="H2" s="69"/>
      <c r="I2" s="69"/>
      <c r="J2" s="115"/>
    </row>
    <row r="3" spans="2:10" s="103" customFormat="1" ht="29.25" customHeight="1">
      <c r="B3" s="307" t="s">
        <v>296</v>
      </c>
      <c r="C3" s="308"/>
      <c r="D3" s="308"/>
      <c r="E3" s="308"/>
      <c r="F3" s="308"/>
      <c r="G3" s="308"/>
      <c r="H3" s="116"/>
      <c r="I3" s="116"/>
      <c r="J3" s="115"/>
    </row>
    <row r="4" spans="2:10" s="103" customFormat="1" ht="18.75" customHeight="1">
      <c r="B4" s="325" t="s">
        <v>150</v>
      </c>
      <c r="C4" s="325"/>
      <c r="D4" s="325"/>
      <c r="E4" s="325"/>
      <c r="F4" s="325"/>
      <c r="G4" s="325"/>
      <c r="H4" s="71"/>
      <c r="I4" s="71"/>
      <c r="J4" s="115"/>
    </row>
    <row r="5" ht="7.5" customHeight="1"/>
    <row r="6" spans="2:10" s="103" customFormat="1" ht="15.75" customHeight="1">
      <c r="B6" s="318" t="s">
        <v>2</v>
      </c>
      <c r="C6" s="312" t="s">
        <v>151</v>
      </c>
      <c r="D6" s="313"/>
      <c r="E6" s="314"/>
      <c r="F6" s="118" t="s">
        <v>152</v>
      </c>
      <c r="G6" s="118" t="s">
        <v>152</v>
      </c>
      <c r="H6" s="80"/>
      <c r="I6" s="80"/>
      <c r="J6" s="115"/>
    </row>
    <row r="7" spans="2:10" s="103" customFormat="1" ht="15.75" customHeight="1">
      <c r="B7" s="319"/>
      <c r="C7" s="315"/>
      <c r="D7" s="316"/>
      <c r="E7" s="317"/>
      <c r="F7" s="119" t="s">
        <v>153</v>
      </c>
      <c r="G7" s="273" t="s">
        <v>308</v>
      </c>
      <c r="H7" s="80"/>
      <c r="I7" s="80"/>
      <c r="J7" s="115"/>
    </row>
    <row r="8" spans="2:10" s="103" customFormat="1" ht="24.75" customHeight="1">
      <c r="B8" s="120">
        <v>1</v>
      </c>
      <c r="C8" s="320" t="s">
        <v>53</v>
      </c>
      <c r="D8" s="321"/>
      <c r="E8" s="322"/>
      <c r="F8" s="204">
        <v>0</v>
      </c>
      <c r="G8" s="204"/>
      <c r="J8" s="115"/>
    </row>
    <row r="9" spans="2:10" s="103" customFormat="1" ht="24.75" customHeight="1">
      <c r="B9" s="120">
        <v>2</v>
      </c>
      <c r="C9" s="320" t="s">
        <v>54</v>
      </c>
      <c r="D9" s="321"/>
      <c r="E9" s="322"/>
      <c r="F9" s="189">
        <v>0</v>
      </c>
      <c r="G9" s="189"/>
      <c r="J9" s="115"/>
    </row>
    <row r="10" spans="2:10" s="103" customFormat="1" ht="24.75" customHeight="1">
      <c r="B10" s="100">
        <v>3</v>
      </c>
      <c r="C10" s="320" t="s">
        <v>166</v>
      </c>
      <c r="D10" s="321"/>
      <c r="E10" s="322"/>
      <c r="F10" s="190">
        <v>0</v>
      </c>
      <c r="G10" s="190"/>
      <c r="J10" s="115"/>
    </row>
    <row r="11" spans="2:10" s="103" customFormat="1" ht="24.75" customHeight="1">
      <c r="B11" s="100">
        <v>4</v>
      </c>
      <c r="C11" s="320" t="s">
        <v>137</v>
      </c>
      <c r="D11" s="321"/>
      <c r="E11" s="322"/>
      <c r="F11" s="190">
        <v>0</v>
      </c>
      <c r="G11" s="190"/>
      <c r="J11" s="115"/>
    </row>
    <row r="12" spans="2:10" s="103" customFormat="1" ht="24.75" customHeight="1">
      <c r="B12" s="100">
        <v>5</v>
      </c>
      <c r="C12" s="320" t="s">
        <v>138</v>
      </c>
      <c r="D12" s="321"/>
      <c r="E12" s="322"/>
      <c r="F12" s="191">
        <f>SUM(F13:F14)</f>
        <v>1075050</v>
      </c>
      <c r="G12" s="191">
        <f>SUM(G13:G14)</f>
        <v>964145</v>
      </c>
      <c r="J12" s="115"/>
    </row>
    <row r="13" spans="2:10" s="103" customFormat="1" ht="24.75" customHeight="1">
      <c r="B13" s="100"/>
      <c r="C13" s="121"/>
      <c r="D13" s="323" t="s">
        <v>139</v>
      </c>
      <c r="E13" s="324"/>
      <c r="F13" s="192">
        <v>1075050</v>
      </c>
      <c r="G13" s="192">
        <v>964145</v>
      </c>
      <c r="H13" s="89"/>
      <c r="I13" s="89"/>
      <c r="J13" s="115"/>
    </row>
    <row r="14" spans="2:10" s="103" customFormat="1" ht="24.75" customHeight="1">
      <c r="B14" s="100"/>
      <c r="C14" s="121"/>
      <c r="D14" s="323" t="s">
        <v>140</v>
      </c>
      <c r="E14" s="324"/>
      <c r="F14" s="192"/>
      <c r="G14" s="192"/>
      <c r="H14" s="89"/>
      <c r="I14" s="89"/>
      <c r="J14" s="115"/>
    </row>
    <row r="15" spans="2:10" s="103" customFormat="1" ht="24.75" customHeight="1">
      <c r="B15" s="120">
        <v>6</v>
      </c>
      <c r="C15" s="320" t="s">
        <v>141</v>
      </c>
      <c r="D15" s="321"/>
      <c r="E15" s="322"/>
      <c r="F15" s="242"/>
      <c r="G15" s="189"/>
      <c r="J15" s="115"/>
    </row>
    <row r="16" spans="2:10" s="103" customFormat="1" ht="24.75" customHeight="1">
      <c r="B16" s="120">
        <v>7</v>
      </c>
      <c r="C16" s="320" t="s">
        <v>142</v>
      </c>
      <c r="D16" s="321"/>
      <c r="E16" s="322"/>
      <c r="F16" s="189">
        <v>101000</v>
      </c>
      <c r="G16" s="189"/>
      <c r="J16" s="115"/>
    </row>
    <row r="17" spans="2:10" s="103" customFormat="1" ht="39.75" customHeight="1">
      <c r="B17" s="120">
        <v>8</v>
      </c>
      <c r="C17" s="288" t="s">
        <v>143</v>
      </c>
      <c r="D17" s="289"/>
      <c r="E17" s="290"/>
      <c r="F17" s="193">
        <f>F11+F12+F15+F16</f>
        <v>1176050</v>
      </c>
      <c r="G17" s="193">
        <f>G11+G12+G15+G16</f>
        <v>964145</v>
      </c>
      <c r="H17" s="80"/>
      <c r="I17" s="80"/>
      <c r="J17" s="115"/>
    </row>
    <row r="18" spans="2:10" s="103" customFormat="1" ht="39.75" customHeight="1">
      <c r="B18" s="120">
        <v>9</v>
      </c>
      <c r="C18" s="309" t="s">
        <v>144</v>
      </c>
      <c r="D18" s="310"/>
      <c r="E18" s="311"/>
      <c r="F18" s="193">
        <f>F8+F9+F10-F17</f>
        <v>-1176050</v>
      </c>
      <c r="G18" s="193">
        <f>G8+G9+G10-G17</f>
        <v>-964145</v>
      </c>
      <c r="H18" s="80"/>
      <c r="I18" s="80"/>
      <c r="J18" s="115"/>
    </row>
    <row r="19" spans="2:10" s="103" customFormat="1" ht="24.75" customHeight="1">
      <c r="B19" s="120">
        <v>10</v>
      </c>
      <c r="C19" s="320" t="s">
        <v>55</v>
      </c>
      <c r="D19" s="321"/>
      <c r="E19" s="322"/>
      <c r="F19" s="189">
        <v>0</v>
      </c>
      <c r="G19" s="189">
        <v>0</v>
      </c>
      <c r="J19" s="115"/>
    </row>
    <row r="20" spans="2:10" s="103" customFormat="1" ht="24.75" customHeight="1">
      <c r="B20" s="120">
        <v>11</v>
      </c>
      <c r="C20" s="320" t="s">
        <v>145</v>
      </c>
      <c r="D20" s="321"/>
      <c r="E20" s="322"/>
      <c r="F20" s="189">
        <v>0</v>
      </c>
      <c r="G20" s="189">
        <v>0</v>
      </c>
      <c r="J20" s="115"/>
    </row>
    <row r="21" spans="2:10" s="103" customFormat="1" ht="24.75" customHeight="1">
      <c r="B21" s="120">
        <v>12</v>
      </c>
      <c r="C21" s="320" t="s">
        <v>56</v>
      </c>
      <c r="D21" s="321"/>
      <c r="E21" s="322"/>
      <c r="F21" s="189">
        <f>F22+F23+F24+F25</f>
        <v>-19068</v>
      </c>
      <c r="G21" s="189"/>
      <c r="J21" s="115"/>
    </row>
    <row r="22" spans="2:10" s="103" customFormat="1" ht="24.75" customHeight="1">
      <c r="B22" s="120"/>
      <c r="C22" s="123">
        <v>121</v>
      </c>
      <c r="D22" s="323" t="s">
        <v>57</v>
      </c>
      <c r="E22" s="324"/>
      <c r="F22" s="194"/>
      <c r="G22" s="194"/>
      <c r="H22" s="89"/>
      <c r="I22" s="89"/>
      <c r="J22" s="115"/>
    </row>
    <row r="23" spans="2:10" s="103" customFormat="1" ht="24.75" customHeight="1">
      <c r="B23" s="120"/>
      <c r="C23" s="121">
        <v>122</v>
      </c>
      <c r="D23" s="323" t="s">
        <v>146</v>
      </c>
      <c r="E23" s="324"/>
      <c r="F23" s="194">
        <v>-27</v>
      </c>
      <c r="G23" s="194"/>
      <c r="H23" s="89"/>
      <c r="I23" s="89"/>
      <c r="J23" s="115"/>
    </row>
    <row r="24" spans="2:10" s="103" customFormat="1" ht="24.75" customHeight="1">
      <c r="B24" s="120"/>
      <c r="C24" s="121">
        <v>123</v>
      </c>
      <c r="D24" s="323" t="s">
        <v>58</v>
      </c>
      <c r="E24" s="324"/>
      <c r="F24" s="194"/>
      <c r="G24" s="194"/>
      <c r="H24" s="89"/>
      <c r="I24" s="89"/>
      <c r="J24" s="115"/>
    </row>
    <row r="25" spans="2:10" s="103" customFormat="1" ht="24.75" customHeight="1">
      <c r="B25" s="120"/>
      <c r="C25" s="121">
        <v>124</v>
      </c>
      <c r="D25" s="323" t="s">
        <v>59</v>
      </c>
      <c r="E25" s="324"/>
      <c r="F25" s="194">
        <v>-19041</v>
      </c>
      <c r="G25" s="194"/>
      <c r="H25" s="89"/>
      <c r="I25" s="89"/>
      <c r="J25" s="115"/>
    </row>
    <row r="26" spans="2:10" s="103" customFormat="1" ht="39.75" customHeight="1">
      <c r="B26" s="120">
        <v>13</v>
      </c>
      <c r="C26" s="309" t="s">
        <v>60</v>
      </c>
      <c r="D26" s="310"/>
      <c r="E26" s="311"/>
      <c r="F26" s="193">
        <f>F19+F20+F21</f>
        <v>-19068</v>
      </c>
      <c r="G26" s="193">
        <f>G19+G20+G21</f>
        <v>0</v>
      </c>
      <c r="H26" s="80"/>
      <c r="I26" s="80"/>
      <c r="J26" s="115"/>
    </row>
    <row r="27" spans="2:10" s="103" customFormat="1" ht="39.75" customHeight="1">
      <c r="B27" s="120">
        <v>14</v>
      </c>
      <c r="C27" s="309" t="s">
        <v>148</v>
      </c>
      <c r="D27" s="310"/>
      <c r="E27" s="311"/>
      <c r="F27" s="193">
        <f>F18+F26</f>
        <v>-1195118</v>
      </c>
      <c r="G27" s="193">
        <f>G18+G26</f>
        <v>-964145</v>
      </c>
      <c r="H27" s="80"/>
      <c r="I27" s="80"/>
      <c r="J27" s="115"/>
    </row>
    <row r="28" spans="2:10" s="103" customFormat="1" ht="24.75" customHeight="1">
      <c r="B28" s="120">
        <v>15</v>
      </c>
      <c r="C28" s="320" t="s">
        <v>61</v>
      </c>
      <c r="D28" s="321"/>
      <c r="E28" s="322"/>
      <c r="F28" s="189">
        <v>0</v>
      </c>
      <c r="G28" s="189"/>
      <c r="J28" s="115"/>
    </row>
    <row r="29" spans="2:10" s="103" customFormat="1" ht="39.75" customHeight="1">
      <c r="B29" s="120">
        <v>16</v>
      </c>
      <c r="C29" s="309" t="s">
        <v>149</v>
      </c>
      <c r="D29" s="310"/>
      <c r="E29" s="311"/>
      <c r="F29" s="193">
        <f>F27-F28</f>
        <v>-1195118</v>
      </c>
      <c r="G29" s="193">
        <f>G27-G28</f>
        <v>-964145</v>
      </c>
      <c r="H29" s="80"/>
      <c r="I29" s="80"/>
      <c r="J29" s="115"/>
    </row>
    <row r="30" spans="2:10" s="103" customFormat="1" ht="24.75" customHeight="1">
      <c r="B30" s="120">
        <v>17</v>
      </c>
      <c r="C30" s="320" t="s">
        <v>147</v>
      </c>
      <c r="D30" s="321"/>
      <c r="E30" s="322"/>
      <c r="F30" s="189"/>
      <c r="G30" s="189"/>
      <c r="J30" s="115"/>
    </row>
    <row r="31" spans="2:10" s="103" customFormat="1" ht="15.75" customHeight="1">
      <c r="B31" s="124"/>
      <c r="C31" s="124"/>
      <c r="D31" s="124"/>
      <c r="E31" s="125"/>
      <c r="F31" s="126"/>
      <c r="G31" s="126"/>
      <c r="J31" s="115"/>
    </row>
    <row r="32" spans="2:10" s="103" customFormat="1" ht="15.75" customHeight="1">
      <c r="B32" s="124"/>
      <c r="C32" s="124"/>
      <c r="D32" s="124"/>
      <c r="E32" s="125"/>
      <c r="F32" s="126"/>
      <c r="G32" s="126"/>
      <c r="J32" s="115"/>
    </row>
    <row r="33" spans="2:10" s="103" customFormat="1" ht="15.75" customHeight="1">
      <c r="B33" s="124"/>
      <c r="C33" s="124"/>
      <c r="D33" s="124"/>
      <c r="E33" s="125"/>
      <c r="F33" s="126"/>
      <c r="G33" s="126"/>
      <c r="J33" s="115"/>
    </row>
    <row r="34" spans="2:10" s="103" customFormat="1" ht="15.75" customHeight="1">
      <c r="B34" s="124"/>
      <c r="C34" s="124"/>
      <c r="D34" s="124"/>
      <c r="E34" s="125"/>
      <c r="F34" s="126"/>
      <c r="G34" s="126"/>
      <c r="J34" s="115"/>
    </row>
    <row r="35" spans="2:10" s="103" customFormat="1" ht="15.75" customHeight="1">
      <c r="B35" s="124"/>
      <c r="C35" s="124"/>
      <c r="D35" s="124"/>
      <c r="E35" s="125"/>
      <c r="F35" s="126"/>
      <c r="G35" s="126"/>
      <c r="J35" s="115"/>
    </row>
    <row r="36" spans="2:10" s="103" customFormat="1" ht="15.75" customHeight="1">
      <c r="B36" s="124"/>
      <c r="C36" s="124"/>
      <c r="D36" s="124"/>
      <c r="E36" s="125"/>
      <c r="F36" s="126"/>
      <c r="G36" s="126"/>
      <c r="J36" s="115"/>
    </row>
    <row r="37" spans="2:10" s="103" customFormat="1" ht="15.75" customHeight="1">
      <c r="B37" s="124"/>
      <c r="C37" s="124"/>
      <c r="D37" s="124"/>
      <c r="E37" s="125"/>
      <c r="F37" s="126"/>
      <c r="G37" s="126"/>
      <c r="J37" s="115"/>
    </row>
    <row r="38" spans="2:10" s="103" customFormat="1" ht="15.75" customHeight="1">
      <c r="B38" s="124"/>
      <c r="C38" s="124"/>
      <c r="D38" s="124"/>
      <c r="E38" s="125"/>
      <c r="F38" s="126"/>
      <c r="G38" s="126"/>
      <c r="J38" s="115"/>
    </row>
    <row r="39" spans="2:10" s="103" customFormat="1" ht="15.75" customHeight="1">
      <c r="B39" s="124"/>
      <c r="C39" s="124"/>
      <c r="D39" s="124"/>
      <c r="E39" s="125"/>
      <c r="F39" s="126"/>
      <c r="G39" s="126"/>
      <c r="J39" s="115"/>
    </row>
    <row r="40" spans="2:10" s="103" customFormat="1" ht="15.75" customHeight="1">
      <c r="B40" s="124"/>
      <c r="C40" s="124"/>
      <c r="D40" s="124"/>
      <c r="E40" s="124"/>
      <c r="F40" s="126"/>
      <c r="G40" s="126"/>
      <c r="J40" s="115"/>
    </row>
    <row r="41" spans="2:7" ht="12.75">
      <c r="B41" s="127"/>
      <c r="C41" s="127"/>
      <c r="D41" s="127"/>
      <c r="E41" s="49"/>
      <c r="F41" s="128"/>
      <c r="G41" s="128"/>
    </row>
  </sheetData>
  <sheetProtection/>
  <mergeCells count="27">
    <mergeCell ref="B4:G4"/>
    <mergeCell ref="D25:E25"/>
    <mergeCell ref="C27:E27"/>
    <mergeCell ref="C28:E28"/>
    <mergeCell ref="C21:E21"/>
    <mergeCell ref="D22:E22"/>
    <mergeCell ref="D23:E23"/>
    <mergeCell ref="D24:E24"/>
    <mergeCell ref="C16:E16"/>
    <mergeCell ref="C19:E19"/>
    <mergeCell ref="C20:E20"/>
    <mergeCell ref="C30:E30"/>
    <mergeCell ref="C29:E29"/>
    <mergeCell ref="C12:E12"/>
    <mergeCell ref="D13:E13"/>
    <mergeCell ref="D14:E14"/>
    <mergeCell ref="C15:E15"/>
    <mergeCell ref="B3:G3"/>
    <mergeCell ref="C26:E26"/>
    <mergeCell ref="C6:E7"/>
    <mergeCell ref="B6:B7"/>
    <mergeCell ref="C17:E17"/>
    <mergeCell ref="C18:E18"/>
    <mergeCell ref="C8:E8"/>
    <mergeCell ref="C9:E9"/>
    <mergeCell ref="C10:E10"/>
    <mergeCell ref="C11:E11"/>
  </mergeCells>
  <printOptions horizontalCentered="1" verticalCentered="1"/>
  <pageMargins left="0" right="0" top="0" bottom="0" header="0.33" footer="0.29"/>
  <pageSetup horizontalDpi="300" verticalDpi="300" orientation="portrait" r:id="rId1"/>
  <ignoredErrors>
    <ignoredError sqref="F12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B2:K39"/>
  <sheetViews>
    <sheetView zoomScalePageLayoutView="0" workbookViewId="0" topLeftCell="A6">
      <selection activeCell="G7" sqref="G7"/>
    </sheetView>
  </sheetViews>
  <sheetFormatPr defaultColWidth="9.140625" defaultRowHeight="12.75"/>
  <cols>
    <col min="1" max="1" width="4.7109375" style="99" customWidth="1"/>
    <col min="2" max="3" width="3.7109375" style="101" customWidth="1"/>
    <col min="4" max="4" width="3.57421875" style="101" customWidth="1"/>
    <col min="5" max="5" width="44.421875" style="99" customWidth="1"/>
    <col min="6" max="7" width="15.421875" style="102" customWidth="1"/>
    <col min="8" max="8" width="1.421875" style="99" customWidth="1"/>
    <col min="9" max="16384" width="9.140625" style="99" customWidth="1"/>
  </cols>
  <sheetData>
    <row r="2" spans="2:7" s="69" customFormat="1" ht="7.5" customHeight="1">
      <c r="B2" s="66"/>
      <c r="C2" s="66"/>
      <c r="D2" s="67"/>
      <c r="E2" s="68"/>
      <c r="F2" s="134"/>
      <c r="G2" s="135"/>
    </row>
    <row r="3" spans="2:7" s="69" customFormat="1" ht="8.25" customHeight="1">
      <c r="B3" s="66"/>
      <c r="C3" s="66"/>
      <c r="D3" s="67"/>
      <c r="E3" s="68"/>
      <c r="F3" s="70"/>
      <c r="G3" s="114"/>
    </row>
    <row r="4" spans="2:7" s="116" customFormat="1" ht="18" customHeight="1">
      <c r="B4" s="307" t="s">
        <v>297</v>
      </c>
      <c r="C4" s="308"/>
      <c r="D4" s="308"/>
      <c r="E4" s="308"/>
      <c r="F4" s="308"/>
      <c r="G4" s="308"/>
    </row>
    <row r="5" spans="2:7" s="133" customFormat="1" ht="6.75" customHeight="1">
      <c r="B5" s="131"/>
      <c r="C5" s="131"/>
      <c r="D5" s="131"/>
      <c r="F5" s="132"/>
      <c r="G5" s="132"/>
    </row>
    <row r="6" spans="2:7" s="80" customFormat="1" ht="15.75" customHeight="1">
      <c r="B6" s="326" t="s">
        <v>2</v>
      </c>
      <c r="C6" s="312" t="s">
        <v>96</v>
      </c>
      <c r="D6" s="313"/>
      <c r="E6" s="314"/>
      <c r="F6" s="136" t="s">
        <v>152</v>
      </c>
      <c r="G6" s="136" t="s">
        <v>152</v>
      </c>
    </row>
    <row r="7" spans="2:7" s="80" customFormat="1" ht="15.75" customHeight="1">
      <c r="B7" s="327"/>
      <c r="C7" s="315"/>
      <c r="D7" s="316"/>
      <c r="E7" s="317"/>
      <c r="F7" s="138" t="s">
        <v>153</v>
      </c>
      <c r="G7" s="272" t="s">
        <v>308</v>
      </c>
    </row>
    <row r="8" spans="2:7" s="80" customFormat="1" ht="24.75" customHeight="1">
      <c r="B8" s="81"/>
      <c r="C8" s="129" t="s">
        <v>76</v>
      </c>
      <c r="D8" s="130"/>
      <c r="E8" s="95"/>
      <c r="F8" s="79"/>
      <c r="G8" s="79"/>
    </row>
    <row r="9" spans="2:7" s="80" customFormat="1" ht="19.5" customHeight="1">
      <c r="B9" s="81"/>
      <c r="C9" s="129"/>
      <c r="D9" s="83" t="s">
        <v>97</v>
      </c>
      <c r="E9" s="83"/>
      <c r="F9" s="198"/>
      <c r="G9" s="198"/>
    </row>
    <row r="10" spans="2:7" s="80" customFormat="1" ht="19.5" customHeight="1">
      <c r="B10" s="81"/>
      <c r="C10" s="139"/>
      <c r="D10" s="140" t="s">
        <v>98</v>
      </c>
      <c r="F10" s="198"/>
      <c r="G10" s="198"/>
    </row>
    <row r="11" spans="2:7" s="80" customFormat="1" ht="19.5" customHeight="1">
      <c r="B11" s="81"/>
      <c r="C11" s="129"/>
      <c r="D11" s="130"/>
      <c r="E11" s="141" t="s">
        <v>107</v>
      </c>
      <c r="F11" s="198"/>
      <c r="G11" s="198">
        <v>0</v>
      </c>
    </row>
    <row r="12" spans="2:7" s="80" customFormat="1" ht="19.5" customHeight="1">
      <c r="B12" s="81"/>
      <c r="C12" s="129"/>
      <c r="D12" s="130"/>
      <c r="E12" s="141" t="s">
        <v>108</v>
      </c>
      <c r="F12" s="198"/>
      <c r="G12" s="198"/>
    </row>
    <row r="13" spans="2:7" s="80" customFormat="1" ht="19.5" customHeight="1">
      <c r="B13" s="81"/>
      <c r="C13" s="129"/>
      <c r="D13" s="130"/>
      <c r="E13" s="141" t="s">
        <v>109</v>
      </c>
      <c r="F13" s="198"/>
      <c r="G13" s="198"/>
    </row>
    <row r="14" spans="2:7" s="80" customFormat="1" ht="19.5" customHeight="1">
      <c r="B14" s="81"/>
      <c r="C14" s="129"/>
      <c r="D14" s="130"/>
      <c r="E14" s="141" t="s">
        <v>110</v>
      </c>
      <c r="F14" s="198"/>
      <c r="G14" s="198"/>
    </row>
    <row r="15" spans="2:7" s="97" customFormat="1" ht="19.5" customHeight="1">
      <c r="B15" s="330"/>
      <c r="C15" s="312"/>
      <c r="D15" s="142" t="s">
        <v>99</v>
      </c>
      <c r="F15" s="328"/>
      <c r="G15" s="328"/>
    </row>
    <row r="16" spans="2:11" s="97" customFormat="1" ht="19.5" customHeight="1">
      <c r="B16" s="331"/>
      <c r="C16" s="315"/>
      <c r="D16" s="143" t="s">
        <v>100</v>
      </c>
      <c r="F16" s="329"/>
      <c r="G16" s="329"/>
      <c r="K16" s="98"/>
    </row>
    <row r="17" spans="2:7" s="80" customFormat="1" ht="19.5" customHeight="1">
      <c r="B17" s="137"/>
      <c r="C17" s="129"/>
      <c r="D17" s="83" t="s">
        <v>101</v>
      </c>
      <c r="E17" s="83"/>
      <c r="F17" s="199">
        <f>Aktivet!G20-Aktivet!H20</f>
        <v>0</v>
      </c>
      <c r="G17" s="199"/>
    </row>
    <row r="18" spans="2:7" s="80" customFormat="1" ht="19.5" customHeight="1">
      <c r="B18" s="332"/>
      <c r="C18" s="312"/>
      <c r="D18" s="142" t="s">
        <v>102</v>
      </c>
      <c r="E18" s="142"/>
      <c r="F18" s="328"/>
      <c r="G18" s="328"/>
    </row>
    <row r="19" spans="2:7" s="80" customFormat="1" ht="19.5" customHeight="1">
      <c r="B19" s="327"/>
      <c r="C19" s="315"/>
      <c r="D19" s="140" t="s">
        <v>103</v>
      </c>
      <c r="E19" s="140"/>
      <c r="F19" s="329"/>
      <c r="G19" s="329"/>
    </row>
    <row r="20" spans="2:7" s="80" customFormat="1" ht="19.5" customHeight="1">
      <c r="B20" s="81"/>
      <c r="C20" s="129"/>
      <c r="D20" s="168" t="s">
        <v>104</v>
      </c>
      <c r="E20" s="168"/>
      <c r="F20" s="200">
        <f>SUM(F9:F19)</f>
        <v>0</v>
      </c>
      <c r="G20" s="200">
        <f>SUM(G9:G19)</f>
        <v>0</v>
      </c>
    </row>
    <row r="21" spans="2:7" s="80" customFormat="1" ht="19.5" customHeight="1">
      <c r="B21" s="81"/>
      <c r="C21" s="129"/>
      <c r="D21" s="83" t="s">
        <v>79</v>
      </c>
      <c r="E21" s="83"/>
      <c r="F21" s="198"/>
      <c r="G21" s="198"/>
    </row>
    <row r="22" spans="2:7" s="80" customFormat="1" ht="19.5" customHeight="1">
      <c r="B22" s="81"/>
      <c r="C22" s="129"/>
      <c r="D22" s="83" t="s">
        <v>80</v>
      </c>
      <c r="E22" s="83"/>
      <c r="F22" s="198"/>
      <c r="G22" s="198"/>
    </row>
    <row r="23" spans="2:7" s="89" customFormat="1" ht="19.5" customHeight="1">
      <c r="B23" s="81"/>
      <c r="C23" s="129"/>
      <c r="D23" s="169" t="s">
        <v>105</v>
      </c>
      <c r="E23" s="168"/>
      <c r="F23" s="193">
        <f>SUM(F20:F22)</f>
        <v>0</v>
      </c>
      <c r="G23" s="193">
        <f>SUM(G20:G22)</f>
        <v>0</v>
      </c>
    </row>
    <row r="24" spans="2:7" s="80" customFormat="1" ht="24.75" customHeight="1">
      <c r="B24" s="90"/>
      <c r="C24" s="145" t="s">
        <v>81</v>
      </c>
      <c r="D24" s="130"/>
      <c r="E24" s="83"/>
      <c r="F24" s="198"/>
      <c r="G24" s="198"/>
    </row>
    <row r="25" spans="2:7" s="80" customFormat="1" ht="19.5" customHeight="1">
      <c r="B25" s="81"/>
      <c r="C25" s="129"/>
      <c r="D25" s="83" t="s">
        <v>82</v>
      </c>
      <c r="E25" s="83"/>
      <c r="F25" s="198"/>
      <c r="G25" s="198"/>
    </row>
    <row r="26" spans="2:7" s="80" customFormat="1" ht="19.5" customHeight="1">
      <c r="B26" s="81"/>
      <c r="C26" s="129"/>
      <c r="D26" s="83" t="s">
        <v>83</v>
      </c>
      <c r="E26" s="83"/>
      <c r="F26" s="198"/>
      <c r="G26" s="198"/>
    </row>
    <row r="27" spans="2:7" s="80" customFormat="1" ht="19.5" customHeight="1">
      <c r="B27" s="81"/>
      <c r="C27" s="122"/>
      <c r="D27" s="83" t="s">
        <v>84</v>
      </c>
      <c r="E27" s="83"/>
      <c r="F27" s="198"/>
      <c r="G27" s="198"/>
    </row>
    <row r="28" spans="2:7" s="80" customFormat="1" ht="19.5" customHeight="1">
      <c r="B28" s="81"/>
      <c r="C28" s="91"/>
      <c r="D28" s="83" t="s">
        <v>85</v>
      </c>
      <c r="E28" s="83"/>
      <c r="F28" s="198"/>
      <c r="G28" s="198"/>
    </row>
    <row r="29" spans="2:7" s="80" customFormat="1" ht="19.5" customHeight="1">
      <c r="B29" s="81"/>
      <c r="C29" s="91"/>
      <c r="D29" s="83" t="s">
        <v>86</v>
      </c>
      <c r="E29" s="83"/>
      <c r="F29" s="198"/>
      <c r="G29" s="198"/>
    </row>
    <row r="30" spans="2:7" s="89" customFormat="1" ht="19.5" customHeight="1">
      <c r="B30" s="81"/>
      <c r="C30" s="91"/>
      <c r="D30" s="86" t="s">
        <v>87</v>
      </c>
      <c r="E30" s="144"/>
      <c r="F30" s="193">
        <f>SUM(F25:F29)</f>
        <v>0</v>
      </c>
      <c r="G30" s="193">
        <f>SUM(G25:G29)</f>
        <v>0</v>
      </c>
    </row>
    <row r="31" spans="2:7" s="80" customFormat="1" ht="24.75" customHeight="1">
      <c r="B31" s="90"/>
      <c r="C31" s="129" t="s">
        <v>88</v>
      </c>
      <c r="D31" s="146"/>
      <c r="E31" s="83"/>
      <c r="F31" s="198"/>
      <c r="G31" s="198"/>
    </row>
    <row r="32" spans="2:7" s="80" customFormat="1" ht="19.5" customHeight="1">
      <c r="B32" s="81"/>
      <c r="C32" s="91"/>
      <c r="D32" s="83" t="s">
        <v>95</v>
      </c>
      <c r="E32" s="83"/>
      <c r="F32" s="198">
        <v>500000</v>
      </c>
      <c r="G32" s="198">
        <v>500000</v>
      </c>
    </row>
    <row r="33" spans="2:7" s="80" customFormat="1" ht="19.5" customHeight="1">
      <c r="B33" s="81"/>
      <c r="C33" s="91"/>
      <c r="D33" s="83" t="s">
        <v>89</v>
      </c>
      <c r="E33" s="83"/>
      <c r="F33" s="198"/>
      <c r="G33" s="198"/>
    </row>
    <row r="34" spans="2:7" s="80" customFormat="1" ht="19.5" customHeight="1">
      <c r="B34" s="81"/>
      <c r="C34" s="91"/>
      <c r="D34" s="83" t="s">
        <v>90</v>
      </c>
      <c r="E34" s="83"/>
      <c r="F34" s="198"/>
      <c r="G34" s="198"/>
    </row>
    <row r="35" spans="2:7" s="80" customFormat="1" ht="19.5" customHeight="1">
      <c r="B35" s="81"/>
      <c r="C35" s="91"/>
      <c r="D35" s="83" t="s">
        <v>91</v>
      </c>
      <c r="E35" s="83"/>
      <c r="F35" s="198"/>
      <c r="G35" s="198"/>
    </row>
    <row r="36" spans="2:7" s="89" customFormat="1" ht="19.5" customHeight="1">
      <c r="B36" s="81"/>
      <c r="C36" s="91"/>
      <c r="D36" s="86" t="s">
        <v>106</v>
      </c>
      <c r="E36" s="144"/>
      <c r="F36" s="193">
        <f>SUM(F32:F35)</f>
        <v>500000</v>
      </c>
      <c r="G36" s="193">
        <f>SUM(G32:G35)</f>
        <v>500000</v>
      </c>
    </row>
    <row r="37" spans="2:7" ht="25.5" customHeight="1">
      <c r="B37" s="147"/>
      <c r="C37" s="145" t="s">
        <v>92</v>
      </c>
      <c r="D37" s="148"/>
      <c r="E37" s="149"/>
      <c r="F37" s="201">
        <f>F23+F30+F36</f>
        <v>500000</v>
      </c>
      <c r="G37" s="201">
        <f>G23+G30+G36</f>
        <v>500000</v>
      </c>
    </row>
    <row r="38" spans="2:7" ht="25.5" customHeight="1">
      <c r="B38" s="148"/>
      <c r="C38" s="145" t="s">
        <v>93</v>
      </c>
      <c r="D38" s="148"/>
      <c r="E38" s="149"/>
      <c r="F38" s="202">
        <v>500000</v>
      </c>
      <c r="G38" s="202">
        <v>500000</v>
      </c>
    </row>
    <row r="39" spans="2:7" ht="25.5" customHeight="1">
      <c r="B39" s="148"/>
      <c r="C39" s="145" t="s">
        <v>94</v>
      </c>
      <c r="D39" s="148"/>
      <c r="E39" s="149"/>
      <c r="F39" s="201">
        <f>F37+F38</f>
        <v>1000000</v>
      </c>
      <c r="G39" s="201">
        <f>G37+G38</f>
        <v>1000000</v>
      </c>
    </row>
  </sheetData>
  <sheetProtection/>
  <mergeCells count="11">
    <mergeCell ref="G18:G19"/>
    <mergeCell ref="C18:C19"/>
    <mergeCell ref="B18:B19"/>
    <mergeCell ref="F18:F19"/>
    <mergeCell ref="B4:G4"/>
    <mergeCell ref="C6:E7"/>
    <mergeCell ref="B6:B7"/>
    <mergeCell ref="F15:F16"/>
    <mergeCell ref="G15:G16"/>
    <mergeCell ref="B15:B16"/>
    <mergeCell ref="C15:C16"/>
  </mergeCells>
  <printOptions horizontalCentered="1" verticalCentered="1"/>
  <pageMargins left="0" right="0" top="0" bottom="0" header="0.24" footer="0.22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21"/>
  <sheetViews>
    <sheetView tabSelected="1" zoomScalePageLayoutView="0" workbookViewId="0" topLeftCell="A4">
      <selection activeCell="D19" sqref="D19"/>
    </sheetView>
  </sheetViews>
  <sheetFormatPr defaultColWidth="17.7109375" defaultRowHeight="12.75"/>
  <cols>
    <col min="1" max="1" width="2.8515625" style="0" customWidth="1"/>
    <col min="2" max="2" width="31.28125" style="0" customWidth="1"/>
    <col min="3" max="3" width="14.8515625" style="0" bestFit="1" customWidth="1"/>
    <col min="4" max="4" width="13.00390625" style="0" customWidth="1"/>
    <col min="5" max="5" width="14.00390625" style="0" bestFit="1" customWidth="1"/>
    <col min="6" max="6" width="17.140625" style="0" customWidth="1"/>
    <col min="7" max="7" width="18.140625" style="0" bestFit="1" customWidth="1"/>
    <col min="8" max="8" width="12.140625" style="0" customWidth="1"/>
    <col min="9" max="9" width="2.7109375" style="0" customWidth="1"/>
  </cols>
  <sheetData>
    <row r="2" ht="15">
      <c r="B2" s="12"/>
    </row>
    <row r="3" ht="6.75" customHeight="1"/>
    <row r="4" spans="1:8" ht="25.5" customHeight="1">
      <c r="A4" s="333" t="s">
        <v>298</v>
      </c>
      <c r="B4" s="333"/>
      <c r="C4" s="333"/>
      <c r="D4" s="333"/>
      <c r="E4" s="333"/>
      <c r="F4" s="333"/>
      <c r="G4" s="333"/>
      <c r="H4" s="333"/>
    </row>
    <row r="5" ht="6.75" customHeight="1"/>
    <row r="6" spans="2:7" ht="12.75" customHeight="1">
      <c r="B6" s="208" t="s">
        <v>68</v>
      </c>
      <c r="G6" s="209"/>
    </row>
    <row r="7" ht="6.75" customHeight="1" thickBot="1"/>
    <row r="8" spans="1:8" s="13" customFormat="1" ht="24.75" customHeight="1" thickTop="1">
      <c r="A8" s="207"/>
      <c r="B8" s="28"/>
      <c r="C8" s="28" t="s">
        <v>41</v>
      </c>
      <c r="D8" s="28" t="s">
        <v>42</v>
      </c>
      <c r="E8" s="29" t="s">
        <v>70</v>
      </c>
      <c r="F8" s="29" t="s">
        <v>69</v>
      </c>
      <c r="G8" s="28" t="s">
        <v>71</v>
      </c>
      <c r="H8" s="30" t="s">
        <v>63</v>
      </c>
    </row>
    <row r="9" spans="1:8" s="18" customFormat="1" ht="30" customHeight="1">
      <c r="A9" s="32" t="s">
        <v>3</v>
      </c>
      <c r="B9" s="31" t="s">
        <v>281</v>
      </c>
      <c r="C9" s="16"/>
      <c r="D9" s="16"/>
      <c r="E9" s="16"/>
      <c r="F9" s="16"/>
      <c r="G9" s="16"/>
      <c r="H9" s="17"/>
    </row>
    <row r="10" spans="1:8" s="18" customFormat="1" ht="19.5" customHeight="1">
      <c r="A10" s="14" t="s">
        <v>167</v>
      </c>
      <c r="B10" s="15" t="s">
        <v>64</v>
      </c>
      <c r="C10" s="16"/>
      <c r="D10" s="16"/>
      <c r="E10" s="16"/>
      <c r="F10" s="16"/>
      <c r="G10" s="16"/>
      <c r="H10" s="17"/>
    </row>
    <row r="11" spans="1:8" s="18" customFormat="1" ht="19.5" customHeight="1">
      <c r="A11" s="32" t="s">
        <v>168</v>
      </c>
      <c r="B11" s="31" t="s">
        <v>62</v>
      </c>
      <c r="C11" s="16"/>
      <c r="D11" s="16">
        <v>0</v>
      </c>
      <c r="E11" s="16">
        <v>0</v>
      </c>
      <c r="F11" s="16"/>
      <c r="G11" s="16"/>
      <c r="H11" s="17">
        <f>C11+F11+G11</f>
        <v>0</v>
      </c>
    </row>
    <row r="12" spans="1:8" s="18" customFormat="1" ht="19.5" customHeight="1">
      <c r="A12" s="21">
        <v>1</v>
      </c>
      <c r="B12" s="19" t="s">
        <v>67</v>
      </c>
      <c r="C12" s="20"/>
      <c r="D12" s="20"/>
      <c r="E12" s="20"/>
      <c r="F12" s="20"/>
      <c r="G12" s="20"/>
      <c r="H12" s="17">
        <f>C12+F12+G12</f>
        <v>0</v>
      </c>
    </row>
    <row r="13" spans="1:8" s="18" customFormat="1" ht="19.5" customHeight="1">
      <c r="A13" s="21">
        <v>2</v>
      </c>
      <c r="B13" s="19" t="s">
        <v>65</v>
      </c>
      <c r="C13" s="20"/>
      <c r="D13" s="20"/>
      <c r="E13" s="20"/>
      <c r="F13" s="20"/>
      <c r="G13" s="20"/>
      <c r="H13" s="17">
        <f>C13+F13+G13</f>
        <v>0</v>
      </c>
    </row>
    <row r="14" spans="1:8" s="18" customFormat="1" ht="19.5" customHeight="1">
      <c r="A14" s="21">
        <v>3</v>
      </c>
      <c r="B14" s="19" t="s">
        <v>72</v>
      </c>
      <c r="C14" s="20"/>
      <c r="D14" s="20"/>
      <c r="E14" s="20"/>
      <c r="F14" s="20"/>
      <c r="G14" s="20"/>
      <c r="H14" s="17">
        <f>C14+F14+G14</f>
        <v>0</v>
      </c>
    </row>
    <row r="15" spans="1:8" s="18" customFormat="1" ht="19.5" customHeight="1">
      <c r="A15" s="21">
        <v>4</v>
      </c>
      <c r="B15" s="19" t="s">
        <v>73</v>
      </c>
      <c r="C15" s="20"/>
      <c r="D15" s="20"/>
      <c r="E15" s="20"/>
      <c r="F15" s="20"/>
      <c r="G15" s="20"/>
      <c r="H15" s="17">
        <f>C15+F15+G15</f>
        <v>0</v>
      </c>
    </row>
    <row r="16" spans="1:9" s="18" customFormat="1" ht="30" customHeight="1">
      <c r="A16" s="32" t="s">
        <v>4</v>
      </c>
      <c r="B16" s="31" t="s">
        <v>294</v>
      </c>
      <c r="C16" s="20">
        <f>C9</f>
        <v>0</v>
      </c>
      <c r="D16" s="20">
        <f>SUM(D11:D15)</f>
        <v>0</v>
      </c>
      <c r="E16" s="20">
        <f>SUM(E11:E15)</f>
        <v>0</v>
      </c>
      <c r="F16" s="20">
        <f>F9</f>
        <v>0</v>
      </c>
      <c r="G16" s="20">
        <f>G9+G12</f>
        <v>0</v>
      </c>
      <c r="H16" s="17">
        <f aca="true" t="shared" si="0" ref="H16:H21">SUM(C16:G16)</f>
        <v>0</v>
      </c>
      <c r="I16" s="267"/>
    </row>
    <row r="17" spans="1:8" s="18" customFormat="1" ht="19.5" customHeight="1">
      <c r="A17" s="14">
        <v>1</v>
      </c>
      <c r="B17" s="19" t="s">
        <v>67</v>
      </c>
      <c r="C17" s="20"/>
      <c r="D17" s="20"/>
      <c r="E17" s="20"/>
      <c r="F17" s="20"/>
      <c r="G17" s="20"/>
      <c r="H17" s="17">
        <f t="shared" si="0"/>
        <v>0</v>
      </c>
    </row>
    <row r="18" spans="1:8" s="18" customFormat="1" ht="19.5" customHeight="1">
      <c r="A18" s="14">
        <v>2</v>
      </c>
      <c r="B18" s="19" t="s">
        <v>65</v>
      </c>
      <c r="C18" s="20"/>
      <c r="D18" s="20"/>
      <c r="E18" s="20"/>
      <c r="F18" s="20"/>
      <c r="G18" s="20"/>
      <c r="H18" s="17">
        <f t="shared" si="0"/>
        <v>0</v>
      </c>
    </row>
    <row r="19" spans="1:8" s="18" customFormat="1" ht="19.5" customHeight="1">
      <c r="A19" s="14">
        <v>3</v>
      </c>
      <c r="B19" s="19" t="s">
        <v>74</v>
      </c>
      <c r="C19" s="20"/>
      <c r="D19" s="268">
        <v>2000000</v>
      </c>
      <c r="E19" s="268"/>
      <c r="F19" s="268"/>
      <c r="G19" s="268"/>
      <c r="H19" s="269">
        <f t="shared" si="0"/>
        <v>2000000</v>
      </c>
    </row>
    <row r="20" spans="1:8" s="18" customFormat="1" ht="19.5" customHeight="1">
      <c r="A20" s="14">
        <v>4</v>
      </c>
      <c r="B20" s="19" t="s">
        <v>169</v>
      </c>
      <c r="C20" s="20"/>
      <c r="D20" s="268"/>
      <c r="E20" s="268"/>
      <c r="F20" s="268"/>
      <c r="G20" s="268"/>
      <c r="H20" s="269">
        <f t="shared" si="0"/>
        <v>0</v>
      </c>
    </row>
    <row r="21" spans="1:8" s="18" customFormat="1" ht="30" customHeight="1" thickBot="1">
      <c r="A21" s="33" t="s">
        <v>37</v>
      </c>
      <c r="B21" s="34" t="s">
        <v>294</v>
      </c>
      <c r="C21" s="22">
        <f>SUM(C16:C20)</f>
        <v>0</v>
      </c>
      <c r="D21" s="270">
        <f>SUM(D16:D20)</f>
        <v>2000000</v>
      </c>
      <c r="E21" s="270">
        <f>SUM(E16:E20)</f>
        <v>0</v>
      </c>
      <c r="F21" s="270">
        <f>SUM(F16:F20)</f>
        <v>0</v>
      </c>
      <c r="G21" s="270">
        <f>SUM(G16:G20)</f>
        <v>0</v>
      </c>
      <c r="H21" s="271">
        <f t="shared" si="0"/>
        <v>2000000</v>
      </c>
    </row>
    <row r="22" ht="13.5" customHeight="1" thickTop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</sheetData>
  <sheetProtection/>
  <mergeCells count="1">
    <mergeCell ref="A4:H4"/>
  </mergeCells>
  <printOptions horizontalCentered="1"/>
  <pageMargins left="0" right="0" top="0.708661417322835" bottom="0.31496062992126" header="0.511811023622047" footer="0.511811023622047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J58"/>
  <sheetViews>
    <sheetView zoomScalePageLayoutView="0" workbookViewId="0" topLeftCell="A10">
      <selection activeCell="H43" sqref="H43"/>
    </sheetView>
  </sheetViews>
  <sheetFormatPr defaultColWidth="4.7109375" defaultRowHeight="12.75"/>
  <cols>
    <col min="1" max="1" width="6.421875" style="0" customWidth="1"/>
    <col min="2" max="2" width="4.57421875" style="0" customWidth="1"/>
    <col min="3" max="3" width="8.57421875" style="0" customWidth="1"/>
    <col min="4" max="4" width="3.57421875" style="0" customWidth="1"/>
    <col min="5" max="5" width="13.7109375" style="0" customWidth="1"/>
    <col min="6" max="7" width="8.7109375" style="0" customWidth="1"/>
    <col min="8" max="8" width="9.28125" style="0" customWidth="1"/>
    <col min="9" max="9" width="29.00390625" style="0" customWidth="1"/>
    <col min="10" max="10" width="6.00390625" style="0" customWidth="1"/>
    <col min="11" max="11" width="2.140625" style="0" customWidth="1"/>
  </cols>
  <sheetData>
    <row r="2" spans="2:10" ht="12.75">
      <c r="B2" s="1"/>
      <c r="C2" s="2"/>
      <c r="D2" s="2"/>
      <c r="E2" s="2"/>
      <c r="F2" s="2"/>
      <c r="G2" s="2"/>
      <c r="H2" s="2"/>
      <c r="I2" s="2"/>
      <c r="J2" s="3"/>
    </row>
    <row r="3" spans="2:10" ht="12.75">
      <c r="B3" s="4"/>
      <c r="C3" s="5"/>
      <c r="D3" s="5"/>
      <c r="E3" s="5"/>
      <c r="F3" s="5"/>
      <c r="G3" s="5"/>
      <c r="H3" s="5"/>
      <c r="I3" s="5"/>
      <c r="J3" s="6"/>
    </row>
    <row r="4" spans="2:10" s="11" customFormat="1" ht="33" customHeight="1">
      <c r="B4" s="336" t="s">
        <v>75</v>
      </c>
      <c r="C4" s="337"/>
      <c r="D4" s="337"/>
      <c r="E4" s="337"/>
      <c r="F4" s="337"/>
      <c r="G4" s="337"/>
      <c r="H4" s="337"/>
      <c r="I4" s="337"/>
      <c r="J4" s="338"/>
    </row>
    <row r="5" spans="2:10" s="157" customFormat="1" ht="12.75">
      <c r="B5" s="152"/>
      <c r="C5" s="166" t="s">
        <v>172</v>
      </c>
      <c r="D5" s="153"/>
      <c r="E5" s="153"/>
      <c r="F5" s="153"/>
      <c r="G5" s="154"/>
      <c r="H5" s="154"/>
      <c r="I5" s="155"/>
      <c r="J5" s="156"/>
    </row>
    <row r="6" spans="2:10" s="157" customFormat="1" ht="11.25">
      <c r="B6" s="152"/>
      <c r="C6" s="158"/>
      <c r="D6" s="151" t="s">
        <v>173</v>
      </c>
      <c r="E6" s="151"/>
      <c r="F6" s="151"/>
      <c r="G6" s="151"/>
      <c r="H6" s="151"/>
      <c r="I6" s="159"/>
      <c r="J6" s="156"/>
    </row>
    <row r="7" spans="2:10" s="157" customFormat="1" ht="11.25">
      <c r="B7" s="152"/>
      <c r="C7" s="158"/>
      <c r="D7" s="151" t="s">
        <v>175</v>
      </c>
      <c r="E7" s="151"/>
      <c r="F7" s="151"/>
      <c r="G7" s="151"/>
      <c r="H7" s="151"/>
      <c r="I7" s="159"/>
      <c r="J7" s="156"/>
    </row>
    <row r="8" spans="2:10" s="157" customFormat="1" ht="11.25">
      <c r="B8" s="152"/>
      <c r="C8" s="158" t="s">
        <v>176</v>
      </c>
      <c r="D8" s="160"/>
      <c r="E8" s="160"/>
      <c r="F8" s="160"/>
      <c r="G8" s="160"/>
      <c r="H8" s="160"/>
      <c r="I8" s="159"/>
      <c r="J8" s="156"/>
    </row>
    <row r="9" spans="2:10" s="157" customFormat="1" ht="11.25">
      <c r="B9" s="152"/>
      <c r="C9" s="158"/>
      <c r="D9" s="151"/>
      <c r="E9" s="151" t="s">
        <v>174</v>
      </c>
      <c r="F9" s="151"/>
      <c r="G9" s="160"/>
      <c r="H9" s="160"/>
      <c r="I9" s="159"/>
      <c r="J9" s="156"/>
    </row>
    <row r="10" spans="2:10" s="157" customFormat="1" ht="11.25">
      <c r="B10" s="152"/>
      <c r="C10" s="161"/>
      <c r="D10" s="162"/>
      <c r="E10" s="151" t="s">
        <v>177</v>
      </c>
      <c r="F10" s="151"/>
      <c r="G10" s="160"/>
      <c r="H10" s="160"/>
      <c r="I10" s="159"/>
      <c r="J10" s="156"/>
    </row>
    <row r="11" spans="2:10" s="157" customFormat="1" ht="11.25">
      <c r="B11" s="152"/>
      <c r="C11" s="163"/>
      <c r="D11" s="164"/>
      <c r="E11" s="164" t="s">
        <v>178</v>
      </c>
      <c r="F11" s="164"/>
      <c r="G11" s="164"/>
      <c r="H11" s="164"/>
      <c r="I11" s="165"/>
      <c r="J11" s="156"/>
    </row>
    <row r="12" spans="2:10" ht="12.75">
      <c r="B12" s="4"/>
      <c r="C12" s="5"/>
      <c r="D12" s="5"/>
      <c r="E12" s="5"/>
      <c r="F12" s="5"/>
      <c r="G12" s="5"/>
      <c r="H12" s="5"/>
      <c r="I12" s="5"/>
      <c r="J12" s="6"/>
    </row>
    <row r="13" spans="2:10" ht="12.75">
      <c r="B13" s="4"/>
      <c r="C13" s="5"/>
      <c r="D13" s="5"/>
      <c r="E13" s="5"/>
      <c r="F13" s="5"/>
      <c r="G13" s="5"/>
      <c r="H13" s="5"/>
      <c r="I13" s="5"/>
      <c r="J13" s="6"/>
    </row>
    <row r="14" spans="2:10" ht="12.75">
      <c r="B14" s="4"/>
      <c r="C14" s="5"/>
      <c r="D14" s="340"/>
      <c r="E14" s="340"/>
      <c r="F14" s="150"/>
      <c r="G14" s="339"/>
      <c r="H14" s="339"/>
      <c r="I14" s="339"/>
      <c r="J14" s="6"/>
    </row>
    <row r="15" spans="2:10" ht="12.75">
      <c r="B15" s="4"/>
      <c r="C15" s="5"/>
      <c r="D15" s="340"/>
      <c r="E15" s="340"/>
      <c r="F15" s="150"/>
      <c r="G15" s="150"/>
      <c r="H15" s="150"/>
      <c r="I15" s="150"/>
      <c r="J15" s="6"/>
    </row>
    <row r="16" spans="2:10" ht="12.75">
      <c r="B16" s="4"/>
      <c r="C16" s="5"/>
      <c r="D16" s="151"/>
      <c r="E16" s="151"/>
      <c r="F16" s="151"/>
      <c r="G16" s="151"/>
      <c r="H16" s="151"/>
      <c r="I16" s="151"/>
      <c r="J16" s="6"/>
    </row>
    <row r="17" spans="2:10" ht="15">
      <c r="B17" s="4"/>
      <c r="C17" s="197" t="s">
        <v>189</v>
      </c>
      <c r="D17" s="197"/>
      <c r="E17" s="197" t="s">
        <v>190</v>
      </c>
      <c r="F17" s="197"/>
      <c r="G17" s="197"/>
      <c r="H17" s="197"/>
      <c r="I17" s="197"/>
      <c r="J17" s="6"/>
    </row>
    <row r="18" spans="2:10" ht="15">
      <c r="B18" s="4"/>
      <c r="C18" s="197"/>
      <c r="D18" s="197"/>
      <c r="E18" s="197"/>
      <c r="F18" s="197"/>
      <c r="G18" s="197"/>
      <c r="H18" s="197"/>
      <c r="I18" s="197"/>
      <c r="J18" s="6"/>
    </row>
    <row r="19" spans="2:10" ht="12.75">
      <c r="B19" s="4"/>
      <c r="C19" s="5"/>
      <c r="D19" s="5"/>
      <c r="E19" s="5"/>
      <c r="F19" s="5"/>
      <c r="G19" s="5"/>
      <c r="H19" s="5"/>
      <c r="I19" s="5"/>
      <c r="J19" s="6"/>
    </row>
    <row r="20" spans="2:10" ht="12.75">
      <c r="B20" s="4"/>
      <c r="C20" s="5"/>
      <c r="D20" s="5"/>
      <c r="E20" s="5"/>
      <c r="F20" s="5"/>
      <c r="G20" s="5"/>
      <c r="H20" s="5"/>
      <c r="I20" s="5"/>
      <c r="J20" s="6"/>
    </row>
    <row r="21" spans="2:10" ht="12.75">
      <c r="B21" s="4"/>
      <c r="C21" s="5"/>
      <c r="D21" s="5"/>
      <c r="E21" s="5"/>
      <c r="F21" s="5"/>
      <c r="G21" s="5"/>
      <c r="H21" s="5"/>
      <c r="I21" s="5"/>
      <c r="J21" s="6"/>
    </row>
    <row r="22" spans="2:10" ht="12.75">
      <c r="B22" s="4"/>
      <c r="C22" s="5"/>
      <c r="D22" s="5"/>
      <c r="E22" s="5"/>
      <c r="F22" s="5"/>
      <c r="G22" s="5"/>
      <c r="H22" s="5"/>
      <c r="I22" s="5"/>
      <c r="J22" s="6"/>
    </row>
    <row r="23" spans="2:10" ht="12.75">
      <c r="B23" s="4"/>
      <c r="C23" s="5"/>
      <c r="D23" s="5"/>
      <c r="E23" s="5"/>
      <c r="F23" s="5"/>
      <c r="G23" s="5"/>
      <c r="H23" s="5"/>
      <c r="I23" s="5"/>
      <c r="J23" s="6"/>
    </row>
    <row r="24" spans="2:10" ht="12.75">
      <c r="B24" s="4"/>
      <c r="C24" s="5"/>
      <c r="D24" s="5"/>
      <c r="E24" s="5"/>
      <c r="F24" s="5"/>
      <c r="G24" s="5"/>
      <c r="H24" s="5"/>
      <c r="I24" s="5"/>
      <c r="J24" s="6"/>
    </row>
    <row r="25" spans="2:10" ht="12.75">
      <c r="B25" s="4"/>
      <c r="C25" s="5"/>
      <c r="D25" s="5"/>
      <c r="E25" s="5"/>
      <c r="F25" s="5"/>
      <c r="G25" s="5"/>
      <c r="H25" s="5"/>
      <c r="I25" s="5"/>
      <c r="J25" s="6"/>
    </row>
    <row r="26" spans="2:10" ht="12.75">
      <c r="B26" s="4"/>
      <c r="C26" s="5"/>
      <c r="D26" s="5"/>
      <c r="E26" s="5"/>
      <c r="F26" s="5"/>
      <c r="G26" s="5"/>
      <c r="H26" s="5"/>
      <c r="I26" s="5"/>
      <c r="J26" s="6"/>
    </row>
    <row r="27" spans="2:10" ht="12.75">
      <c r="B27" s="4"/>
      <c r="C27" s="5"/>
      <c r="D27" s="5"/>
      <c r="E27" s="5"/>
      <c r="F27" s="5"/>
      <c r="G27" s="5"/>
      <c r="H27" s="5"/>
      <c r="I27" s="5"/>
      <c r="J27" s="6"/>
    </row>
    <row r="28" spans="2:10" ht="12.75">
      <c r="B28" s="4"/>
      <c r="C28" s="5"/>
      <c r="D28" s="5"/>
      <c r="E28" s="5"/>
      <c r="F28" s="5"/>
      <c r="G28" s="5"/>
      <c r="H28" s="5"/>
      <c r="I28" s="5"/>
      <c r="J28" s="6"/>
    </row>
    <row r="29" spans="2:10" ht="12.75">
      <c r="B29" s="4"/>
      <c r="C29" s="5"/>
      <c r="D29" s="5"/>
      <c r="E29" s="5"/>
      <c r="F29" s="5"/>
      <c r="G29" s="5"/>
      <c r="H29" s="5"/>
      <c r="I29" s="5"/>
      <c r="J29" s="6"/>
    </row>
    <row r="30" spans="2:10" ht="12.75">
      <c r="B30" s="4"/>
      <c r="C30" s="5"/>
      <c r="D30" s="5"/>
      <c r="E30" s="5"/>
      <c r="F30" s="5"/>
      <c r="G30" s="5"/>
      <c r="H30" s="5"/>
      <c r="I30" s="5"/>
      <c r="J30" s="6"/>
    </row>
    <row r="31" spans="2:10" ht="12.75">
      <c r="B31" s="4"/>
      <c r="C31" s="5"/>
      <c r="D31" s="5"/>
      <c r="E31" s="5"/>
      <c r="F31" s="5"/>
      <c r="G31" s="5"/>
      <c r="H31" s="5"/>
      <c r="I31" s="5"/>
      <c r="J31" s="6"/>
    </row>
    <row r="32" spans="2:10" ht="12.75">
      <c r="B32" s="4"/>
      <c r="C32" s="5"/>
      <c r="D32" s="5"/>
      <c r="E32" s="5"/>
      <c r="F32" s="5"/>
      <c r="G32" s="5"/>
      <c r="H32" s="5"/>
      <c r="I32" s="5"/>
      <c r="J32" s="6"/>
    </row>
    <row r="33" spans="2:10" ht="12.75">
      <c r="B33" s="4"/>
      <c r="C33" s="5"/>
      <c r="D33" s="5"/>
      <c r="E33" s="5"/>
      <c r="F33" s="5"/>
      <c r="G33" s="5"/>
      <c r="H33" s="5"/>
      <c r="I33" s="5"/>
      <c r="J33" s="6"/>
    </row>
    <row r="34" spans="2:10" ht="12.75">
      <c r="B34" s="4"/>
      <c r="C34" s="5"/>
      <c r="D34" s="5"/>
      <c r="E34" s="5"/>
      <c r="F34" s="5"/>
      <c r="G34" s="5"/>
      <c r="H34" s="5"/>
      <c r="I34" s="5"/>
      <c r="J34" s="6"/>
    </row>
    <row r="35" spans="2:10" ht="12.75">
      <c r="B35" s="4"/>
      <c r="C35" s="5"/>
      <c r="D35" s="5"/>
      <c r="E35" s="5"/>
      <c r="F35" s="5"/>
      <c r="G35" s="5"/>
      <c r="H35" s="5"/>
      <c r="I35" s="5"/>
      <c r="J35" s="6"/>
    </row>
    <row r="36" spans="2:10" ht="12.75">
      <c r="B36" s="4"/>
      <c r="C36" s="5"/>
      <c r="D36" s="5"/>
      <c r="E36" s="5"/>
      <c r="F36" s="5"/>
      <c r="G36" s="5"/>
      <c r="H36" s="5"/>
      <c r="I36" s="5"/>
      <c r="J36" s="6"/>
    </row>
    <row r="37" spans="2:10" ht="12.75">
      <c r="B37" s="4"/>
      <c r="C37" s="5"/>
      <c r="D37" s="5"/>
      <c r="E37" s="5"/>
      <c r="F37" s="5"/>
      <c r="G37" s="5"/>
      <c r="H37" s="5"/>
      <c r="I37" s="5"/>
      <c r="J37" s="6"/>
    </row>
    <row r="38" spans="2:10" ht="12.75">
      <c r="B38" s="4"/>
      <c r="C38" s="5"/>
      <c r="D38" s="5"/>
      <c r="E38" s="5"/>
      <c r="F38" s="5"/>
      <c r="G38" s="5"/>
      <c r="H38" s="5"/>
      <c r="I38" s="5"/>
      <c r="J38" s="6"/>
    </row>
    <row r="39" spans="2:10" ht="12.75">
      <c r="B39" s="4"/>
      <c r="C39" s="5"/>
      <c r="D39" s="5"/>
      <c r="E39" s="5"/>
      <c r="F39" s="5"/>
      <c r="G39" s="5"/>
      <c r="H39" s="5"/>
      <c r="I39" s="5"/>
      <c r="J39" s="6"/>
    </row>
    <row r="40" spans="2:10" ht="12.75">
      <c r="B40" s="4"/>
      <c r="C40" s="5"/>
      <c r="D40" s="5"/>
      <c r="E40" s="5"/>
      <c r="F40" s="5"/>
      <c r="G40" s="5"/>
      <c r="H40" s="5"/>
      <c r="I40" s="5"/>
      <c r="J40" s="6"/>
    </row>
    <row r="41" spans="2:10" ht="12.75">
      <c r="B41" s="4"/>
      <c r="C41" s="5"/>
      <c r="D41" s="5"/>
      <c r="E41" s="5"/>
      <c r="F41" s="5"/>
      <c r="G41" s="5"/>
      <c r="H41" s="5"/>
      <c r="I41" s="5"/>
      <c r="J41" s="6"/>
    </row>
    <row r="42" spans="2:10" ht="12.75">
      <c r="B42" s="4"/>
      <c r="C42" s="5"/>
      <c r="D42" s="5"/>
      <c r="E42" s="5"/>
      <c r="F42" s="5"/>
      <c r="G42" s="5"/>
      <c r="H42" s="5"/>
      <c r="I42" s="5"/>
      <c r="J42" s="6"/>
    </row>
    <row r="43" spans="2:10" ht="12.75">
      <c r="B43" s="4"/>
      <c r="C43" s="5"/>
      <c r="D43" s="5"/>
      <c r="E43" s="5"/>
      <c r="F43" s="5"/>
      <c r="G43" s="5"/>
      <c r="H43" s="5"/>
      <c r="I43" s="5"/>
      <c r="J43" s="6"/>
    </row>
    <row r="44" spans="2:10" ht="12.75">
      <c r="B44" s="4"/>
      <c r="C44" s="5"/>
      <c r="D44" s="5"/>
      <c r="E44" s="5"/>
      <c r="F44" s="5"/>
      <c r="G44" s="5"/>
      <c r="H44" s="5"/>
      <c r="I44" s="5"/>
      <c r="J44" s="6"/>
    </row>
    <row r="45" spans="2:10" ht="12.75">
      <c r="B45" s="4"/>
      <c r="C45" s="5"/>
      <c r="D45" s="5"/>
      <c r="E45" s="5"/>
      <c r="F45" s="5"/>
      <c r="G45" s="5"/>
      <c r="H45" s="5"/>
      <c r="I45" s="5"/>
      <c r="J45" s="6"/>
    </row>
    <row r="46" spans="2:10" ht="12.75">
      <c r="B46" s="4"/>
      <c r="C46" s="5"/>
      <c r="D46" s="5"/>
      <c r="E46" s="5"/>
      <c r="F46" s="5"/>
      <c r="G46" s="5"/>
      <c r="H46" s="5"/>
      <c r="I46" s="5"/>
      <c r="J46" s="6"/>
    </row>
    <row r="47" spans="2:10" ht="12.75">
      <c r="B47" s="4"/>
      <c r="C47" s="5"/>
      <c r="D47" s="5"/>
      <c r="E47" s="5"/>
      <c r="F47" s="5"/>
      <c r="G47" s="5"/>
      <c r="H47" s="5"/>
      <c r="I47" s="5"/>
      <c r="J47" s="6"/>
    </row>
    <row r="48" spans="2:10" ht="12.75">
      <c r="B48" s="4"/>
      <c r="C48" s="5"/>
      <c r="D48" s="5"/>
      <c r="E48" s="5"/>
      <c r="F48" s="5"/>
      <c r="G48" s="5"/>
      <c r="H48" s="5"/>
      <c r="I48" s="5"/>
      <c r="J48" s="6"/>
    </row>
    <row r="49" spans="2:10" s="26" customFormat="1" ht="12.75">
      <c r="B49" s="23"/>
      <c r="C49" s="24"/>
      <c r="D49" s="24"/>
      <c r="E49" s="24"/>
      <c r="F49" s="24"/>
      <c r="G49" s="24"/>
      <c r="H49" s="24"/>
      <c r="I49" s="24"/>
      <c r="J49" s="25"/>
    </row>
    <row r="50" spans="2:10" s="26" customFormat="1" ht="15">
      <c r="B50" s="23"/>
      <c r="C50" s="24"/>
      <c r="D50" s="24"/>
      <c r="E50" s="10"/>
      <c r="F50" s="10"/>
      <c r="G50" s="10"/>
      <c r="H50" s="10"/>
      <c r="I50" s="10"/>
      <c r="J50" s="25"/>
    </row>
    <row r="51" spans="2:10" s="26" customFormat="1" ht="15">
      <c r="B51" s="23"/>
      <c r="C51" s="24"/>
      <c r="D51" s="24"/>
      <c r="E51" s="10"/>
      <c r="F51" s="10"/>
      <c r="G51" s="10"/>
      <c r="H51" s="10"/>
      <c r="I51" s="10"/>
      <c r="J51" s="25"/>
    </row>
    <row r="52" spans="2:10" s="26" customFormat="1" ht="15">
      <c r="B52" s="23"/>
      <c r="C52" s="24"/>
      <c r="D52" s="24"/>
      <c r="E52" s="10"/>
      <c r="F52" s="10"/>
      <c r="G52" s="10"/>
      <c r="H52" s="10"/>
      <c r="I52" s="10"/>
      <c r="J52" s="25"/>
    </row>
    <row r="53" spans="2:10" s="26" customFormat="1" ht="15">
      <c r="B53" s="23"/>
      <c r="C53" s="24"/>
      <c r="D53" s="24"/>
      <c r="E53" s="10"/>
      <c r="F53" s="10"/>
      <c r="G53" s="10"/>
      <c r="H53" s="10"/>
      <c r="I53" s="10"/>
      <c r="J53" s="25"/>
    </row>
    <row r="54" spans="2:10" s="26" customFormat="1" ht="15">
      <c r="B54" s="23"/>
      <c r="C54" s="203" t="s">
        <v>188</v>
      </c>
      <c r="D54" s="203"/>
      <c r="E54" s="203"/>
      <c r="F54" s="203"/>
      <c r="G54" s="334" t="s">
        <v>77</v>
      </c>
      <c r="H54" s="334"/>
      <c r="I54" s="334"/>
      <c r="J54" s="25"/>
    </row>
    <row r="55" spans="2:10" ht="15.75">
      <c r="B55" s="4"/>
      <c r="C55" s="24" t="s">
        <v>306</v>
      </c>
      <c r="D55" s="5"/>
      <c r="E55" s="27"/>
      <c r="F55" s="27"/>
      <c r="G55" s="335" t="s">
        <v>307</v>
      </c>
      <c r="H55" s="335"/>
      <c r="I55" s="335"/>
      <c r="J55" s="6"/>
    </row>
    <row r="56" spans="2:10" ht="12.75">
      <c r="B56" s="4"/>
      <c r="C56" s="5"/>
      <c r="D56" s="5"/>
      <c r="E56" s="5"/>
      <c r="F56" s="5"/>
      <c r="G56" s="5"/>
      <c r="H56" s="5"/>
      <c r="I56" s="5"/>
      <c r="J56" s="6"/>
    </row>
    <row r="57" spans="2:10" ht="12.75">
      <c r="B57" s="4"/>
      <c r="C57" s="5"/>
      <c r="D57" s="5"/>
      <c r="E57" s="5"/>
      <c r="F57" s="5"/>
      <c r="G57" s="5"/>
      <c r="H57" s="5"/>
      <c r="I57" s="5"/>
      <c r="J57" s="6"/>
    </row>
    <row r="58" spans="2:10" ht="12.75">
      <c r="B58" s="7"/>
      <c r="C58" s="8"/>
      <c r="D58" s="8"/>
      <c r="E58" s="8"/>
      <c r="F58" s="8"/>
      <c r="G58" s="8"/>
      <c r="H58" s="8"/>
      <c r="I58" s="8"/>
      <c r="J58" s="9"/>
    </row>
  </sheetData>
  <sheetProtection/>
  <mergeCells count="6">
    <mergeCell ref="G54:I54"/>
    <mergeCell ref="G55:I55"/>
    <mergeCell ref="B4:J4"/>
    <mergeCell ref="G14:I14"/>
    <mergeCell ref="E14:E15"/>
    <mergeCell ref="D14:D15"/>
  </mergeCells>
  <printOptions horizontalCentered="1" verticalCentered="1"/>
  <pageMargins left="0" right="0" top="0" bottom="0" header="0.511811023622047" footer="0.22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G108"/>
  <sheetViews>
    <sheetView zoomScalePageLayoutView="0" workbookViewId="0" topLeftCell="A59">
      <selection activeCell="B81" sqref="B81"/>
    </sheetView>
  </sheetViews>
  <sheetFormatPr defaultColWidth="9.140625" defaultRowHeight="12.75"/>
  <cols>
    <col min="1" max="1" width="5.140625" style="210" customWidth="1"/>
    <col min="2" max="2" width="40.7109375" style="0" customWidth="1"/>
    <col min="3" max="3" width="12.28125" style="212" customWidth="1"/>
    <col min="4" max="4" width="10.00390625" style="212" customWidth="1"/>
    <col min="5" max="5" width="14.57421875" style="174" customWidth="1"/>
    <col min="6" max="6" width="9.57421875" style="0" bestFit="1" customWidth="1"/>
  </cols>
  <sheetData>
    <row r="1" ht="15.75">
      <c r="B1" s="211" t="s">
        <v>288</v>
      </c>
    </row>
    <row r="2" ht="15.75">
      <c r="B2" s="211" t="s">
        <v>289</v>
      </c>
    </row>
    <row r="4" spans="1:5" ht="12.75">
      <c r="A4" s="341" t="s">
        <v>299</v>
      </c>
      <c r="B4" s="341"/>
      <c r="C4" s="341"/>
      <c r="D4" s="341"/>
      <c r="E4" s="341"/>
    </row>
    <row r="6" spans="1:7" s="243" customFormat="1" ht="12.75">
      <c r="A6" s="259" t="s">
        <v>193</v>
      </c>
      <c r="B6" s="259" t="s">
        <v>304</v>
      </c>
      <c r="C6" s="259" t="s">
        <v>194</v>
      </c>
      <c r="D6" s="259" t="s">
        <v>195</v>
      </c>
      <c r="E6" s="347" t="s">
        <v>300</v>
      </c>
      <c r="F6" s="347"/>
      <c r="G6" s="13"/>
    </row>
    <row r="7" spans="1:6" ht="21.75" customHeight="1">
      <c r="A7" s="170">
        <v>1</v>
      </c>
      <c r="B7" s="238"/>
      <c r="C7" s="216"/>
      <c r="D7" s="221"/>
      <c r="E7" s="346"/>
      <c r="F7" s="346"/>
    </row>
    <row r="8" spans="1:6" ht="21.75" customHeight="1">
      <c r="A8" s="170">
        <v>2</v>
      </c>
      <c r="B8" s="171"/>
      <c r="C8" s="216"/>
      <c r="D8" s="216"/>
      <c r="E8" s="346"/>
      <c r="F8" s="346"/>
    </row>
    <row r="9" spans="1:6" ht="21.75" customHeight="1">
      <c r="A9" s="170">
        <v>3</v>
      </c>
      <c r="B9" s="239"/>
      <c r="C9" s="216"/>
      <c r="D9" s="221"/>
      <c r="E9" s="346"/>
      <c r="F9" s="346"/>
    </row>
    <row r="10" spans="1:6" ht="21.75" customHeight="1">
      <c r="A10" s="170">
        <v>4</v>
      </c>
      <c r="B10" s="206"/>
      <c r="C10" s="216"/>
      <c r="D10" s="216"/>
      <c r="E10" s="346"/>
      <c r="F10" s="346"/>
    </row>
    <row r="11" spans="1:6" ht="21.75" customHeight="1">
      <c r="A11" s="170">
        <v>5</v>
      </c>
      <c r="B11" s="206"/>
      <c r="C11" s="216"/>
      <c r="D11" s="216"/>
      <c r="E11" s="346"/>
      <c r="F11" s="346"/>
    </row>
    <row r="12" spans="1:6" ht="21.75" customHeight="1">
      <c r="A12" s="170">
        <v>6</v>
      </c>
      <c r="B12" s="206"/>
      <c r="C12" s="216"/>
      <c r="D12" s="216"/>
      <c r="E12" s="346"/>
      <c r="F12" s="346"/>
    </row>
    <row r="13" spans="1:6" ht="21.75" customHeight="1">
      <c r="A13" s="170">
        <v>7</v>
      </c>
      <c r="B13" s="206"/>
      <c r="C13" s="216"/>
      <c r="D13" s="216"/>
      <c r="E13" s="346"/>
      <c r="F13" s="346"/>
    </row>
    <row r="14" spans="1:6" ht="21.75" customHeight="1">
      <c r="A14" s="170">
        <v>8</v>
      </c>
      <c r="B14" s="206"/>
      <c r="C14" s="216"/>
      <c r="D14" s="216"/>
      <c r="E14" s="346"/>
      <c r="F14" s="346"/>
    </row>
    <row r="15" spans="1:6" ht="21.75" customHeight="1">
      <c r="A15" s="170">
        <v>9</v>
      </c>
      <c r="B15" s="206"/>
      <c r="C15" s="216"/>
      <c r="D15" s="216"/>
      <c r="E15" s="346"/>
      <c r="F15" s="346"/>
    </row>
    <row r="17" spans="2:3" ht="12.75">
      <c r="B17" s="343" t="s">
        <v>185</v>
      </c>
      <c r="C17" s="343"/>
    </row>
    <row r="18" spans="2:3" ht="12.75">
      <c r="B18" s="344" t="s">
        <v>290</v>
      </c>
      <c r="C18" s="344"/>
    </row>
    <row r="20" spans="1:2" ht="15.75">
      <c r="A20" s="333" t="s">
        <v>288</v>
      </c>
      <c r="B20" s="333"/>
    </row>
    <row r="21" spans="1:2" ht="15.75">
      <c r="A21" s="333" t="s">
        <v>289</v>
      </c>
      <c r="B21" s="333"/>
    </row>
    <row r="23" ht="12.75">
      <c r="B23" s="26" t="s">
        <v>196</v>
      </c>
    </row>
    <row r="24" spans="1:6" s="196" customFormat="1" ht="12.75">
      <c r="A24" s="217"/>
      <c r="C24" s="218"/>
      <c r="D24" s="342" t="s">
        <v>197</v>
      </c>
      <c r="E24" s="342"/>
      <c r="F24" s="342"/>
    </row>
    <row r="25" spans="1:6" s="196" customFormat="1" ht="12.75">
      <c r="A25" s="244"/>
      <c r="B25" s="245" t="s">
        <v>198</v>
      </c>
      <c r="C25" s="245"/>
      <c r="D25" s="245"/>
      <c r="E25" s="246"/>
      <c r="F25" s="247"/>
    </row>
    <row r="26" spans="1:6" s="220" customFormat="1" ht="25.5">
      <c r="A26" s="248"/>
      <c r="B26" s="249" t="s">
        <v>199</v>
      </c>
      <c r="C26" s="248" t="s">
        <v>301</v>
      </c>
      <c r="D26" s="248" t="s">
        <v>201</v>
      </c>
      <c r="E26" s="250" t="s">
        <v>302</v>
      </c>
      <c r="F26" s="248" t="s">
        <v>282</v>
      </c>
    </row>
    <row r="27" spans="1:6" s="196" customFormat="1" ht="12.75">
      <c r="A27" s="213">
        <v>1</v>
      </c>
      <c r="B27" s="214" t="s">
        <v>202</v>
      </c>
      <c r="C27" s="259">
        <v>70</v>
      </c>
      <c r="D27" s="259">
        <v>11100</v>
      </c>
      <c r="E27" s="215">
        <f>SUM(E28:E30)</f>
        <v>0</v>
      </c>
      <c r="F27" s="215">
        <f>SUM(F28:F30)</f>
        <v>0</v>
      </c>
    </row>
    <row r="28" spans="1:6" ht="12.75">
      <c r="A28" s="205" t="s">
        <v>203</v>
      </c>
      <c r="B28" s="206" t="s">
        <v>204</v>
      </c>
      <c r="C28" s="239" t="s">
        <v>205</v>
      </c>
      <c r="D28" s="173">
        <v>11101</v>
      </c>
      <c r="E28" s="175"/>
      <c r="F28" s="175"/>
    </row>
    <row r="29" spans="1:6" ht="12.75">
      <c r="A29" s="205" t="s">
        <v>206</v>
      </c>
      <c r="B29" s="206" t="s">
        <v>207</v>
      </c>
      <c r="C29" s="173">
        <v>704</v>
      </c>
      <c r="D29" s="173">
        <v>11102</v>
      </c>
      <c r="E29" s="175"/>
      <c r="F29" s="175"/>
    </row>
    <row r="30" spans="1:6" ht="12.75">
      <c r="A30" s="205" t="s">
        <v>208</v>
      </c>
      <c r="B30" s="206" t="s">
        <v>209</v>
      </c>
      <c r="C30" s="173">
        <v>705</v>
      </c>
      <c r="D30" s="173">
        <v>11103</v>
      </c>
      <c r="E30" s="175"/>
      <c r="F30" s="175"/>
    </row>
    <row r="31" spans="1:6" s="196" customFormat="1" ht="12.75">
      <c r="A31" s="213">
        <v>2</v>
      </c>
      <c r="B31" s="214" t="s">
        <v>210</v>
      </c>
      <c r="C31" s="259">
        <v>708</v>
      </c>
      <c r="D31" s="259">
        <v>11104</v>
      </c>
      <c r="E31" s="215">
        <f>SUM(E32:E34)</f>
        <v>0</v>
      </c>
      <c r="F31" s="215">
        <f>SUM(F32:F34)</f>
        <v>0</v>
      </c>
    </row>
    <row r="32" spans="1:6" ht="12.75">
      <c r="A32" s="222" t="s">
        <v>203</v>
      </c>
      <c r="B32" s="206" t="s">
        <v>211</v>
      </c>
      <c r="C32" s="173">
        <v>7081</v>
      </c>
      <c r="D32" s="173">
        <v>111041</v>
      </c>
      <c r="E32" s="175"/>
      <c r="F32" s="175"/>
    </row>
    <row r="33" spans="1:6" ht="12.75">
      <c r="A33" s="222" t="s">
        <v>206</v>
      </c>
      <c r="B33" s="206" t="s">
        <v>212</v>
      </c>
      <c r="C33" s="173">
        <v>7082</v>
      </c>
      <c r="D33" s="173">
        <v>111042</v>
      </c>
      <c r="E33" s="175"/>
      <c r="F33" s="175"/>
    </row>
    <row r="34" spans="1:6" ht="12.75">
      <c r="A34" s="222" t="s">
        <v>208</v>
      </c>
      <c r="B34" s="206" t="s">
        <v>213</v>
      </c>
      <c r="C34" s="173">
        <v>7083</v>
      </c>
      <c r="D34" s="173">
        <v>111043</v>
      </c>
      <c r="E34" s="175"/>
      <c r="F34" s="175"/>
    </row>
    <row r="35" spans="1:6" s="196" customFormat="1" ht="25.5">
      <c r="A35" s="213">
        <v>3</v>
      </c>
      <c r="B35" s="219" t="s">
        <v>214</v>
      </c>
      <c r="C35" s="259">
        <v>71</v>
      </c>
      <c r="D35" s="259">
        <v>11201</v>
      </c>
      <c r="E35" s="215">
        <f>SUM(E36:E37)</f>
        <v>0</v>
      </c>
      <c r="F35" s="215">
        <f>SUM(F36:F37)</f>
        <v>0</v>
      </c>
    </row>
    <row r="36" spans="1:6" ht="12.75">
      <c r="A36" s="170"/>
      <c r="B36" s="206" t="s">
        <v>215</v>
      </c>
      <c r="C36" s="173"/>
      <c r="D36" s="173">
        <v>112011</v>
      </c>
      <c r="E36" s="175"/>
      <c r="F36" s="175"/>
    </row>
    <row r="37" spans="1:6" ht="12.75">
      <c r="A37" s="170"/>
      <c r="B37" s="206" t="s">
        <v>216</v>
      </c>
      <c r="C37" s="173"/>
      <c r="D37" s="173">
        <v>112012</v>
      </c>
      <c r="E37" s="175"/>
      <c r="F37" s="175"/>
    </row>
    <row r="38" spans="1:6" s="196" customFormat="1" ht="12.75">
      <c r="A38" s="213">
        <v>4</v>
      </c>
      <c r="B38" s="214" t="s">
        <v>217</v>
      </c>
      <c r="C38" s="259">
        <v>72</v>
      </c>
      <c r="D38" s="259">
        <v>11300</v>
      </c>
      <c r="E38" s="215">
        <f>E39</f>
        <v>0</v>
      </c>
      <c r="F38" s="215">
        <f>F39</f>
        <v>0</v>
      </c>
    </row>
    <row r="39" spans="1:6" ht="12.75">
      <c r="A39" s="170"/>
      <c r="B39" s="206" t="s">
        <v>218</v>
      </c>
      <c r="C39" s="173"/>
      <c r="D39" s="173">
        <v>11301</v>
      </c>
      <c r="E39" s="175"/>
      <c r="F39" s="175"/>
    </row>
    <row r="40" spans="1:6" s="196" customFormat="1" ht="12.75">
      <c r="A40" s="213">
        <v>5</v>
      </c>
      <c r="B40" s="214" t="s">
        <v>219</v>
      </c>
      <c r="C40" s="259">
        <v>73</v>
      </c>
      <c r="D40" s="259">
        <v>11400</v>
      </c>
      <c r="E40" s="215"/>
      <c r="F40" s="215"/>
    </row>
    <row r="41" spans="1:6" s="196" customFormat="1" ht="12.75">
      <c r="A41" s="213">
        <v>6</v>
      </c>
      <c r="B41" s="214" t="s">
        <v>220</v>
      </c>
      <c r="C41" s="259">
        <v>75</v>
      </c>
      <c r="D41" s="259">
        <v>11500</v>
      </c>
      <c r="E41" s="215"/>
      <c r="F41" s="215"/>
    </row>
    <row r="42" spans="1:6" s="196" customFormat="1" ht="12.75">
      <c r="A42" s="213">
        <v>7</v>
      </c>
      <c r="B42" s="214" t="s">
        <v>221</v>
      </c>
      <c r="C42" s="259">
        <v>77</v>
      </c>
      <c r="D42" s="259">
        <v>11600</v>
      </c>
      <c r="E42" s="215"/>
      <c r="F42" s="215"/>
    </row>
    <row r="43" spans="1:6" s="196" customFormat="1" ht="12.75">
      <c r="A43" s="213" t="s">
        <v>222</v>
      </c>
      <c r="B43" s="214" t="s">
        <v>223</v>
      </c>
      <c r="C43" s="259"/>
      <c r="D43" s="259">
        <v>11800</v>
      </c>
      <c r="E43" s="215">
        <f>SUM(E27+E31+E35+E38+E40+E41+E42)</f>
        <v>0</v>
      </c>
      <c r="F43" s="215">
        <f>SUM(F27+F31+F35+F38+F40+F41+F42)</f>
        <v>0</v>
      </c>
    </row>
    <row r="45" spans="5:6" ht="12.75">
      <c r="E45" s="345" t="s">
        <v>185</v>
      </c>
      <c r="F45" s="345"/>
    </row>
    <row r="46" spans="5:6" ht="12.75">
      <c r="E46" s="344" t="s">
        <v>290</v>
      </c>
      <c r="F46" s="344"/>
    </row>
    <row r="51" spans="1:2" ht="15.75">
      <c r="A51" s="333" t="s">
        <v>288</v>
      </c>
      <c r="B51" s="333"/>
    </row>
    <row r="52" spans="1:2" ht="15.75">
      <c r="A52" s="333" t="s">
        <v>289</v>
      </c>
      <c r="B52" s="333"/>
    </row>
    <row r="53" ht="12.75">
      <c r="A53"/>
    </row>
    <row r="54" spans="1:6" s="223" customFormat="1" ht="21">
      <c r="A54" s="252" t="s">
        <v>2</v>
      </c>
      <c r="B54" s="249" t="s">
        <v>224</v>
      </c>
      <c r="C54" s="253" t="s">
        <v>200</v>
      </c>
      <c r="D54" s="253" t="s">
        <v>201</v>
      </c>
      <c r="E54" s="254" t="s">
        <v>302</v>
      </c>
      <c r="F54" s="255" t="s">
        <v>282</v>
      </c>
    </row>
    <row r="55" spans="1:6" s="196" customFormat="1" ht="12.75">
      <c r="A55" s="213">
        <v>1</v>
      </c>
      <c r="B55" s="214" t="s">
        <v>225</v>
      </c>
      <c r="C55" s="256">
        <v>60</v>
      </c>
      <c r="D55" s="256">
        <v>12100</v>
      </c>
      <c r="E55" s="215">
        <f>SUM(E56:E60)</f>
        <v>0</v>
      </c>
      <c r="F55" s="214">
        <f>SUM(F56:F60)</f>
        <v>0</v>
      </c>
    </row>
    <row r="56" spans="1:6" ht="12.75">
      <c r="A56" s="205" t="s">
        <v>203</v>
      </c>
      <c r="B56" s="206" t="s">
        <v>226</v>
      </c>
      <c r="C56" s="257" t="s">
        <v>227</v>
      </c>
      <c r="D56" s="257">
        <v>12101</v>
      </c>
      <c r="E56" s="175"/>
      <c r="F56" s="171"/>
    </row>
    <row r="57" spans="1:6" ht="12.75">
      <c r="A57" s="205" t="s">
        <v>206</v>
      </c>
      <c r="B57" s="206" t="s">
        <v>228</v>
      </c>
      <c r="C57" s="257"/>
      <c r="D57" s="257">
        <v>12102</v>
      </c>
      <c r="E57" s="175"/>
      <c r="F57" s="171"/>
    </row>
    <row r="58" spans="1:6" ht="12.75">
      <c r="A58" s="205" t="s">
        <v>208</v>
      </c>
      <c r="B58" s="206" t="s">
        <v>229</v>
      </c>
      <c r="C58" s="257" t="s">
        <v>230</v>
      </c>
      <c r="D58" s="257">
        <v>12103</v>
      </c>
      <c r="E58" s="175"/>
      <c r="F58" s="175"/>
    </row>
    <row r="59" spans="1:6" ht="12.75">
      <c r="A59" s="205" t="s">
        <v>231</v>
      </c>
      <c r="B59" s="206" t="s">
        <v>232</v>
      </c>
      <c r="C59" s="257"/>
      <c r="D59" s="257">
        <v>12104</v>
      </c>
      <c r="E59" s="175"/>
      <c r="F59" s="171"/>
    </row>
    <row r="60" spans="1:6" ht="12.75">
      <c r="A60" s="205" t="s">
        <v>233</v>
      </c>
      <c r="B60" s="206" t="s">
        <v>234</v>
      </c>
      <c r="C60" s="257" t="s">
        <v>235</v>
      </c>
      <c r="D60" s="257">
        <v>12105</v>
      </c>
      <c r="E60" s="175"/>
      <c r="F60" s="171"/>
    </row>
    <row r="61" spans="1:6" s="196" customFormat="1" ht="12.75">
      <c r="A61" s="213">
        <v>2</v>
      </c>
      <c r="B61" s="214" t="s">
        <v>236</v>
      </c>
      <c r="C61" s="256">
        <v>64</v>
      </c>
      <c r="D61" s="256">
        <v>12200</v>
      </c>
      <c r="E61" s="215">
        <f>SUM(E62:E63)</f>
        <v>1075050</v>
      </c>
      <c r="F61" s="214">
        <f>SUM(F62:F63)</f>
        <v>0</v>
      </c>
    </row>
    <row r="62" spans="1:6" ht="12.75">
      <c r="A62" s="205" t="s">
        <v>203</v>
      </c>
      <c r="B62" s="206" t="s">
        <v>237</v>
      </c>
      <c r="C62" s="257">
        <v>641</v>
      </c>
      <c r="D62" s="257">
        <v>12201</v>
      </c>
      <c r="E62" s="175">
        <v>1075050</v>
      </c>
      <c r="F62" s="175"/>
    </row>
    <row r="63" spans="1:6" ht="12.75">
      <c r="A63" s="205" t="s">
        <v>206</v>
      </c>
      <c r="B63" s="206" t="s">
        <v>238</v>
      </c>
      <c r="C63" s="257">
        <v>644</v>
      </c>
      <c r="D63" s="257">
        <v>12202</v>
      </c>
      <c r="E63" s="175"/>
      <c r="F63" s="175"/>
    </row>
    <row r="64" spans="1:6" s="196" customFormat="1" ht="12.75">
      <c r="A64" s="213">
        <v>3</v>
      </c>
      <c r="B64" s="214" t="s">
        <v>141</v>
      </c>
      <c r="C64" s="256">
        <v>68</v>
      </c>
      <c r="D64" s="256">
        <v>12300</v>
      </c>
      <c r="E64" s="215"/>
      <c r="F64" s="214"/>
    </row>
    <row r="65" spans="1:6" s="196" customFormat="1" ht="12.75">
      <c r="A65" s="213">
        <v>4</v>
      </c>
      <c r="B65" s="214" t="s">
        <v>239</v>
      </c>
      <c r="C65" s="256">
        <v>61</v>
      </c>
      <c r="D65" s="256">
        <v>12400</v>
      </c>
      <c r="E65" s="215">
        <f>SUM(E66:E80)</f>
        <v>120068</v>
      </c>
      <c r="F65" s="214">
        <f>SUM(F66:F80)</f>
        <v>0</v>
      </c>
    </row>
    <row r="66" spans="1:6" ht="12.75">
      <c r="A66" s="205" t="s">
        <v>203</v>
      </c>
      <c r="B66" s="206" t="s">
        <v>240</v>
      </c>
      <c r="C66" s="257"/>
      <c r="D66" s="257">
        <v>12401</v>
      </c>
      <c r="E66" s="175"/>
      <c r="F66" s="171"/>
    </row>
    <row r="67" spans="1:6" ht="12.75">
      <c r="A67" s="205" t="s">
        <v>206</v>
      </c>
      <c r="B67" s="206" t="s">
        <v>241</v>
      </c>
      <c r="C67" s="257">
        <v>611</v>
      </c>
      <c r="D67" s="257">
        <v>12402</v>
      </c>
      <c r="E67" s="175"/>
      <c r="F67" s="175"/>
    </row>
    <row r="68" spans="1:6" ht="12.75">
      <c r="A68" s="205" t="s">
        <v>208</v>
      </c>
      <c r="B68" s="206" t="s">
        <v>242</v>
      </c>
      <c r="C68" s="257">
        <v>613</v>
      </c>
      <c r="D68" s="257">
        <v>12403</v>
      </c>
      <c r="E68" s="175"/>
      <c r="F68" s="175"/>
    </row>
    <row r="69" spans="1:6" ht="12.75">
      <c r="A69" s="205" t="s">
        <v>231</v>
      </c>
      <c r="B69" s="206" t="s">
        <v>243</v>
      </c>
      <c r="C69" s="257">
        <v>615</v>
      </c>
      <c r="D69" s="257">
        <v>12404</v>
      </c>
      <c r="E69" s="175"/>
      <c r="F69" s="175"/>
    </row>
    <row r="70" spans="1:6" ht="12.75">
      <c r="A70" s="205" t="s">
        <v>233</v>
      </c>
      <c r="B70" s="206" t="s">
        <v>244</v>
      </c>
      <c r="C70" s="257">
        <v>616</v>
      </c>
      <c r="D70" s="257">
        <v>12405</v>
      </c>
      <c r="E70" s="175"/>
      <c r="F70" s="175"/>
    </row>
    <row r="71" spans="1:6" ht="12.75">
      <c r="A71" s="205" t="s">
        <v>245</v>
      </c>
      <c r="B71" s="206" t="s">
        <v>246</v>
      </c>
      <c r="C71" s="257">
        <v>617</v>
      </c>
      <c r="D71" s="257">
        <v>12406</v>
      </c>
      <c r="E71" s="175"/>
      <c r="F71" s="175"/>
    </row>
    <row r="72" spans="1:6" ht="12.75">
      <c r="A72" s="205" t="s">
        <v>247</v>
      </c>
      <c r="B72" s="206" t="s">
        <v>248</v>
      </c>
      <c r="C72" s="257">
        <v>618</v>
      </c>
      <c r="D72" s="257">
        <v>12407</v>
      </c>
      <c r="E72" s="175">
        <v>101000</v>
      </c>
      <c r="F72" s="175"/>
    </row>
    <row r="73" spans="1:6" ht="12.75">
      <c r="A73" s="205" t="s">
        <v>249</v>
      </c>
      <c r="B73" s="206" t="s">
        <v>250</v>
      </c>
      <c r="C73" s="257">
        <v>623</v>
      </c>
      <c r="D73" s="257">
        <v>12408</v>
      </c>
      <c r="E73" s="175"/>
      <c r="F73" s="175"/>
    </row>
    <row r="74" spans="1:6" ht="12.75">
      <c r="A74" s="205" t="s">
        <v>251</v>
      </c>
      <c r="B74" s="206" t="s">
        <v>252</v>
      </c>
      <c r="C74" s="257">
        <v>624</v>
      </c>
      <c r="D74" s="257">
        <v>12409</v>
      </c>
      <c r="E74" s="175"/>
      <c r="F74" s="175"/>
    </row>
    <row r="75" spans="1:6" ht="12.75">
      <c r="A75" s="205" t="s">
        <v>253</v>
      </c>
      <c r="B75" s="206" t="s">
        <v>254</v>
      </c>
      <c r="C75" s="257">
        <v>625</v>
      </c>
      <c r="D75" s="257">
        <v>12410</v>
      </c>
      <c r="E75" s="175"/>
      <c r="F75" s="175"/>
    </row>
    <row r="76" spans="1:6" ht="12.75">
      <c r="A76" s="205" t="s">
        <v>255</v>
      </c>
      <c r="B76" s="206" t="s">
        <v>256</v>
      </c>
      <c r="C76" s="257">
        <v>626</v>
      </c>
      <c r="D76" s="257">
        <v>12411</v>
      </c>
      <c r="E76" s="175"/>
      <c r="F76" s="175"/>
    </row>
    <row r="77" spans="1:6" ht="12.75">
      <c r="A77" s="205" t="s">
        <v>257</v>
      </c>
      <c r="B77" s="206" t="s">
        <v>258</v>
      </c>
      <c r="C77" s="257">
        <v>627</v>
      </c>
      <c r="D77" s="257">
        <v>12412</v>
      </c>
      <c r="E77" s="175"/>
      <c r="F77" s="171"/>
    </row>
    <row r="78" spans="1:6" ht="12.75">
      <c r="A78" s="170"/>
      <c r="B78" s="224" t="s">
        <v>259</v>
      </c>
      <c r="C78" s="257">
        <v>6271</v>
      </c>
      <c r="D78" s="257">
        <v>124121</v>
      </c>
      <c r="E78" s="175"/>
      <c r="F78" s="171"/>
    </row>
    <row r="79" spans="1:6" ht="12.75">
      <c r="A79" s="170"/>
      <c r="B79" s="224" t="s">
        <v>260</v>
      </c>
      <c r="C79" s="257">
        <v>6272</v>
      </c>
      <c r="D79" s="257">
        <v>124122</v>
      </c>
      <c r="E79" s="175"/>
      <c r="F79" s="171"/>
    </row>
    <row r="80" spans="1:6" ht="12.75">
      <c r="A80" s="205" t="s">
        <v>261</v>
      </c>
      <c r="B80" s="206" t="s">
        <v>311</v>
      </c>
      <c r="C80" s="257">
        <v>628</v>
      </c>
      <c r="D80" s="257">
        <v>12413</v>
      </c>
      <c r="E80" s="175">
        <v>19068</v>
      </c>
      <c r="F80" s="175"/>
    </row>
    <row r="81" spans="1:6" s="196" customFormat="1" ht="12.75">
      <c r="A81" s="213">
        <v>5</v>
      </c>
      <c r="B81" s="214" t="s">
        <v>262</v>
      </c>
      <c r="C81" s="256">
        <v>63</v>
      </c>
      <c r="D81" s="256">
        <v>12500</v>
      </c>
      <c r="E81" s="215">
        <f>SUM(E82:E85)</f>
        <v>0</v>
      </c>
      <c r="F81" s="214">
        <f>SUM(F82:F85)</f>
        <v>0</v>
      </c>
    </row>
    <row r="82" spans="1:6" ht="12.75">
      <c r="A82" s="205" t="s">
        <v>203</v>
      </c>
      <c r="B82" s="206" t="s">
        <v>263</v>
      </c>
      <c r="C82" s="257">
        <v>632</v>
      </c>
      <c r="D82" s="257">
        <v>12501</v>
      </c>
      <c r="E82" s="175"/>
      <c r="F82" s="171"/>
    </row>
    <row r="83" spans="1:6" ht="12.75">
      <c r="A83" s="205" t="s">
        <v>206</v>
      </c>
      <c r="B83" s="206" t="s">
        <v>264</v>
      </c>
      <c r="C83" s="257">
        <v>633</v>
      </c>
      <c r="D83" s="257">
        <v>12502</v>
      </c>
      <c r="E83" s="175"/>
      <c r="F83" s="171"/>
    </row>
    <row r="84" spans="1:6" ht="12.75">
      <c r="A84" s="205" t="s">
        <v>208</v>
      </c>
      <c r="B84" s="206" t="s">
        <v>265</v>
      </c>
      <c r="C84" s="257">
        <v>634</v>
      </c>
      <c r="D84" s="257">
        <v>12503</v>
      </c>
      <c r="E84" s="175"/>
      <c r="F84" s="171"/>
    </row>
    <row r="85" spans="1:6" ht="12.75">
      <c r="A85" s="205" t="s">
        <v>231</v>
      </c>
      <c r="B85" s="206" t="s">
        <v>266</v>
      </c>
      <c r="C85" s="257" t="s">
        <v>267</v>
      </c>
      <c r="D85" s="257">
        <v>12504</v>
      </c>
      <c r="E85" s="175"/>
      <c r="F85" s="171"/>
    </row>
    <row r="86" spans="1:6" s="196" customFormat="1" ht="12.75">
      <c r="A86" s="213" t="s">
        <v>268</v>
      </c>
      <c r="B86" s="214" t="s">
        <v>269</v>
      </c>
      <c r="C86" s="256"/>
      <c r="D86" s="256">
        <v>12600</v>
      </c>
      <c r="E86" s="215">
        <f>SUM(E55+E61+E64+E65+E81)</f>
        <v>1195118</v>
      </c>
      <c r="F86" s="214">
        <f>SUM(F55+F61+F64+F65+F81)</f>
        <v>0</v>
      </c>
    </row>
    <row r="87" spans="2:6" ht="12.75">
      <c r="B87" s="225" t="s">
        <v>270</v>
      </c>
      <c r="C87" s="258"/>
      <c r="D87" s="258"/>
      <c r="E87" s="251" t="s">
        <v>302</v>
      </c>
      <c r="F87" s="266" t="s">
        <v>282</v>
      </c>
    </row>
    <row r="88" spans="1:6" ht="12.75">
      <c r="A88" s="213">
        <v>1</v>
      </c>
      <c r="B88" s="214" t="s">
        <v>303</v>
      </c>
      <c r="C88" s="257"/>
      <c r="D88" s="257">
        <v>14000</v>
      </c>
      <c r="E88" s="226">
        <v>1</v>
      </c>
      <c r="F88" s="206">
        <v>1</v>
      </c>
    </row>
    <row r="89" spans="1:6" ht="12.75">
      <c r="A89" s="213">
        <v>2</v>
      </c>
      <c r="B89" s="214" t="s">
        <v>271</v>
      </c>
      <c r="C89" s="257"/>
      <c r="D89" s="257">
        <v>15000</v>
      </c>
      <c r="E89" s="175"/>
      <c r="F89" s="171"/>
    </row>
    <row r="90" spans="1:6" ht="12.75">
      <c r="A90" s="205" t="s">
        <v>203</v>
      </c>
      <c r="B90" s="206" t="s">
        <v>272</v>
      </c>
      <c r="C90" s="257"/>
      <c r="D90" s="257">
        <v>15001</v>
      </c>
      <c r="E90" s="175"/>
      <c r="F90" s="171"/>
    </row>
    <row r="91" spans="1:6" ht="12.75">
      <c r="A91" s="170"/>
      <c r="B91" s="227" t="s">
        <v>273</v>
      </c>
      <c r="C91" s="257"/>
      <c r="D91" s="257">
        <v>150011</v>
      </c>
      <c r="E91" s="175"/>
      <c r="F91" s="171"/>
    </row>
    <row r="92" spans="1:6" ht="12.75">
      <c r="A92" s="205" t="s">
        <v>206</v>
      </c>
      <c r="B92" s="206" t="s">
        <v>274</v>
      </c>
      <c r="C92" s="257"/>
      <c r="D92" s="257">
        <v>15002</v>
      </c>
      <c r="E92" s="175"/>
      <c r="F92" s="171"/>
    </row>
    <row r="93" spans="1:6" ht="12.75">
      <c r="A93" s="170"/>
      <c r="B93" s="227" t="s">
        <v>275</v>
      </c>
      <c r="C93" s="257"/>
      <c r="D93" s="257">
        <v>150021</v>
      </c>
      <c r="E93" s="175"/>
      <c r="F93" s="171"/>
    </row>
    <row r="95" ht="12.75">
      <c r="C95" s="228"/>
    </row>
    <row r="96" ht="12.75">
      <c r="C96" s="228"/>
    </row>
    <row r="97" ht="12.75">
      <c r="C97" s="228"/>
    </row>
    <row r="98" ht="12.75">
      <c r="C98" s="228"/>
    </row>
    <row r="99" ht="12.75">
      <c r="C99" s="228"/>
    </row>
    <row r="100" ht="12.75">
      <c r="C100" s="228"/>
    </row>
    <row r="101" ht="12.75">
      <c r="C101" s="228"/>
    </row>
    <row r="102" ht="12.75">
      <c r="C102" s="228"/>
    </row>
    <row r="103" ht="12.75">
      <c r="C103" s="228"/>
    </row>
    <row r="104" ht="12.75">
      <c r="C104" s="228"/>
    </row>
    <row r="105" ht="12.75">
      <c r="C105" s="228"/>
    </row>
    <row r="106" ht="12.75">
      <c r="C106" s="228"/>
    </row>
    <row r="107" ht="12.75">
      <c r="C107" s="228"/>
    </row>
    <row r="108" ht="12.75">
      <c r="C108" s="228"/>
    </row>
  </sheetData>
  <sheetProtection/>
  <mergeCells count="20">
    <mergeCell ref="E12:F12"/>
    <mergeCell ref="E13:F13"/>
    <mergeCell ref="E14:F14"/>
    <mergeCell ref="E15:F15"/>
    <mergeCell ref="E6:F6"/>
    <mergeCell ref="E7:F7"/>
    <mergeCell ref="E8:F8"/>
    <mergeCell ref="E9:F9"/>
    <mergeCell ref="E10:F10"/>
    <mergeCell ref="E11:F11"/>
    <mergeCell ref="A51:B51"/>
    <mergeCell ref="A52:B52"/>
    <mergeCell ref="A20:B20"/>
    <mergeCell ref="A21:B21"/>
    <mergeCell ref="A4:E4"/>
    <mergeCell ref="D24:F24"/>
    <mergeCell ref="B17:C17"/>
    <mergeCell ref="B18:C18"/>
    <mergeCell ref="E45:F45"/>
    <mergeCell ref="E46:F46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K46"/>
  <sheetViews>
    <sheetView zoomScalePageLayoutView="0" workbookViewId="0" topLeftCell="A4">
      <selection activeCell="D9" sqref="D9"/>
    </sheetView>
  </sheetViews>
  <sheetFormatPr defaultColWidth="9.140625" defaultRowHeight="12.75"/>
  <cols>
    <col min="2" max="2" width="19.8515625" style="0" customWidth="1"/>
    <col min="4" max="4" width="10.140625" style="0" bestFit="1" customWidth="1"/>
    <col min="7" max="7" width="10.140625" style="0" bestFit="1" customWidth="1"/>
  </cols>
  <sheetData>
    <row r="1" spans="4:7" ht="12.75">
      <c r="D1" s="229"/>
      <c r="E1" s="229"/>
      <c r="F1" s="229"/>
      <c r="G1" s="229"/>
    </row>
    <row r="2" spans="2:7" ht="15.75">
      <c r="B2" s="333" t="s">
        <v>288</v>
      </c>
      <c r="C2" s="333"/>
      <c r="D2" s="229"/>
      <c r="E2" s="229"/>
      <c r="F2" s="229"/>
      <c r="G2" s="230"/>
    </row>
    <row r="3" spans="2:7" ht="15.75">
      <c r="B3" s="333" t="s">
        <v>289</v>
      </c>
      <c r="C3" s="333"/>
      <c r="D3" s="229"/>
      <c r="E3" s="229"/>
      <c r="F3" s="229"/>
      <c r="G3" s="229"/>
    </row>
    <row r="4" spans="2:7" ht="15.75">
      <c r="B4" s="211"/>
      <c r="D4" s="229"/>
      <c r="E4" s="229"/>
      <c r="F4" s="229"/>
      <c r="G4" s="229"/>
    </row>
    <row r="5" spans="2:7" ht="15">
      <c r="B5" s="348" t="s">
        <v>305</v>
      </c>
      <c r="C5" s="348"/>
      <c r="D5" s="348"/>
      <c r="E5" s="348"/>
      <c r="F5" s="348"/>
      <c r="G5" s="348"/>
    </row>
    <row r="6" spans="4:7" ht="12.75">
      <c r="D6" s="229"/>
      <c r="E6" s="229"/>
      <c r="F6" s="229"/>
      <c r="G6" s="229"/>
    </row>
    <row r="7" spans="1:7" ht="12.75">
      <c r="A7" s="349" t="s">
        <v>2</v>
      </c>
      <c r="B7" s="351" t="s">
        <v>66</v>
      </c>
      <c r="C7" s="349" t="s">
        <v>180</v>
      </c>
      <c r="D7" s="260" t="s">
        <v>181</v>
      </c>
      <c r="E7" s="353" t="s">
        <v>182</v>
      </c>
      <c r="F7" s="353" t="s">
        <v>183</v>
      </c>
      <c r="G7" s="260" t="s">
        <v>181</v>
      </c>
    </row>
    <row r="8" spans="1:7" ht="12.75">
      <c r="A8" s="350"/>
      <c r="B8" s="352"/>
      <c r="C8" s="350"/>
      <c r="D8" s="261">
        <v>40909</v>
      </c>
      <c r="E8" s="354"/>
      <c r="F8" s="354"/>
      <c r="G8" s="261">
        <v>41274</v>
      </c>
    </row>
    <row r="9" spans="1:7" ht="12.75">
      <c r="A9" s="173">
        <v>1</v>
      </c>
      <c r="B9" s="206" t="s">
        <v>276</v>
      </c>
      <c r="C9" s="171"/>
      <c r="D9" s="231"/>
      <c r="E9" s="231"/>
      <c r="F9" s="231"/>
      <c r="G9" s="231"/>
    </row>
    <row r="10" spans="1:7" ht="12.75">
      <c r="A10" s="173">
        <v>2</v>
      </c>
      <c r="B10" s="171" t="s">
        <v>277</v>
      </c>
      <c r="C10" s="173"/>
      <c r="D10" s="240"/>
      <c r="E10" s="231"/>
      <c r="F10" s="231"/>
      <c r="G10" s="240"/>
    </row>
    <row r="11" spans="1:7" ht="12.75">
      <c r="A11" s="173">
        <v>3</v>
      </c>
      <c r="B11" s="171" t="s">
        <v>278</v>
      </c>
      <c r="C11" s="173"/>
      <c r="D11" s="232"/>
      <c r="E11" s="231"/>
      <c r="F11" s="231"/>
      <c r="G11" s="231"/>
    </row>
    <row r="12" spans="1:7" ht="12.75">
      <c r="A12" s="173">
        <v>4</v>
      </c>
      <c r="B12" s="171" t="s">
        <v>279</v>
      </c>
      <c r="C12" s="173"/>
      <c r="D12" s="232"/>
      <c r="E12" s="233"/>
      <c r="F12" s="233"/>
      <c r="G12" s="231"/>
    </row>
    <row r="13" spans="1:7" ht="12.75">
      <c r="A13" s="173">
        <v>5</v>
      </c>
      <c r="B13" s="171" t="s">
        <v>280</v>
      </c>
      <c r="C13" s="173"/>
      <c r="D13" s="233"/>
      <c r="E13" s="233"/>
      <c r="F13" s="233"/>
      <c r="G13" s="231"/>
    </row>
    <row r="14" spans="1:7" ht="13.5" thickBot="1">
      <c r="A14" s="173">
        <v>6</v>
      </c>
      <c r="B14" s="206" t="s">
        <v>220</v>
      </c>
      <c r="C14" s="173"/>
      <c r="D14" s="232"/>
      <c r="E14" s="233"/>
      <c r="F14" s="233"/>
      <c r="G14" s="231"/>
    </row>
    <row r="15" spans="1:7" ht="13.5" thickBot="1">
      <c r="A15" s="264" t="s">
        <v>184</v>
      </c>
      <c r="B15" s="265"/>
      <c r="C15" s="276"/>
      <c r="D15" s="277">
        <f>SUM(D9:D14)</f>
        <v>0</v>
      </c>
      <c r="E15" s="278">
        <f>SUM(E9:E14)</f>
        <v>0</v>
      </c>
      <c r="F15" s="277"/>
      <c r="G15" s="277">
        <f>SUM(G9:G14)</f>
        <v>0</v>
      </c>
    </row>
    <row r="16" spans="4:7" ht="12.75">
      <c r="D16" s="229"/>
      <c r="E16" s="229"/>
      <c r="F16" s="229"/>
      <c r="G16" s="229"/>
    </row>
    <row r="17" spans="4:7" ht="12.75">
      <c r="D17" s="229"/>
      <c r="E17" s="229"/>
      <c r="F17" s="229"/>
      <c r="G17" s="229"/>
    </row>
    <row r="18" spans="2:7" ht="15">
      <c r="B18" s="355" t="s">
        <v>309</v>
      </c>
      <c r="C18" s="355"/>
      <c r="D18" s="355"/>
      <c r="E18" s="355"/>
      <c r="F18" s="355"/>
      <c r="G18" s="355"/>
    </row>
    <row r="19" spans="4:7" ht="12.75">
      <c r="D19" s="229"/>
      <c r="E19" s="229"/>
      <c r="F19" s="229"/>
      <c r="G19" s="229"/>
    </row>
    <row r="20" spans="1:7" ht="12.75">
      <c r="A20" s="349" t="s">
        <v>2</v>
      </c>
      <c r="B20" s="351" t="s">
        <v>66</v>
      </c>
      <c r="C20" s="349" t="s">
        <v>180</v>
      </c>
      <c r="D20" s="260" t="s">
        <v>181</v>
      </c>
      <c r="E20" s="353" t="s">
        <v>182</v>
      </c>
      <c r="F20" s="353" t="s">
        <v>183</v>
      </c>
      <c r="G20" s="260" t="s">
        <v>181</v>
      </c>
    </row>
    <row r="21" spans="1:7" ht="12.75">
      <c r="A21" s="350"/>
      <c r="B21" s="352"/>
      <c r="C21" s="350"/>
      <c r="D21" s="261">
        <v>40909</v>
      </c>
      <c r="E21" s="354"/>
      <c r="F21" s="354"/>
      <c r="G21" s="261">
        <v>41274</v>
      </c>
    </row>
    <row r="22" spans="1:7" ht="12.75">
      <c r="A22" s="173">
        <v>1</v>
      </c>
      <c r="B22" s="206" t="s">
        <v>276</v>
      </c>
      <c r="C22" s="171"/>
      <c r="D22" s="234"/>
      <c r="E22" s="234"/>
      <c r="F22" s="234"/>
      <c r="G22" s="234"/>
    </row>
    <row r="23" spans="1:7" ht="12.75">
      <c r="A23" s="173">
        <v>2</v>
      </c>
      <c r="B23" s="171" t="s">
        <v>277</v>
      </c>
      <c r="C23" s="173"/>
      <c r="D23" s="233"/>
      <c r="E23" s="235"/>
      <c r="F23" s="236"/>
      <c r="G23" s="240"/>
    </row>
    <row r="24" spans="1:7" ht="12.75">
      <c r="A24" s="173">
        <v>3</v>
      </c>
      <c r="B24" s="171" t="s">
        <v>278</v>
      </c>
      <c r="C24" s="173"/>
      <c r="D24" s="232"/>
      <c r="E24" s="235"/>
      <c r="F24" s="236"/>
      <c r="G24" s="240"/>
    </row>
    <row r="25" spans="1:7" ht="12.75">
      <c r="A25" s="173">
        <v>4</v>
      </c>
      <c r="B25" s="171" t="s">
        <v>279</v>
      </c>
      <c r="C25" s="173"/>
      <c r="D25" s="232"/>
      <c r="E25" s="235"/>
      <c r="F25" s="235"/>
      <c r="G25" s="240"/>
    </row>
    <row r="26" spans="1:7" ht="12.75">
      <c r="A26" s="173">
        <v>5</v>
      </c>
      <c r="B26" s="171" t="s">
        <v>280</v>
      </c>
      <c r="C26" s="173"/>
      <c r="D26" s="232"/>
      <c r="E26" s="235"/>
      <c r="F26" s="235"/>
      <c r="G26" s="240"/>
    </row>
    <row r="27" spans="1:7" ht="13.5" thickBot="1">
      <c r="A27" s="173">
        <v>6</v>
      </c>
      <c r="B27" s="206" t="s">
        <v>220</v>
      </c>
      <c r="C27" s="173"/>
      <c r="D27" s="235"/>
      <c r="E27" s="235"/>
      <c r="F27" s="235"/>
      <c r="G27" s="234"/>
    </row>
    <row r="28" spans="1:7" ht="13.5" thickBot="1">
      <c r="A28" s="264" t="s">
        <v>184</v>
      </c>
      <c r="B28" s="265"/>
      <c r="C28" s="276"/>
      <c r="D28" s="277">
        <f>SUM(D22:D27)</f>
        <v>0</v>
      </c>
      <c r="E28" s="278">
        <f>SUM(E22:E27)</f>
        <v>0</v>
      </c>
      <c r="F28" s="277"/>
      <c r="G28" s="277">
        <f>SUM(G22:G27)</f>
        <v>0</v>
      </c>
    </row>
    <row r="29" spans="4:7" ht="12.75">
      <c r="D29" s="229"/>
      <c r="E29" s="229"/>
      <c r="F29" s="229"/>
      <c r="G29" s="229"/>
    </row>
    <row r="30" spans="4:7" ht="12.75">
      <c r="D30" s="229"/>
      <c r="E30" s="229"/>
      <c r="F30" s="229"/>
      <c r="G30" s="229"/>
    </row>
    <row r="31" spans="2:7" ht="15">
      <c r="B31" s="355" t="s">
        <v>310</v>
      </c>
      <c r="C31" s="355"/>
      <c r="D31" s="355"/>
      <c r="E31" s="355"/>
      <c r="F31" s="355"/>
      <c r="G31" s="355"/>
    </row>
    <row r="32" spans="4:7" ht="12.75">
      <c r="D32" s="229"/>
      <c r="E32" s="229"/>
      <c r="F32" s="229"/>
      <c r="G32" s="229"/>
    </row>
    <row r="33" spans="1:7" ht="12.75">
      <c r="A33" s="349" t="s">
        <v>2</v>
      </c>
      <c r="B33" s="351" t="s">
        <v>66</v>
      </c>
      <c r="C33" s="349" t="s">
        <v>180</v>
      </c>
      <c r="D33" s="260" t="s">
        <v>181</v>
      </c>
      <c r="E33" s="353" t="s">
        <v>182</v>
      </c>
      <c r="F33" s="353" t="s">
        <v>183</v>
      </c>
      <c r="G33" s="260" t="s">
        <v>181</v>
      </c>
    </row>
    <row r="34" spans="1:7" ht="12.75">
      <c r="A34" s="350"/>
      <c r="B34" s="352"/>
      <c r="C34" s="350"/>
      <c r="D34" s="261">
        <v>40909</v>
      </c>
      <c r="E34" s="354"/>
      <c r="F34" s="354"/>
      <c r="G34" s="261">
        <v>41274</v>
      </c>
    </row>
    <row r="35" spans="1:7" ht="12.75">
      <c r="A35" s="173">
        <v>1</v>
      </c>
      <c r="B35" s="206" t="s">
        <v>276</v>
      </c>
      <c r="C35" s="171"/>
      <c r="D35" s="234"/>
      <c r="E35" s="234"/>
      <c r="F35" s="234"/>
      <c r="G35" s="234"/>
    </row>
    <row r="36" spans="1:7" ht="12.75">
      <c r="A36" s="173">
        <v>2</v>
      </c>
      <c r="B36" s="171" t="s">
        <v>277</v>
      </c>
      <c r="C36" s="173"/>
      <c r="D36" s="240"/>
      <c r="E36" s="234"/>
      <c r="F36" s="234"/>
      <c r="G36" s="240"/>
    </row>
    <row r="37" spans="1:11" ht="12.75">
      <c r="A37" s="173">
        <v>3</v>
      </c>
      <c r="B37" s="171" t="s">
        <v>278</v>
      </c>
      <c r="C37" s="173"/>
      <c r="D37" s="240"/>
      <c r="E37" s="234"/>
      <c r="F37" s="234"/>
      <c r="G37" s="240"/>
      <c r="I37" s="241"/>
      <c r="K37" s="174"/>
    </row>
    <row r="38" spans="1:11" ht="12.75">
      <c r="A38" s="173">
        <v>4</v>
      </c>
      <c r="B38" s="171" t="s">
        <v>279</v>
      </c>
      <c r="C38" s="173"/>
      <c r="D38" s="240"/>
      <c r="E38" s="234"/>
      <c r="F38" s="235"/>
      <c r="G38" s="240"/>
      <c r="I38" s="241"/>
      <c r="K38" s="174"/>
    </row>
    <row r="39" spans="1:11" ht="12.75">
      <c r="A39" s="173">
        <v>5</v>
      </c>
      <c r="B39" s="171" t="s">
        <v>280</v>
      </c>
      <c r="C39" s="173"/>
      <c r="D39" s="240"/>
      <c r="E39" s="234"/>
      <c r="F39" s="235"/>
      <c r="G39" s="240"/>
      <c r="I39" s="241"/>
      <c r="K39" s="174"/>
    </row>
    <row r="40" spans="1:7" ht="13.5" thickBot="1">
      <c r="A40" s="262">
        <v>6</v>
      </c>
      <c r="B40" s="263" t="s">
        <v>220</v>
      </c>
      <c r="C40" s="262"/>
      <c r="D40" s="275"/>
      <c r="E40" s="275"/>
      <c r="F40" s="275"/>
      <c r="G40" s="275"/>
    </row>
    <row r="41" spans="1:7" ht="13.5" thickBot="1">
      <c r="A41" s="264" t="s">
        <v>184</v>
      </c>
      <c r="B41" s="265"/>
      <c r="C41" s="276"/>
      <c r="D41" s="277">
        <f>SUM(D35:D40)</f>
        <v>0</v>
      </c>
      <c r="E41" s="278">
        <f>SUM(E35:E40)</f>
        <v>0</v>
      </c>
      <c r="F41" s="277"/>
      <c r="G41" s="277">
        <f>SUM(G35:G40)</f>
        <v>0</v>
      </c>
    </row>
    <row r="42" spans="4:7" ht="12.75">
      <c r="D42" s="229"/>
      <c r="E42" s="229"/>
      <c r="F42" s="229"/>
      <c r="G42" s="229"/>
    </row>
    <row r="43" spans="4:7" ht="12.75">
      <c r="D43" s="229"/>
      <c r="E43" s="229"/>
      <c r="F43" s="229"/>
      <c r="G43" s="237"/>
    </row>
    <row r="44" spans="4:7" ht="12.75">
      <c r="D44" s="229"/>
      <c r="E44" s="229"/>
      <c r="F44" s="229"/>
      <c r="G44" s="229"/>
    </row>
    <row r="45" spans="4:7" ht="12.75">
      <c r="D45" s="229"/>
      <c r="E45" s="229"/>
      <c r="F45" s="356" t="s">
        <v>185</v>
      </c>
      <c r="G45" s="356"/>
    </row>
    <row r="46" spans="4:7" ht="12.75">
      <c r="D46" s="229"/>
      <c r="E46" s="229"/>
      <c r="F46" s="344" t="s">
        <v>290</v>
      </c>
      <c r="G46" s="344"/>
    </row>
  </sheetData>
  <sheetProtection/>
  <mergeCells count="22">
    <mergeCell ref="B2:C2"/>
    <mergeCell ref="F45:G45"/>
    <mergeCell ref="F46:G46"/>
    <mergeCell ref="B3:C3"/>
    <mergeCell ref="B31:G31"/>
    <mergeCell ref="A33:A34"/>
    <mergeCell ref="B33:B34"/>
    <mergeCell ref="C33:C34"/>
    <mergeCell ref="E33:E34"/>
    <mergeCell ref="F33:F34"/>
    <mergeCell ref="B18:G18"/>
    <mergeCell ref="A20:A21"/>
    <mergeCell ref="B20:B21"/>
    <mergeCell ref="C20:C21"/>
    <mergeCell ref="E20:E21"/>
    <mergeCell ref="F20:F21"/>
    <mergeCell ref="B5:G5"/>
    <mergeCell ref="A7:A8"/>
    <mergeCell ref="B7:B8"/>
    <mergeCell ref="C7:C8"/>
    <mergeCell ref="E7:E8"/>
    <mergeCell ref="F7:F8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Blerim Rryci</cp:lastModifiedBy>
  <cp:lastPrinted>2013-03-29T06:52:39Z</cp:lastPrinted>
  <dcterms:created xsi:type="dcterms:W3CDTF">2002-02-16T18:16:52Z</dcterms:created>
  <dcterms:modified xsi:type="dcterms:W3CDTF">2013-07-31T09:23:19Z</dcterms:modified>
  <cp:category/>
  <cp:version/>
  <cp:contentType/>
  <cp:contentStatus/>
</cp:coreProperties>
</file>