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BILANCE\Bilance 2019\Vila Bianca        19    perfunduar   P\Pasqyra per QKB  2019 Vila Bianca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66" i="18" l="1"/>
  <c r="D42" i="18" l="1"/>
  <c r="B42" i="18" l="1"/>
  <c r="D55" i="18" l="1"/>
  <c r="B55" i="18"/>
  <c r="D47" i="18"/>
  <c r="B47" i="18"/>
  <c r="B57" i="18" l="1"/>
  <c r="B68" i="18" s="1"/>
  <c r="D57" i="18"/>
  <c r="D68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<sst xmlns="http://schemas.openxmlformats.org/spreadsheetml/2006/main" count="415" uniqueCount="272">
  <si>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</si>
  <si>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</si>
  <si>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</si>
  <si>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</si>
  <si>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</si>
  <si>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</si>
  <si>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</si>
  <si>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</si>
  <si>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</si>
  <si>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</si>
  <si>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</si>
  <si>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</si>
  <si>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</si>
  <si>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</si>
  <si>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</si>
  <si>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</si>
  <si>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</si>
  <si>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</si>
  <si>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</si>
  <si>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</si>
  <si>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</si>
  <si>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</si>
  <si>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</si>
  <si>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</si>
  <si>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</si>
  <si>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</si>
  <si>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</si>
  <si>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</si>
  <si>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</si>
  <si>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</si>
  <si>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</si>
  <si>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</si>
  <si>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</si>
  <si>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</si>
  <si>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</si>
  <si>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</si>
  <si>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</si>
  <si>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</si>
  <si>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</si>
  <si>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</si>
  <si>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</si>
  <si>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</si>
  <si>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</si>
  <si>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</si>
  <si>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</si>
  <si>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</si>
  <si>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</si>
  <si>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</si>
  <si>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</si>
  <si>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</si>
  <si>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</si>
  <si>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</si>
  <si>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</si>
  <si>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</si>
  <si>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</si>
  <si>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</si>
  <si>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</si>
  <si>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</si>
  <si>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</si>
  <si>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</si>
  <si>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</si>
  <si>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</si>
  <si>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</si>
  <si>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</si>
  <si>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</si>
  <si>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</si>
  <si>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</si>
  <si>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</si>
  <si>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</si>
  <si>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</si>
  <si>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</si>
  <si>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</si>
  <si>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</si>
  <si>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</si>
  <si>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</si>
  <si>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</si>
  <si>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</si>
  <si>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</si>
  <si>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</si>
  <si>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</si>
  <si>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</si>
  <si>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</si>
  <si>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</si>
  <si>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</si>
  <si>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</si>
  <si>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</si>
  <si>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</si>
  <si>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</si>
  <si>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</si>
  <si>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</si>
  <si>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</si>
  <si>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</si>
  <si>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</si>
  <si>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</si>
  <si>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</si>
  <si>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</si>
  <si>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</si>
  <si>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</si>
  <si>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</si>
  <si>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</si>
  <si>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</si>
  <si>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</si>
  <si>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</si>
  <si>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</si>
  <si>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</si>
  <si>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</si>
  <si>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</si>
  <si>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</si>
  <si>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</si>
  <si>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</si>
  <si>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</si>
  <si>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</si>
  <si>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</si>
  <si>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</si>
  <si>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</si>
  <si>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</si>
  <si>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</si>
  <si>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</si>
  <si>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</si>
  <si>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</si>
  <si>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</si>
  <si>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</si>
  <si>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</si>
  <si>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</si>
  <si>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</si>
  <si>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</si>
  <si>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</si>
  <si>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</si>
  <si>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</si>
  <si>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</si>
  <si>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</si>
  <si>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</si>
  <si>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</si>
  <si>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</si>
  <si>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</si>
  <si>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</si>
  <si>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</si>
  <si>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</si>
  <si>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</si>
  <si>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</si>
  <si>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</si>
  <si>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</si>
  <si>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</si>
  <si>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</si>
  <si>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</si>
  <si>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</si>
  <si>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</si>
  <si>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</si>
  <si>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</si>
  <si>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</si>
  <si>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</si>
  <si>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</si>
  <si>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</si>
  <si>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</si>
  <si>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</si>
  <si>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</si>
  <si>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</si>
  <si>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</si>
  <si>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</si>
  <si>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</si>
  <si>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</si>
  <si>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</si>
  <si>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</si>
  <si>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</si>
  <si>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</si>
  <si>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</si>
  <si>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</si>
  <si>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</si>
  <si>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</si>
  <si>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</si>
  <si>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</si>
  <si>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</si>
  <si>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</si>
  <si>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</si>
  <si>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</si>
  <si>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</si>
  <si>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</si>
  <si>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</si>
  <si>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</si>
  <si>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</si>
  <si>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</si>
  <si>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</si>
  <si>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</si>
  <si>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</si>
  <si>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</si>
  <si>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</si>
  <si>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</si>
  <si>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</si>
  <si>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</si>
  <si>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</si>
  <si>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</si>
  <si>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</si>
  <si>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</si>
  <si>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</si>
  <si>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</si>
  <si>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</si>
  <si>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</si>
  <si>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</si>
  <si>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</si>
  <si>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</si>
  <si>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</si>
  <si>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</si>
  <si>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</si>
  <si>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</si>
  <si>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</si>
  <si>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</si>
  <si>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</si>
  <si>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</si>
  <si>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</si>
  <si>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</si>
  <si>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</si>
  <si>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</si>
  <si>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</si>
  <si>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</si>
  <si>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</si>
  <si>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</si>
  <si>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</si>
  <si>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</si>
  <si>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</si>
  <si>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</si>
  <si>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</si>
  <si>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</si>
  <si>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</si>
  <si>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</si>
  <si>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</si>
  <si>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</si>
  <si>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</si>
  <si>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</si>
  <si>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</si>
  <si>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</si>
  <si>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</si>
  <si>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</si>
  <si>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</si>
  <si>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</si>
  <si>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</si>
  <si>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</si>
  <si>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</si>
  <si>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</si>
  <si>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</si>
  <si>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</si>
  <si>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</si>
  <si>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</si>
  <si>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</si>
  <si>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</si>
  <si>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</si>
  <si>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</si>
  <si>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</si>
  <si>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</si>
  <si>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</si>
  <si>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</si>
  <si>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</si>
  <si>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</si>
  <si>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</si>
  <si>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</si>
  <si>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</si>
  <si>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</si>
  <si>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</si>
  <si>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</si>
  <si>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</si>
  <si>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</si>
  <si>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</si>
  <si>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</si>
  <si>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</si>
  <si>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</si>
  <si>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</si>
  <si>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</si>
  <si>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</si>
  <si>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</si>
  <si>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</si>
  <si>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Check</t>
  </si>
  <si>
    <t>Vila Bianca    SH.P.K.</t>
  </si>
  <si>
    <t>NIPT L82007502M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</si>
</sst>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L_e_k_-;\-* #,##0_L_e_k_-;_-* &quot;-&quot;_L_e_k_-;_-@_-"/>
    <numFmt numFmtId="165" formatCode="_-* #,##0.00_L_e_k_-;\-* #,##0.00_L_e_k_-;_-* &quot;-&quot;??_L_e_k_-;_-@_-"/>
    <numFmt numFmtId="166" formatCode="_ * #,##0.00_)_€_ ;_ * \(#,##0.00\)_€_ ;_ * &quot;-&quot;??_)_€_ ;_ @_ "/>
    <numFmt numFmtId="167" formatCode="dd\/mm\/yyyy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-;\-* #,##0_-;_-* &quot;-&quot;_-;_-@_-"/>
    <numFmt numFmtId="173" formatCode="_-* #,##0.00_-;\-* #,##0.0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  <numFmt numFmtId="183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color theme="9" tint="0.39997558519241921"/>
      <name val="Times New Roman"/>
      <family val="1"/>
      <charset val="238"/>
    </font>
    <font>
      <i/>
      <sz val="10"/>
      <color theme="9" tint="0.39997558519241921"/>
      <name val="Times New Roman"/>
      <family val="1"/>
      <charset val="238"/>
    </font>
    <font>
      <i/>
      <sz val="10"/>
      <color rgb="FFFF0000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24" fillId="0" borderId="0" applyFont="0" applyFill="0" applyBorder="0" applyAlignment="0" applyProtection="0"/>
    <xf numFmtId="17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6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5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5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6" fillId="0" borderId="0" applyFont="0" applyFill="0" applyBorder="0" applyAlignment="0" applyProtection="0"/>
    <xf numFmtId="170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5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0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0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0" fontId="167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0" fontId="167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0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5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80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3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5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0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164" fontId="163" fillId="0" borderId="0" applyFont="0" applyFill="0" applyBorder="0" applyAlignment="0" applyProtection="0"/>
  </cellStyleXfs>
  <cellXfs count="92">
    <xf numFmtId="0" fontId="0" fillId="0" borderId="0" xfId="0" applyNumberFormat="1" applyFill="1" applyBorder="1" applyAlignment="1" applyProtection="1"/>
    <xf numFmtId="168" fontId="143" fillId="34" borderId="0" xfId="215" applyNumberFormat="1" applyFont="1" applyFill="1" applyBorder="1" applyAlignment="1" applyProtection="1"/>
    <xf numFmtId="168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8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8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7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8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8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8" fontId="152" fillId="0" borderId="0" xfId="5404" applyNumberFormat="1" applyFont="1" applyFill="1" applyBorder="1" applyAlignment="1" applyProtection="1"/>
    <xf numFmtId="168" fontId="152" fillId="34" borderId="0" xfId="5404" applyNumberFormat="1" applyFont="1" applyFill="1" applyBorder="1" applyAlignment="1" applyProtection="1"/>
    <xf numFmtId="168" fontId="150" fillId="34" borderId="0" xfId="5404" applyNumberFormat="1" applyFont="1" applyFill="1" applyBorder="1" applyAlignment="1" applyProtection="1"/>
    <xf numFmtId="168" fontId="172" fillId="34" borderId="0" xfId="5404" applyNumberFormat="1" applyFont="1" applyFill="1" applyBorder="1" applyAlignment="1" applyProtection="1"/>
    <xf numFmtId="168" fontId="172" fillId="0" borderId="0" xfId="5404" applyNumberFormat="1" applyFont="1" applyFill="1" applyBorder="1" applyAlignment="1" applyProtection="1"/>
    <xf numFmtId="168" fontId="165" fillId="34" borderId="0" xfId="5404" applyNumberFormat="1" applyFont="1" applyFill="1" applyBorder="1" applyAlignment="1" applyProtection="1"/>
    <xf numFmtId="183" fontId="150" fillId="0" borderId="0" xfId="3642" applyNumberFormat="1" applyFont="1" applyFill="1" applyBorder="1" applyAlignment="1" applyProtection="1"/>
    <xf numFmtId="168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/>
    <xf numFmtId="164" fontId="174" fillId="61" borderId="0" xfId="6596" applyFont="1" applyFill="1" applyBorder="1" applyAlignment="1" applyProtection="1">
      <alignment horizontal="right" wrapText="1"/>
    </xf>
    <xf numFmtId="0" fontId="187" fillId="63" borderId="0" xfId="3507" applyNumberFormat="1" applyFont="1" applyFill="1" applyBorder="1" applyAlignment="1">
      <alignment vertical="center"/>
    </xf>
    <xf numFmtId="37" fontId="188" fillId="63" borderId="0" xfId="0" applyNumberFormat="1" applyFont="1" applyFill="1" applyBorder="1" applyAlignment="1" applyProtection="1">
      <alignment horizontal="center"/>
    </xf>
    <xf numFmtId="0" fontId="174" fillId="63" borderId="0" xfId="0" applyNumberFormat="1" applyFont="1" applyFill="1" applyBorder="1" applyAlignment="1" applyProtection="1"/>
    <xf numFmtId="0" fontId="188" fillId="63" borderId="0" xfId="0" applyNumberFormat="1" applyFont="1" applyFill="1" applyBorder="1" applyAlignment="1" applyProtection="1">
      <alignment horizontal="center"/>
    </xf>
    <xf numFmtId="37" fontId="189" fillId="63" borderId="0" xfId="0" applyNumberFormat="1" applyFont="1" applyFill="1" applyBorder="1" applyAlignment="1" applyProtection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" xfId="6596" builtinId="6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(1)Vila%20Bian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3514388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showGridLines="0" tabSelected="1" zoomScaleNormal="100" workbookViewId="0">
      <selection activeCell="I64" sqref="I6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270</v>
      </c>
    </row>
    <row r="3" spans="1:6">
      <c r="A3" s="50" t="s">
        <v>271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15403407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-6937734</v>
      </c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-3209252</v>
      </c>
      <c r="C22" s="52"/>
      <c r="D22" s="64"/>
      <c r="E22" s="51"/>
      <c r="F22" s="42"/>
    </row>
    <row r="23" spans="1:6">
      <c r="A23" s="63" t="s">
        <v>246</v>
      </c>
      <c r="B23" s="64">
        <v>-464248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-294410</v>
      </c>
      <c r="C26" s="52"/>
      <c r="D26" s="64"/>
      <c r="E26" s="51"/>
      <c r="F26" s="42"/>
    </row>
    <row r="27" spans="1:6">
      <c r="A27" s="45" t="s">
        <v>221</v>
      </c>
      <c r="B27" s="64">
        <v>-756209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86">
        <v>4044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3745598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-231210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3514388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241</v>
      </c>
      <c r="B49" s="53"/>
      <c r="C49" s="53"/>
      <c r="D49" s="53"/>
      <c r="E49" s="59"/>
      <c r="F49" s="42"/>
    </row>
    <row r="50" spans="1:7">
      <c r="A50" s="63" t="s">
        <v>230</v>
      </c>
      <c r="B50" s="65"/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243</v>
      </c>
      <c r="B57" s="76">
        <f>B47+B55</f>
        <v>3514388</v>
      </c>
      <c r="C57" s="77"/>
      <c r="D57" s="76">
        <f>D47+D55</f>
        <v>0</v>
      </c>
      <c r="E57" s="60"/>
      <c r="F57" s="84"/>
      <c r="G57" s="85"/>
    </row>
    <row r="58" spans="1:7" ht="15.75" thickTop="1">
      <c r="A58" s="73"/>
      <c r="B58" s="74"/>
      <c r="C58" s="75"/>
      <c r="D58" s="74"/>
      <c r="E58" s="60"/>
      <c r="F58" s="37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A66" s="87"/>
      <c r="B66" s="88">
        <f>'[1]1-Pasqyra e Pozicioni Financiar'!B106</f>
        <v>3514388</v>
      </c>
      <c r="C66" s="88"/>
      <c r="D66" s="91"/>
    </row>
    <row r="67" spans="1:6">
      <c r="A67" s="89"/>
      <c r="B67" s="90"/>
      <c r="C67" s="90"/>
      <c r="D67" s="90"/>
    </row>
    <row r="68" spans="1:6">
      <c r="A68" s="87" t="s">
        <v>269</v>
      </c>
      <c r="B68" s="88">
        <f>B57-B66</f>
        <v>0</v>
      </c>
      <c r="C68" s="90"/>
      <c r="D68" s="88">
        <f>D57-D66</f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2020-07-21T08:14:05Z</dcterms:modified>
</cp:coreProperties>
</file>