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RENC-PC\Documents\Bilance viti 2020 Deklarim\Shehu - A-K\"/>
    </mc:Choice>
  </mc:AlternateContent>
  <xr:revisionPtr revIDLastSave="0" documentId="13_ncr:1_{00CE55F0-F67F-440F-B87C-C31C59B3C99C}" xr6:coauthVersionLast="45" xr6:coauthVersionMax="45" xr10:uidLastSave="{00000000-0000-0000-0000-000000000000}"/>
  <bookViews>
    <workbookView xWindow="-120" yWindow="-120" windowWidth="29040" windowHeight="17790" xr2:uid="{3B0F6DEE-F9DF-4AEA-B629-BCD12DDFE193}"/>
  </bookViews>
  <sheets>
    <sheet name="2.1-Pasqyra e Perform. (nat 2)" sheetId="1" r:id="rId1"/>
  </sheets>
  <externalReferences>
    <externalReference r:id="rId2"/>
    <externalReference r:id="rId3"/>
    <externalReference r:id="rId4"/>
  </externalReferences>
  <definedNames>
    <definedName name="Furnitor">[1]DataBase!$A:$C</definedName>
    <definedName name="MagQ" localSheetId="0">[2]MagQ!$B$7:$V$922</definedName>
    <definedName name="MagQ">[3]MagQ!$B$7:$V$390</definedName>
    <definedName name="vDateTime">#REF!</definedName>
    <definedName name="vDiastolic">#REF!</definedName>
    <definedName name="vHeartRate">#REF!</definedName>
    <definedName name="vSystoli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B53" i="1"/>
  <c r="D52" i="1"/>
  <c r="B52" i="1"/>
  <c r="D51" i="1"/>
  <c r="B51" i="1"/>
  <c r="D50" i="1"/>
  <c r="B50" i="1"/>
  <c r="B55" i="1" s="1"/>
  <c r="D46" i="1"/>
  <c r="B46" i="1"/>
  <c r="D45" i="1"/>
  <c r="B45" i="1"/>
  <c r="D44" i="1"/>
  <c r="B44" i="1"/>
  <c r="D41" i="1"/>
  <c r="B41" i="1"/>
  <c r="D39" i="1"/>
  <c r="B39" i="1"/>
  <c r="D37" i="1"/>
  <c r="B37" i="1"/>
  <c r="D35" i="1"/>
  <c r="B35" i="1"/>
  <c r="D34" i="1"/>
  <c r="B34" i="1"/>
  <c r="D32" i="1"/>
  <c r="B32" i="1"/>
  <c r="D30" i="1"/>
  <c r="B30" i="1"/>
  <c r="D27" i="1"/>
  <c r="B27" i="1"/>
  <c r="D26" i="1"/>
  <c r="B26" i="1"/>
  <c r="D25" i="1"/>
  <c r="B25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D42" i="1" s="1"/>
  <c r="D47" i="1" s="1"/>
  <c r="B10" i="1"/>
  <c r="B42" i="1" s="1"/>
  <c r="B47" i="1" s="1"/>
  <c r="B57" i="1" s="1"/>
  <c r="D55" i="1" l="1"/>
  <c r="D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<sst xmlns="http://schemas.openxmlformats.org/spreadsheetml/2006/main" count="66" uniqueCount="62">
  <si>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</si>
  <si>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Shehu A-K Shpk</t>
  </si>
  <si>
    <t>NIPT L83217401K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</si>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</sst>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1E2AF5F1-F6BF-4EE8-B290-ABDA8DF4F4CF}"/>
    <cellStyle name="Normal" xfId="0" builtinId="0"/>
    <cellStyle name="Normal 21 2" xfId="3" xr:uid="{C6E89CDF-789A-4F61-808B-27835C8111D3}"/>
    <cellStyle name="Normal 3 2" xfId="6" xr:uid="{7D1354C5-144D-4338-85DD-75F94D83645D}"/>
    <cellStyle name="Normal 7" xfId="1" xr:uid="{F31DE007-108A-4444-9DA8-2DC4737160DB}"/>
    <cellStyle name="Normal_Albania_-__Income_Statement_September_2009" xfId="4" xr:uid="{FAF7B7AC-C36D-40D2-A2C0-C52D5773CDE5}"/>
    <cellStyle name="Normal_SHEET" xfId="5" xr:uid="{9FBF1545-BF2D-4D15-9588-7CDEA0D70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\Documents\Users\35569\Documents\Bilance%20Viti%202019\Bilanci%202019%20Tabaku%20shpk,%20ok,%20(Lenci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ENC-PC\Users\Users\Lorenc\Documents\Bilance%20viti%202014-2018\Bilance%20viti%202018\Alit%20Likollari\Bilanci2018%20Alit%20Likollari%20Printua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Viti%202020/Bilanci%202020%20Shehu-A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/>
          <cell r="F8"/>
          <cell r="G8"/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/>
          <cell r="U8"/>
          <cell r="V8"/>
        </row>
        <row r="9">
          <cell r="B9">
            <v>0</v>
          </cell>
          <cell r="C9">
            <v>0</v>
          </cell>
          <cell r="D9">
            <v>0</v>
          </cell>
          <cell r="E9"/>
          <cell r="F9"/>
          <cell r="G9"/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/>
          <cell r="U9"/>
          <cell r="V9"/>
        </row>
        <row r="10">
          <cell r="B10">
            <v>0</v>
          </cell>
          <cell r="C10">
            <v>0</v>
          </cell>
          <cell r="D10">
            <v>0</v>
          </cell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/>
          <cell r="U10"/>
          <cell r="V10"/>
        </row>
        <row r="11">
          <cell r="B11">
            <v>0</v>
          </cell>
          <cell r="C11">
            <v>0</v>
          </cell>
          <cell r="D11">
            <v>0</v>
          </cell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/>
          <cell r="U11"/>
          <cell r="V11"/>
        </row>
        <row r="12">
          <cell r="B12">
            <v>0</v>
          </cell>
          <cell r="C12">
            <v>0</v>
          </cell>
          <cell r="D12">
            <v>0</v>
          </cell>
          <cell r="E12"/>
          <cell r="F12"/>
          <cell r="G12"/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/>
          <cell r="U12"/>
          <cell r="V12"/>
        </row>
        <row r="13">
          <cell r="B13">
            <v>0</v>
          </cell>
          <cell r="C13">
            <v>0</v>
          </cell>
          <cell r="D13">
            <v>0</v>
          </cell>
          <cell r="E13"/>
          <cell r="F13"/>
          <cell r="G13"/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/>
          <cell r="U13"/>
          <cell r="V13"/>
        </row>
        <row r="14">
          <cell r="B14">
            <v>0</v>
          </cell>
          <cell r="C14">
            <v>0</v>
          </cell>
          <cell r="D14">
            <v>0</v>
          </cell>
          <cell r="E14"/>
          <cell r="F14"/>
          <cell r="G14"/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/>
          <cell r="U14"/>
          <cell r="V14"/>
        </row>
        <row r="15">
          <cell r="B15">
            <v>0</v>
          </cell>
          <cell r="C15">
            <v>0</v>
          </cell>
          <cell r="D15">
            <v>0</v>
          </cell>
          <cell r="E15"/>
          <cell r="F15"/>
          <cell r="G15"/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/>
          <cell r="U15"/>
          <cell r="V15"/>
        </row>
        <row r="16">
          <cell r="B16">
            <v>0</v>
          </cell>
          <cell r="C16">
            <v>0</v>
          </cell>
          <cell r="D16">
            <v>0</v>
          </cell>
          <cell r="E16"/>
          <cell r="F16"/>
          <cell r="G16"/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/>
          <cell r="U16"/>
          <cell r="V16"/>
        </row>
        <row r="17">
          <cell r="B17">
            <v>0</v>
          </cell>
          <cell r="C17">
            <v>0</v>
          </cell>
          <cell r="D17">
            <v>0</v>
          </cell>
          <cell r="E17"/>
          <cell r="F17"/>
          <cell r="G17"/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/>
          <cell r="U17"/>
          <cell r="V17"/>
        </row>
        <row r="18">
          <cell r="B18">
            <v>0</v>
          </cell>
          <cell r="C18">
            <v>0</v>
          </cell>
          <cell r="D18">
            <v>0</v>
          </cell>
          <cell r="E18"/>
          <cell r="F18"/>
          <cell r="G18"/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/>
          <cell r="V18"/>
        </row>
        <row r="19">
          <cell r="B19">
            <v>0</v>
          </cell>
          <cell r="C19">
            <v>0</v>
          </cell>
          <cell r="D19">
            <v>0</v>
          </cell>
          <cell r="E19"/>
          <cell r="F19"/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/>
          <cell r="U19"/>
          <cell r="V19"/>
        </row>
        <row r="20">
          <cell r="B20">
            <v>0</v>
          </cell>
          <cell r="C20">
            <v>0</v>
          </cell>
          <cell r="D20">
            <v>0</v>
          </cell>
          <cell r="E20"/>
          <cell r="F20"/>
          <cell r="G20"/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/>
          <cell r="V20"/>
        </row>
        <row r="21">
          <cell r="B21"/>
          <cell r="C21" t="str">
            <v>Lëndë e parë</v>
          </cell>
          <cell r="D21"/>
          <cell r="E21"/>
          <cell r="F21"/>
          <cell r="G21">
            <v>0</v>
          </cell>
          <cell r="H21"/>
          <cell r="I21"/>
          <cell r="J21">
            <v>0</v>
          </cell>
          <cell r="K21"/>
          <cell r="L21"/>
          <cell r="M21">
            <v>0</v>
          </cell>
          <cell r="N21"/>
          <cell r="O21"/>
          <cell r="P21">
            <v>0</v>
          </cell>
          <cell r="Q21"/>
          <cell r="R21"/>
          <cell r="S21">
            <v>0</v>
          </cell>
          <cell r="T21"/>
          <cell r="U21"/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/>
          <cell r="F22"/>
          <cell r="G22"/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/>
          <cell r="V22"/>
        </row>
        <row r="23">
          <cell r="B23">
            <v>0</v>
          </cell>
          <cell r="C23">
            <v>0</v>
          </cell>
          <cell r="D23">
            <v>0</v>
          </cell>
          <cell r="E23"/>
          <cell r="F23"/>
          <cell r="G23"/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/>
          <cell r="U23"/>
          <cell r="V23"/>
        </row>
        <row r="24">
          <cell r="B24">
            <v>0</v>
          </cell>
          <cell r="C24">
            <v>0</v>
          </cell>
          <cell r="D24">
            <v>0</v>
          </cell>
          <cell r="E24"/>
          <cell r="F24"/>
          <cell r="G24"/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/>
          <cell r="V24"/>
        </row>
        <row r="25">
          <cell r="B25">
            <v>0</v>
          </cell>
          <cell r="C25">
            <v>0</v>
          </cell>
          <cell r="D25">
            <v>0</v>
          </cell>
          <cell r="E25"/>
          <cell r="F25"/>
          <cell r="G25"/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/>
          <cell r="U25"/>
          <cell r="V25"/>
        </row>
        <row r="26">
          <cell r="B26">
            <v>0</v>
          </cell>
          <cell r="C26">
            <v>0</v>
          </cell>
          <cell r="D26">
            <v>0</v>
          </cell>
          <cell r="E26"/>
          <cell r="F26"/>
          <cell r="G26"/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/>
          <cell r="U26"/>
          <cell r="V26"/>
        </row>
        <row r="27">
          <cell r="B27">
            <v>0</v>
          </cell>
          <cell r="C27">
            <v>0</v>
          </cell>
          <cell r="D27">
            <v>0</v>
          </cell>
          <cell r="E27"/>
          <cell r="F27"/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/>
          <cell r="U27"/>
          <cell r="V27"/>
        </row>
        <row r="28">
          <cell r="B28">
            <v>0</v>
          </cell>
          <cell r="C28">
            <v>0</v>
          </cell>
          <cell r="D28">
            <v>0</v>
          </cell>
          <cell r="E28"/>
          <cell r="F28"/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/>
          <cell r="U28"/>
          <cell r="V28"/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/>
          <cell r="V29"/>
        </row>
        <row r="30">
          <cell r="B30">
            <v>0</v>
          </cell>
          <cell r="C30">
            <v>0</v>
          </cell>
          <cell r="D30">
            <v>0</v>
          </cell>
          <cell r="E30"/>
          <cell r="F30"/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/>
          <cell r="V30"/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/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/>
          <cell r="V31"/>
        </row>
        <row r="32">
          <cell r="B32">
            <v>0</v>
          </cell>
          <cell r="C32">
            <v>0</v>
          </cell>
          <cell r="D32">
            <v>0</v>
          </cell>
          <cell r="E32"/>
          <cell r="F32"/>
          <cell r="G32"/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/>
          <cell r="U32"/>
          <cell r="V32"/>
        </row>
        <row r="33">
          <cell r="B33">
            <v>0</v>
          </cell>
          <cell r="C33">
            <v>0</v>
          </cell>
          <cell r="D33">
            <v>0</v>
          </cell>
          <cell r="E33"/>
          <cell r="F33"/>
          <cell r="G33"/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/>
          <cell r="U33"/>
          <cell r="V33"/>
        </row>
        <row r="34">
          <cell r="B34">
            <v>0</v>
          </cell>
          <cell r="C34">
            <v>0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/>
          <cell r="V34"/>
        </row>
        <row r="35">
          <cell r="B35">
            <v>0</v>
          </cell>
          <cell r="C35">
            <v>0</v>
          </cell>
          <cell r="D35">
            <v>0</v>
          </cell>
          <cell r="E35"/>
          <cell r="F35"/>
          <cell r="G35"/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/>
          <cell r="V35"/>
        </row>
        <row r="36">
          <cell r="B36">
            <v>0</v>
          </cell>
          <cell r="C36">
            <v>0</v>
          </cell>
          <cell r="D36">
            <v>0</v>
          </cell>
          <cell r="E36"/>
          <cell r="F36"/>
          <cell r="G36"/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/>
          <cell r="U36"/>
          <cell r="V36"/>
        </row>
        <row r="37">
          <cell r="B37"/>
          <cell r="C37" t="str">
            <v>Produkte</v>
          </cell>
          <cell r="D37"/>
          <cell r="E37"/>
          <cell r="F37"/>
          <cell r="G37">
            <v>0</v>
          </cell>
          <cell r="H37"/>
          <cell r="I37"/>
          <cell r="J37">
            <v>0</v>
          </cell>
          <cell r="K37"/>
          <cell r="L37"/>
          <cell r="M37">
            <v>0</v>
          </cell>
          <cell r="N37"/>
          <cell r="O37"/>
          <cell r="P37">
            <v>0</v>
          </cell>
          <cell r="Q37"/>
          <cell r="R37"/>
          <cell r="S37">
            <v>0</v>
          </cell>
          <cell r="T37"/>
          <cell r="U37"/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/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/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/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/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/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/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/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/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/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/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/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/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/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/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/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/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/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/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/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/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/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/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/>
          <cell r="F816"/>
          <cell r="G816"/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/>
          <cell r="F818"/>
          <cell r="G818"/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/>
          <cell r="F832"/>
          <cell r="G832"/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/>
          <cell r="F833"/>
          <cell r="G833"/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/>
          <cell r="F834"/>
          <cell r="G834"/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/>
          <cell r="F835"/>
          <cell r="G835"/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/>
          <cell r="F836"/>
          <cell r="G836"/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/>
          <cell r="F837"/>
          <cell r="G837"/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/>
          <cell r="F838"/>
          <cell r="G838"/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/>
          <cell r="F839"/>
          <cell r="G839"/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/>
          <cell r="F840"/>
          <cell r="G840"/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/>
          <cell r="F841"/>
          <cell r="G841"/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/>
          <cell r="F842"/>
          <cell r="G842"/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/>
          <cell r="F843"/>
          <cell r="G843"/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/>
          <cell r="F844"/>
          <cell r="G844"/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/>
          <cell r="F845"/>
          <cell r="G845"/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/>
          <cell r="F846"/>
          <cell r="G846"/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/>
          <cell r="F847"/>
          <cell r="G847"/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/>
          <cell r="F848"/>
          <cell r="G848"/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/>
          <cell r="F849"/>
          <cell r="G849"/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/>
          <cell r="F851"/>
          <cell r="G851"/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/>
          <cell r="F852"/>
          <cell r="G852"/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/>
          <cell r="F853"/>
          <cell r="G853"/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/>
          <cell r="F854"/>
          <cell r="G854"/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/>
          <cell r="F855"/>
          <cell r="G855"/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/>
          <cell r="F856"/>
          <cell r="G856"/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/>
          <cell r="F857"/>
          <cell r="G857"/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/>
          <cell r="F858"/>
          <cell r="G858"/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/>
          <cell r="F859"/>
          <cell r="G859"/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/>
          <cell r="F860"/>
          <cell r="G860"/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/>
          <cell r="F861"/>
          <cell r="G861"/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/>
          <cell r="F862"/>
          <cell r="G862"/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/>
          <cell r="F863"/>
          <cell r="G863"/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/>
          <cell r="F864"/>
          <cell r="G864"/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/>
          <cell r="F865"/>
          <cell r="G865"/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/>
          <cell r="F866"/>
          <cell r="G866"/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/>
          <cell r="F867"/>
          <cell r="G867"/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/>
          <cell r="F868"/>
          <cell r="G868"/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/>
          <cell r="F869"/>
          <cell r="G869"/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/>
          <cell r="F870"/>
          <cell r="G870"/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/>
          <cell r="F871"/>
          <cell r="G871"/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/>
          <cell r="F872"/>
          <cell r="G872"/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/>
          <cell r="F873"/>
          <cell r="G873"/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/>
          <cell r="F874"/>
          <cell r="G874"/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/>
          <cell r="F875"/>
          <cell r="G875"/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/>
          <cell r="F876"/>
          <cell r="G876"/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/>
          <cell r="F877"/>
          <cell r="G877"/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/>
          <cell r="F878"/>
          <cell r="G878"/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/>
          <cell r="F879"/>
          <cell r="G879"/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/>
          <cell r="F880"/>
          <cell r="G880"/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/>
          <cell r="F881"/>
          <cell r="G881"/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/>
          <cell r="F882"/>
          <cell r="G882"/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/>
          <cell r="F883"/>
          <cell r="G883"/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/>
          <cell r="F884"/>
          <cell r="G884"/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/>
          <cell r="F885"/>
          <cell r="G885"/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/>
          <cell r="F886"/>
          <cell r="G886"/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/>
          <cell r="F887"/>
          <cell r="G887"/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/>
          <cell r="F888"/>
          <cell r="G888"/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/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/>
          <cell r="F889"/>
          <cell r="G889"/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/>
          <cell r="F890"/>
          <cell r="G890"/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/>
          <cell r="F891"/>
          <cell r="G891"/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/>
          <cell r="F892"/>
          <cell r="G892"/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/>
          <cell r="F893"/>
          <cell r="G893"/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/>
          <cell r="F894"/>
          <cell r="G894"/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/>
          <cell r="F895"/>
          <cell r="G895"/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/>
          <cell r="F896"/>
          <cell r="G896"/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/>
          <cell r="F897"/>
          <cell r="G897"/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/>
          <cell r="F898"/>
          <cell r="G898"/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/>
          <cell r="F899"/>
          <cell r="G899"/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/>
          <cell r="F900"/>
          <cell r="G900"/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/>
          <cell r="F901"/>
          <cell r="G901"/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/>
          <cell r="F902"/>
          <cell r="G902"/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/>
          <cell r="F903"/>
          <cell r="G903"/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/>
          <cell r="F904"/>
          <cell r="G904"/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/>
          <cell r="F905"/>
          <cell r="G905"/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/>
          <cell r="F906"/>
          <cell r="G906"/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/>
          <cell r="F907"/>
          <cell r="G907"/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/>
          <cell r="F908"/>
          <cell r="G908"/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/>
          <cell r="F909"/>
          <cell r="G909"/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/>
          <cell r="F910"/>
          <cell r="G910"/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/>
          <cell r="F911"/>
          <cell r="G911"/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/>
          <cell r="F912"/>
          <cell r="G912"/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/>
          <cell r="F913"/>
          <cell r="G913"/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/>
          <cell r="F914"/>
          <cell r="G914"/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/>
          <cell r="F916"/>
          <cell r="G916"/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/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/>
          <cell r="F917"/>
          <cell r="G917"/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/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/>
          <cell r="F918"/>
          <cell r="G918"/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/>
          <cell r="U918">
            <v>0</v>
          </cell>
          <cell r="V918">
            <v>0</v>
          </cell>
        </row>
        <row r="919">
          <cell r="B919"/>
          <cell r="C919" t="str">
            <v>Mallra</v>
          </cell>
          <cell r="D919"/>
          <cell r="E919"/>
          <cell r="F919"/>
          <cell r="G919">
            <v>2879883.270076625</v>
          </cell>
          <cell r="H919"/>
          <cell r="I919"/>
          <cell r="J919">
            <v>20130688.341547992</v>
          </cell>
          <cell r="K919"/>
          <cell r="L919"/>
          <cell r="M919">
            <v>23010571.611624613</v>
          </cell>
          <cell r="N919"/>
          <cell r="O919"/>
          <cell r="P919">
            <v>19381831.786182135</v>
          </cell>
          <cell r="Q919"/>
          <cell r="R919"/>
          <cell r="S919">
            <v>3628739.8254425055</v>
          </cell>
          <cell r="T919"/>
          <cell r="U919"/>
          <cell r="V919">
            <v>3628739.8254425065</v>
          </cell>
        </row>
        <row r="920">
          <cell r="B920"/>
          <cell r="C920"/>
          <cell r="D920"/>
          <cell r="E920"/>
          <cell r="F920"/>
          <cell r="G920"/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/>
          <cell r="U920"/>
          <cell r="V920"/>
        </row>
        <row r="921">
          <cell r="B921"/>
          <cell r="C921"/>
          <cell r="D921"/>
          <cell r="E921"/>
          <cell r="F921"/>
          <cell r="G921"/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/>
          <cell r="U921"/>
          <cell r="V921"/>
        </row>
        <row r="922">
          <cell r="B922"/>
          <cell r="C922" t="str">
            <v>TOTAL</v>
          </cell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TVSH"/>
      <sheetName val="rakordim Tvsh "/>
      <sheetName val="MagQ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Bilanci R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 xml:space="preserve">Arka </v>
          </cell>
          <cell r="D8" t="str">
            <v>cope</v>
          </cell>
          <cell r="E8">
            <v>5409</v>
          </cell>
          <cell r="F8">
            <v>55.278333333333315</v>
          </cell>
          <cell r="G8">
            <v>299000.50499999989</v>
          </cell>
          <cell r="H8">
            <v>0</v>
          </cell>
          <cell r="I8">
            <v>0</v>
          </cell>
          <cell r="J8">
            <v>0</v>
          </cell>
          <cell r="K8">
            <v>5409</v>
          </cell>
          <cell r="L8">
            <v>55.278333333333315</v>
          </cell>
          <cell r="M8">
            <v>299000.50499999989</v>
          </cell>
          <cell r="N8">
            <v>0</v>
          </cell>
          <cell r="O8">
            <v>55.278333333333315</v>
          </cell>
          <cell r="P8">
            <v>0</v>
          </cell>
          <cell r="Q8">
            <v>5409</v>
          </cell>
          <cell r="R8">
            <v>55.278333333333315</v>
          </cell>
          <cell r="S8">
            <v>299000.50499999989</v>
          </cell>
        </row>
        <row r="9">
          <cell r="B9">
            <v>311002</v>
          </cell>
          <cell r="C9" t="str">
            <v>Lidhese Metalike</v>
          </cell>
          <cell r="D9" t="str">
            <v>Cope</v>
          </cell>
          <cell r="E9">
            <v>200</v>
          </cell>
          <cell r="F9">
            <v>20.833324999999999</v>
          </cell>
          <cell r="G9">
            <v>4166.665</v>
          </cell>
          <cell r="H9">
            <v>0</v>
          </cell>
          <cell r="I9">
            <v>0</v>
          </cell>
          <cell r="J9">
            <v>0</v>
          </cell>
          <cell r="K9">
            <v>200</v>
          </cell>
          <cell r="L9">
            <v>20.833324999999999</v>
          </cell>
          <cell r="M9">
            <v>4166.665</v>
          </cell>
          <cell r="N9">
            <v>0</v>
          </cell>
          <cell r="O9">
            <v>20.833324999999999</v>
          </cell>
          <cell r="P9">
            <v>0</v>
          </cell>
          <cell r="Q9">
            <v>200</v>
          </cell>
          <cell r="R9">
            <v>20.833324999999999</v>
          </cell>
          <cell r="S9">
            <v>4166.665</v>
          </cell>
        </row>
        <row r="10">
          <cell r="B10">
            <v>311003</v>
          </cell>
          <cell r="C10" t="str">
            <v>Kende kartoni</v>
          </cell>
          <cell r="D10" t="str">
            <v>Km</v>
          </cell>
          <cell r="E10">
            <v>300.00000000000006</v>
          </cell>
          <cell r="F10">
            <v>140.92162669018117</v>
          </cell>
          <cell r="G10">
            <v>42276.488007054359</v>
          </cell>
          <cell r="H10">
            <v>0</v>
          </cell>
          <cell r="I10">
            <v>0</v>
          </cell>
          <cell r="J10">
            <v>0</v>
          </cell>
          <cell r="K10">
            <v>300.00000000000006</v>
          </cell>
          <cell r="L10">
            <v>140.92162669018117</v>
          </cell>
          <cell r="M10">
            <v>42276.488007054359</v>
          </cell>
          <cell r="N10">
            <v>0</v>
          </cell>
          <cell r="O10">
            <v>140.92162669018117</v>
          </cell>
          <cell r="P10">
            <v>0</v>
          </cell>
          <cell r="Q10">
            <v>300.00000000000006</v>
          </cell>
          <cell r="R10">
            <v>140.92162669018117</v>
          </cell>
          <cell r="S10">
            <v>42276.488007054359</v>
          </cell>
        </row>
        <row r="11">
          <cell r="B11">
            <v>311004</v>
          </cell>
          <cell r="C11" t="str">
            <v>Paleta</v>
          </cell>
          <cell r="D11" t="str">
            <v>Cope</v>
          </cell>
          <cell r="E11">
            <v>200</v>
          </cell>
          <cell r="F11">
            <v>253.37995337995338</v>
          </cell>
          <cell r="G11">
            <v>50675.990675990673</v>
          </cell>
          <cell r="H11">
            <v>0</v>
          </cell>
          <cell r="I11">
            <v>0</v>
          </cell>
          <cell r="J11">
            <v>0</v>
          </cell>
          <cell r="K11">
            <v>200</v>
          </cell>
          <cell r="L11">
            <v>253.37995337995338</v>
          </cell>
          <cell r="M11">
            <v>50675.990675990673</v>
          </cell>
          <cell r="N11">
            <v>0</v>
          </cell>
          <cell r="O11">
            <v>253.37995337995338</v>
          </cell>
          <cell r="P11">
            <v>0</v>
          </cell>
          <cell r="Q11">
            <v>200</v>
          </cell>
          <cell r="R11">
            <v>253.37995337995338</v>
          </cell>
          <cell r="S11">
            <v>50675.990675990673</v>
          </cell>
        </row>
        <row r="12">
          <cell r="B12">
            <v>311005</v>
          </cell>
          <cell r="C12" t="str">
            <v>Kuti Kartoni</v>
          </cell>
          <cell r="D12" t="str">
            <v>Cope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311006</v>
          </cell>
          <cell r="C13" t="str">
            <v>Leter Blu</v>
          </cell>
          <cell r="D13" t="str">
            <v>Kg</v>
          </cell>
          <cell r="E13">
            <v>30</v>
          </cell>
          <cell r="F13">
            <v>137.5</v>
          </cell>
          <cell r="G13">
            <v>4125</v>
          </cell>
          <cell r="H13">
            <v>0</v>
          </cell>
          <cell r="I13">
            <v>0</v>
          </cell>
          <cell r="J13">
            <v>0</v>
          </cell>
          <cell r="K13">
            <v>30</v>
          </cell>
          <cell r="L13">
            <v>137.5</v>
          </cell>
          <cell r="M13">
            <v>4125</v>
          </cell>
          <cell r="N13">
            <v>0</v>
          </cell>
          <cell r="O13">
            <v>137.5</v>
          </cell>
          <cell r="P13">
            <v>0</v>
          </cell>
          <cell r="Q13">
            <v>30</v>
          </cell>
          <cell r="R13">
            <v>137.5</v>
          </cell>
          <cell r="S13">
            <v>4125</v>
          </cell>
        </row>
        <row r="14">
          <cell r="B14">
            <v>311007</v>
          </cell>
          <cell r="C14" t="str">
            <v xml:space="preserve">Shirit </v>
          </cell>
          <cell r="D14" t="str">
            <v>Cope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311008</v>
          </cell>
          <cell r="C15" t="str">
            <v>Qese</v>
          </cell>
          <cell r="D15" t="str">
            <v>Kg</v>
          </cell>
          <cell r="E15">
            <v>20</v>
          </cell>
          <cell r="F15">
            <v>308.33319999999998</v>
          </cell>
          <cell r="G15">
            <v>6166.6639999999998</v>
          </cell>
          <cell r="H15">
            <v>0</v>
          </cell>
          <cell r="I15">
            <v>0</v>
          </cell>
          <cell r="J15">
            <v>0</v>
          </cell>
          <cell r="K15">
            <v>20</v>
          </cell>
          <cell r="L15">
            <v>308.33319999999998</v>
          </cell>
          <cell r="M15">
            <v>6166.6639999999998</v>
          </cell>
          <cell r="N15">
            <v>0</v>
          </cell>
          <cell r="O15">
            <v>308.33319999999998</v>
          </cell>
          <cell r="P15">
            <v>0</v>
          </cell>
          <cell r="Q15">
            <v>20</v>
          </cell>
          <cell r="R15">
            <v>308.33319999999998</v>
          </cell>
          <cell r="S15">
            <v>6166.6639999999998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406411.31268304493</v>
          </cell>
          <cell r="J21">
            <v>0</v>
          </cell>
          <cell r="M21">
            <v>406411.31268304493</v>
          </cell>
          <cell r="P21">
            <v>0</v>
          </cell>
          <cell r="S21">
            <v>406411.31268304493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B38">
            <v>351000</v>
          </cell>
          <cell r="C38" t="str">
            <v xml:space="preserve">Domate </v>
          </cell>
          <cell r="D38" t="str">
            <v>Kg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351001</v>
          </cell>
          <cell r="C39" t="str">
            <v>Domate Chery</v>
          </cell>
          <cell r="D39" t="str">
            <v>Kg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351002</v>
          </cell>
          <cell r="C40" t="str">
            <v>Spec</v>
          </cell>
          <cell r="D40" t="str">
            <v>Kg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351003</v>
          </cell>
          <cell r="C41" t="str">
            <v>Presh</v>
          </cell>
          <cell r="D41" t="str">
            <v>Kg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351004</v>
          </cell>
          <cell r="C42" t="str">
            <v>Laker Koke</v>
          </cell>
          <cell r="D42" t="str">
            <v>Kg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351005</v>
          </cell>
          <cell r="C43" t="str">
            <v>Lule Laker</v>
          </cell>
          <cell r="D43" t="str">
            <v>Kg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351006</v>
          </cell>
          <cell r="C44" t="str">
            <v xml:space="preserve">Trangull </v>
          </cell>
          <cell r="D44" t="str">
            <v>Kg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351007</v>
          </cell>
          <cell r="C45" t="str">
            <v>Mashurke</v>
          </cell>
          <cell r="D45" t="str">
            <v>Kg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351008</v>
          </cell>
          <cell r="C46" t="str">
            <v>Patellxhan</v>
          </cell>
          <cell r="D46" t="str">
            <v>Kg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351009</v>
          </cell>
          <cell r="C47">
            <v>0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 t="str">
            <v>Mallra</v>
          </cell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2">
          <cell r="E182">
            <v>0</v>
          </cell>
          <cell r="F182">
            <v>15730874.67</v>
          </cell>
        </row>
        <row r="183">
          <cell r="E183">
            <v>0</v>
          </cell>
          <cell r="F183">
            <v>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8">
          <cell r="E188">
            <v>0</v>
          </cell>
          <cell r="F188">
            <v>-14391283.887316952</v>
          </cell>
        </row>
        <row r="189">
          <cell r="E189">
            <v>0</v>
          </cell>
          <cell r="F189">
            <v>0</v>
          </cell>
        </row>
        <row r="192">
          <cell r="E192">
            <v>-630000</v>
          </cell>
          <cell r="F192">
            <v>-382000</v>
          </cell>
        </row>
        <row r="194">
          <cell r="E194">
            <v>-105210</v>
          </cell>
          <cell r="F194">
            <v>-63794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-92574.66</v>
          </cell>
          <cell r="F198">
            <v>-189653.55</v>
          </cell>
        </row>
        <row r="202">
          <cell r="E202">
            <v>0</v>
          </cell>
          <cell r="F202">
            <v>0</v>
          </cell>
        </row>
        <row r="204">
          <cell r="E204">
            <v>0</v>
          </cell>
          <cell r="F204">
            <v>0</v>
          </cell>
        </row>
        <row r="206">
          <cell r="E206">
            <v>0</v>
          </cell>
          <cell r="F206">
            <v>11.718399999999999</v>
          </cell>
        </row>
        <row r="209">
          <cell r="E209">
            <v>0</v>
          </cell>
          <cell r="F209">
            <v>0</v>
          </cell>
        </row>
        <row r="213">
          <cell r="E213">
            <v>-16.059999999999999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0</v>
          </cell>
          <cell r="F221">
            <v>118539.89266245905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40"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DB94-350A-4C71-829F-3C1A3AD5C104}">
  <sheetPr codeName="Sheet26">
    <pageSetUpPr fitToPage="1"/>
  </sheetPr>
  <dimension ref="A1:F65"/>
  <sheetViews>
    <sheetView showGridLines="0" tabSelected="1" topLeftCell="A25" zoomScaleNormal="100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f>ROUND([3]Bilanci!E182,0)</f>
        <v>0</v>
      </c>
      <c r="C10" s="11"/>
      <c r="D10" s="14">
        <f>+ROUND([3]Bilanci!F182,0)</f>
        <v>15730875</v>
      </c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x14ac:dyDescent="0.25">
      <c r="A15" s="9" t="s">
        <v>18</v>
      </c>
      <c r="B15" s="14">
        <f>+ROUND([3]Bilanci!E183,0)</f>
        <v>0</v>
      </c>
      <c r="C15" s="11"/>
      <c r="D15" s="14">
        <f>+ROUND([3]Bilanci!F183,0)</f>
        <v>0</v>
      </c>
      <c r="E15" s="10"/>
      <c r="F15" s="3"/>
    </row>
    <row r="16" spans="1:6" x14ac:dyDescent="0.25">
      <c r="A16" s="9" t="s">
        <v>19</v>
      </c>
      <c r="B16" s="14">
        <f>+ROUND([3]Bilanci!E184,0)</f>
        <v>0</v>
      </c>
      <c r="C16" s="11"/>
      <c r="D16" s="14">
        <f>+ROUND([3]Bilanci!F184,0)</f>
        <v>0</v>
      </c>
      <c r="E16" s="10"/>
      <c r="F16" s="3"/>
    </row>
    <row r="17" spans="1:6" x14ac:dyDescent="0.25">
      <c r="A17" s="9" t="s">
        <v>20</v>
      </c>
      <c r="B17" s="14">
        <f>+ROUND([3]Bilanci!E185,0)</f>
        <v>0</v>
      </c>
      <c r="C17" s="11"/>
      <c r="D17" s="14">
        <f>+ROUND([3]Bilanci!F185,0)</f>
        <v>0</v>
      </c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>
        <f>+ROUND([3]Bilanci!E188,0)</f>
        <v>0</v>
      </c>
      <c r="C19" s="11"/>
      <c r="D19" s="14">
        <f>+ROUND([3]Bilanci!F188,0)</f>
        <v>-14391284</v>
      </c>
      <c r="E19" s="10"/>
      <c r="F19" s="3"/>
    </row>
    <row r="20" spans="1:6" x14ac:dyDescent="0.25">
      <c r="A20" s="13" t="s">
        <v>22</v>
      </c>
      <c r="B20" s="14">
        <f>+ROUND([3]Bilanci!E189,0)</f>
        <v>0</v>
      </c>
      <c r="C20" s="11"/>
      <c r="D20" s="14">
        <f>+ROUND([3]Bilanci!F189,0)</f>
        <v>0</v>
      </c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f>+ROUND([3]Bilanci!E192,0)</f>
        <v>-630000</v>
      </c>
      <c r="C22" s="11"/>
      <c r="D22" s="14">
        <f>+ROUND([3]Bilanci!F192,0)</f>
        <v>-382000</v>
      </c>
      <c r="E22" s="10"/>
      <c r="F22" s="3"/>
    </row>
    <row r="23" spans="1:6" x14ac:dyDescent="0.25">
      <c r="A23" s="13" t="s">
        <v>25</v>
      </c>
      <c r="B23" s="14">
        <f>+ROUND([3]Bilanci!E194,0)</f>
        <v>-105210</v>
      </c>
      <c r="C23" s="11"/>
      <c r="D23" s="14">
        <f>+ROUND([3]Bilanci!F194,0)</f>
        <v>-63794</v>
      </c>
      <c r="E23" s="10"/>
      <c r="F23" s="3"/>
    </row>
    <row r="24" spans="1:6" x14ac:dyDescent="0.25">
      <c r="A24" s="13" t="s">
        <v>26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27</v>
      </c>
      <c r="B25" s="14">
        <f>+ROUND([3]Bilanci!E196,0)</f>
        <v>0</v>
      </c>
      <c r="C25" s="11"/>
      <c r="D25" s="14">
        <f>+ROUND([3]Bilanci!F196,0)</f>
        <v>0</v>
      </c>
      <c r="E25" s="10"/>
      <c r="F25" s="3"/>
    </row>
    <row r="26" spans="1:6" x14ac:dyDescent="0.25">
      <c r="A26" s="9" t="s">
        <v>28</v>
      </c>
      <c r="B26" s="14">
        <f>+ROUND([3]Bilanci!E197,0)</f>
        <v>0</v>
      </c>
      <c r="C26" s="11"/>
      <c r="D26" s="14">
        <f>+ROUND([3]Bilanci!F197,0)</f>
        <v>0</v>
      </c>
      <c r="E26" s="10"/>
      <c r="F26" s="3"/>
    </row>
    <row r="27" spans="1:6" x14ac:dyDescent="0.25">
      <c r="A27" s="9" t="s">
        <v>29</v>
      </c>
      <c r="B27" s="14">
        <f>+ROUND([3]Bilanci!E198,0)</f>
        <v>-92575</v>
      </c>
      <c r="C27" s="11"/>
      <c r="D27" s="14">
        <f>+ROUND([3]Bilanci!F198,0)</f>
        <v>-189654</v>
      </c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ht="15" customHeight="1" x14ac:dyDescent="0.25">
      <c r="A29" s="13" t="s">
        <v>31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32</v>
      </c>
      <c r="B30" s="14">
        <f>ROUND([3]Bilanci!E202,0)</f>
        <v>0</v>
      </c>
      <c r="C30" s="11"/>
      <c r="D30" s="14">
        <f>+ROUND([3]Bilanci!F202,0)</f>
        <v>0</v>
      </c>
      <c r="E30" s="10"/>
      <c r="F30" s="3"/>
    </row>
    <row r="31" spans="1:6" ht="15" customHeight="1" x14ac:dyDescent="0.25">
      <c r="A31" s="13" t="s">
        <v>33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34</v>
      </c>
      <c r="B32" s="14">
        <f>ROUND([3]Bilanci!E204,0)</f>
        <v>0</v>
      </c>
      <c r="C32" s="11"/>
      <c r="D32" s="14">
        <f>+ROUND([3]Bilanci!F204,0)</f>
        <v>0</v>
      </c>
      <c r="E32" s="10"/>
      <c r="F32" s="3"/>
    </row>
    <row r="33" spans="1:6" ht="15" customHeight="1" x14ac:dyDescent="0.25">
      <c r="A33" s="13" t="s">
        <v>35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36</v>
      </c>
      <c r="B34" s="14">
        <f>+ROUND([3]Bilanci!E206,0)</f>
        <v>0</v>
      </c>
      <c r="C34" s="11"/>
      <c r="D34" s="14">
        <f>+ROUND([3]Bilanci!F206,0)</f>
        <v>12</v>
      </c>
      <c r="E34" s="10"/>
      <c r="F34" s="3"/>
    </row>
    <row r="35" spans="1:6" x14ac:dyDescent="0.25">
      <c r="A35" s="9" t="s">
        <v>37</v>
      </c>
      <c r="B35" s="14">
        <f>+ROUND([3]Bilanci!E209,0)</f>
        <v>0</v>
      </c>
      <c r="C35" s="11"/>
      <c r="D35" s="14">
        <f>ROUND([3]Bilanci!F209,0)</f>
        <v>0</v>
      </c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>
        <f>+ROUND([3]Bilanci!E213,0)</f>
        <v>-16</v>
      </c>
      <c r="C37" s="11"/>
      <c r="D37" s="14">
        <f>+ROUND([3]Bilanci!F213,0)</f>
        <v>0</v>
      </c>
      <c r="E37" s="10"/>
      <c r="F37" s="3"/>
    </row>
    <row r="38" spans="1:6" x14ac:dyDescent="0.25">
      <c r="A38" s="13" t="s">
        <v>40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41</v>
      </c>
      <c r="B39" s="14">
        <f>+ROUND([3]Bilanci!E214,0)</f>
        <v>0</v>
      </c>
      <c r="C39" s="11"/>
      <c r="D39" s="14">
        <f>+ROUND([3]Bilanci!F214,0)</f>
        <v>0</v>
      </c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>
        <f>+ROUND([3]Bilanci!E216,0)</f>
        <v>0</v>
      </c>
      <c r="C41" s="11"/>
      <c r="D41" s="14">
        <f>+ROUND([3]Bilanci!F216,0)</f>
        <v>0</v>
      </c>
      <c r="E41" s="10"/>
      <c r="F41" s="3"/>
    </row>
    <row r="42" spans="1:6" x14ac:dyDescent="0.25">
      <c r="A42" s="9" t="s">
        <v>44</v>
      </c>
      <c r="B42" s="17">
        <f>SUM(B9:B41)</f>
        <v>-827801</v>
      </c>
      <c r="C42" s="18"/>
      <c r="D42" s="17">
        <f>SUM(D9:D41)</f>
        <v>704155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>
        <f>ROUND(-[3]Bilanci!E221,0)</f>
        <v>0</v>
      </c>
      <c r="C44" s="11"/>
      <c r="D44" s="14">
        <f>+ROUND(-[3]Bilanci!F221,0)</f>
        <v>-118540</v>
      </c>
      <c r="E44" s="10"/>
      <c r="F44" s="3"/>
    </row>
    <row r="45" spans="1:6" x14ac:dyDescent="0.25">
      <c r="A45" s="13" t="s">
        <v>47</v>
      </c>
      <c r="B45" s="14">
        <f>ROUNDDOWN([3]Bilanci!E222,0)</f>
        <v>0</v>
      </c>
      <c r="C45" s="11"/>
      <c r="D45" s="14">
        <f>+ROUND([3]Bilanci!F222,0)</f>
        <v>0</v>
      </c>
      <c r="E45" s="10"/>
      <c r="F45" s="3"/>
    </row>
    <row r="46" spans="1:6" x14ac:dyDescent="0.25">
      <c r="A46" s="13" t="s">
        <v>48</v>
      </c>
      <c r="B46" s="14">
        <f>ROUNDDOWN([3]Bilanci!E223,0)</f>
        <v>0</v>
      </c>
      <c r="C46" s="11"/>
      <c r="D46" s="14">
        <f>+ROUND([3]Bilanci!F223,0)</f>
        <v>0</v>
      </c>
      <c r="E46" s="10"/>
      <c r="F46" s="3"/>
    </row>
    <row r="47" spans="1:6" x14ac:dyDescent="0.25">
      <c r="A47" s="9" t="s">
        <v>49</v>
      </c>
      <c r="B47" s="17">
        <f>SUM(B42:B46)</f>
        <v>-827801</v>
      </c>
      <c r="C47" s="18"/>
      <c r="D47" s="17">
        <f>SUM(D42:D46)</f>
        <v>585615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>
        <f>+ROUND([3]Bilanci!E241,0)</f>
        <v>0</v>
      </c>
      <c r="C50" s="22"/>
      <c r="D50" s="23">
        <f>+ROUND([3]Bilanci!F240,0)</f>
        <v>0</v>
      </c>
      <c r="E50" s="10"/>
      <c r="F50" s="3"/>
    </row>
    <row r="51" spans="1:6" x14ac:dyDescent="0.25">
      <c r="A51" s="13" t="s">
        <v>52</v>
      </c>
      <c r="B51" s="23">
        <f>+ROUND([3]Bilanci!E242,0)</f>
        <v>0</v>
      </c>
      <c r="C51" s="22"/>
      <c r="D51" s="23">
        <f>+ROUND([3]Bilanci!F241,0)</f>
        <v>0</v>
      </c>
      <c r="E51" s="10"/>
      <c r="F51" s="3"/>
    </row>
    <row r="52" spans="1:6" x14ac:dyDescent="0.25">
      <c r="A52" s="13" t="s">
        <v>53</v>
      </c>
      <c r="B52" s="23">
        <f>+ROUND([3]Bilanci!E243,0)</f>
        <v>0</v>
      </c>
      <c r="C52" s="22"/>
      <c r="D52" s="23">
        <f>+ROUND([3]Bilanci!F242,0)</f>
        <v>0</v>
      </c>
      <c r="E52" s="6"/>
      <c r="F52" s="3"/>
    </row>
    <row r="53" spans="1:6" ht="15" customHeight="1" x14ac:dyDescent="0.25">
      <c r="A53" s="13" t="s">
        <v>54</v>
      </c>
      <c r="B53" s="23">
        <f>+ROUND([3]Bilanci!E244,0)</f>
        <v>0</v>
      </c>
      <c r="C53" s="22"/>
      <c r="D53" s="23">
        <f>+ROUND([3]Bilanci!F243,0)</f>
        <v>0</v>
      </c>
      <c r="E53" s="24"/>
      <c r="F53" s="24"/>
    </row>
    <row r="54" spans="1:6" x14ac:dyDescent="0.25">
      <c r="A54" s="25" t="s">
        <v>55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-827801</v>
      </c>
      <c r="C57" s="32"/>
      <c r="D57" s="31">
        <f>D47+D55</f>
        <v>585615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2021-07-23T08:33:53Z</dcterms:created>
  <dcterms:modified xsi:type="dcterms:W3CDTF">2021-07-23T08:53:02Z</dcterms:modified>
</cp:coreProperties>
</file>