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/>
  <c r="B27" s="1"/>
  <c r="C23"/>
  <c r="C12"/>
  <c r="C17" s="1"/>
  <c r="C25" s="1"/>
  <c r="C27" s="1"/>
  <c r="B23"/>
  <c r="B12"/>
  <c r="B17" s="1"/>
  <c r="M12"/>
  <c r="N10"/>
  <c r="N26"/>
  <c r="N8"/>
  <c r="N7"/>
  <c r="M6"/>
  <c r="M20"/>
  <c r="M9"/>
  <c r="N13"/>
  <c r="M19"/>
  <c r="N20"/>
  <c r="N27"/>
  <c r="N19"/>
  <c r="N14"/>
  <c r="N22"/>
  <c r="M7"/>
  <c r="M22"/>
  <c r="M23"/>
  <c r="M15"/>
  <c r="N9"/>
  <c r="N16"/>
  <c r="M10"/>
  <c r="N25"/>
  <c r="M26"/>
  <c r="M18"/>
  <c r="N18"/>
  <c r="N15"/>
  <c r="M14"/>
  <c r="M8"/>
  <c r="M11"/>
  <c r="N12"/>
  <c r="N21"/>
  <c r="M21"/>
  <c r="M25"/>
  <c r="N17"/>
  <c r="N24"/>
  <c r="M17"/>
  <c r="N11"/>
  <c r="M27"/>
  <c r="M13"/>
  <c r="M24"/>
  <c r="M16"/>
  <c r="N23"/>
  <c r="N6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<sst xmlns="http://schemas.openxmlformats.org/spreadsheetml/2006/main" count="29" uniqueCount="28">
  <si>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</si>
  <si>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</si>
  <si>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</si>
  <si>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</si>
  <si>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</si>
  <si>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</si>
  <si>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</si>
  <si>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</si>
  <si>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</si>
  <si>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</si>
  <si>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</si>
  <si>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</si>
  <si>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</si>
  <si>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</si>
  <si>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</si>
  <si>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</si>
  <si>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</si>
  <si>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</si>
  <si>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</si>
  <si>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</si>
  <si>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</si>
  <si>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</si>
  <si>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</si>
  <si>
    <t>SFPEN</t>
  </si>
  <si>
    <t>NAS-15</t>
  </si>
  <si>
    <t>Raportuese 2018</t>
  </si>
  <si>
    <t>ASHEL GROUP   L88319701F</t>
  </si>
  <si>
    <t>Raportuese 2019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</si>
</sst>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25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11" fillId="0" borderId="0" xfId="0" applyFont="1"/>
    <xf numFmtId="0" fontId="2" fillId="2" borderId="0" xfId="0" applyFont="1" applyFill="1" applyBorder="1" applyAlignment="1">
      <alignment vertical="center"/>
    </xf>
    <xf numFmtId="3" fontId="12" fillId="2" borderId="2" xfId="0" applyNumberFormat="1" applyFont="1" applyFill="1" applyBorder="1" applyAlignment="1">
      <alignment vertical="center"/>
    </xf>
    <xf numFmtId="3" fontId="12" fillId="2" borderId="1" xfId="0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F16" sqref="F16"/>
    </sheetView>
  </sheetViews>
  <sheetFormatPr defaultRowHeight="15"/>
  <cols>
    <col min="1" max="1" width="69.85546875" customWidth="1"/>
    <col min="2" max="3" width="20.85546875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A1" s="19" t="s">
        <v>26</v>
      </c>
      <c r="M1" t="s">
        <v>24</v>
      </c>
      <c r="N1" s="17" t="s">
        <v>23</v>
      </c>
    </row>
    <row r="2" spans="1:14" ht="15" customHeight="1">
      <c r="A2" s="23" t="s">
        <v>22</v>
      </c>
      <c r="B2" s="16" t="s">
        <v>21</v>
      </c>
      <c r="C2" s="16" t="s">
        <v>21</v>
      </c>
    </row>
    <row r="3" spans="1:14" ht="15" customHeight="1">
      <c r="A3" s="24"/>
      <c r="B3" s="16" t="s">
        <v>27</v>
      </c>
      <c r="C3" s="16" t="s">
        <v>25</v>
      </c>
    </row>
    <row r="4" spans="1:14">
      <c r="A4" s="15" t="s">
        <v>20</v>
      </c>
      <c r="B4" s="1"/>
      <c r="C4" s="1"/>
    </row>
    <row r="5" spans="1:14">
      <c r="B5" s="14"/>
      <c r="C5" s="14"/>
    </row>
    <row r="6" spans="1:14">
      <c r="A6" s="8" t="s">
        <v>19</v>
      </c>
      <c r="B6" s="3">
        <v>3232758</v>
      </c>
      <c r="C6" s="3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8" t="s">
        <v>18</v>
      </c>
      <c r="B7" s="1">
        <v>270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8" t="s">
        <v>17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8" t="s">
        <v>16</v>
      </c>
      <c r="B9" s="18">
        <v>0</v>
      </c>
      <c r="C9" s="18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8" t="s">
        <v>15</v>
      </c>
      <c r="B10" s="7">
        <v>-1955327</v>
      </c>
      <c r="C10" s="7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8" t="s">
        <v>14</v>
      </c>
      <c r="B11" s="7">
        <v>0</v>
      </c>
      <c r="C11" s="7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8" t="s">
        <v>13</v>
      </c>
      <c r="B12" s="20">
        <f>SUM(B13:B14)</f>
        <v>-2711898</v>
      </c>
      <c r="C12" s="20">
        <f>SUM(C13:C14)</f>
        <v>-1210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7">
        <v>-1811788</v>
      </c>
      <c r="C13" s="7">
        <v>-1210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7">
        <v>-900110</v>
      </c>
      <c r="C14" s="7">
        <v>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8" t="s">
        <v>10</v>
      </c>
      <c r="B15" s="12">
        <v>0</v>
      </c>
      <c r="C15" s="12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8" t="s">
        <v>9</v>
      </c>
      <c r="B16" s="7">
        <v>-1085145</v>
      </c>
      <c r="C16" s="7">
        <v>-196915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9" t="s">
        <v>8</v>
      </c>
      <c r="B17" s="5">
        <f>SUM(B6:B12,B15:B16)</f>
        <v>-2519342</v>
      </c>
      <c r="C17" s="5">
        <f>SUM(C6:C12,C15:C16)</f>
        <v>-198125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6"/>
      <c r="B18" s="11"/>
      <c r="C18" s="11"/>
      <c r="M18" t="e">
        <f t="shared" ca="1" si="0"/>
        <v>#NAME?</v>
      </c>
      <c r="N18" t="e">
        <f t="shared" ca="1" si="1"/>
        <v>#NAME?</v>
      </c>
    </row>
    <row r="19" spans="1:14">
      <c r="A19" s="10" t="s">
        <v>7</v>
      </c>
      <c r="B19" s="9"/>
      <c r="C19" s="9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7" t="s">
        <v>6</v>
      </c>
      <c r="B20" s="9">
        <v>147819</v>
      </c>
      <c r="C20" s="9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8" t="s">
        <v>5</v>
      </c>
      <c r="B21" s="7">
        <v>0</v>
      </c>
      <c r="C21" s="7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8" t="s">
        <v>4</v>
      </c>
      <c r="B22" s="7">
        <v>0</v>
      </c>
      <c r="C22" s="7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6" t="s">
        <v>3</v>
      </c>
      <c r="B23" s="5">
        <f>B20+B21+B22</f>
        <v>147819</v>
      </c>
      <c r="C23" s="5">
        <f>C20+C21+C22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4"/>
      <c r="C24" s="4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1">
        <f>B6+B7+B10+B12+B16+B20</f>
        <v>-2371523</v>
      </c>
      <c r="C25" s="21">
        <f>C17</f>
        <v>-198125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" t="s">
        <v>1</v>
      </c>
      <c r="B26" s="3">
        <v>0</v>
      </c>
      <c r="C26" s="3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2">
        <f>B25-B26</f>
        <v>-2371523</v>
      </c>
      <c r="C27" s="22">
        <f>C25-C26</f>
        <v>-198125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perdorues</cp:lastModifiedBy>
  <cp:lastPrinted>2020-03-28T09:42:26Z</cp:lastPrinted>
  <dcterms:created xsi:type="dcterms:W3CDTF">2018-06-20T15:30:23Z</dcterms:created>
  <dcterms:modified xsi:type="dcterms:W3CDTF">2020-06-10T13:09:56Z</dcterms:modified>
</cp:coreProperties>
</file>