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5480" windowHeight="8400" tabRatio="823" activeTab="0"/>
  </bookViews>
  <sheets>
    <sheet name="Kop." sheetId="1" r:id="rId1"/>
    <sheet name="2010 aktivi" sheetId="2" r:id="rId2"/>
    <sheet name="2010 pasivi" sheetId="3" r:id="rId3"/>
    <sheet name="PASH" sheetId="4" r:id="rId4"/>
    <sheet name="KFlow Ind." sheetId="5" r:id="rId5"/>
    <sheet name="Ndr. Kap" sheetId="6" r:id="rId6"/>
    <sheet name="Pasqyra AAM" sheetId="7" r:id="rId7"/>
    <sheet name="P.nr.1" sheetId="8" r:id="rId8"/>
    <sheet name="P.nr.2" sheetId="9" r:id="rId9"/>
    <sheet name="P.nr. 3" sheetId="10" r:id="rId10"/>
    <sheet name="AAGJ" sheetId="11" r:id="rId11"/>
    <sheet name="Dekl." sheetId="12" r:id="rId12"/>
    <sheet name="Inv.Mak." sheetId="13" r:id="rId13"/>
    <sheet name="Shenimet" sheetId="14" r:id="rId14"/>
  </sheets>
  <definedNames/>
  <calcPr fullCalcOnLoad="1"/>
</workbook>
</file>

<file path=xl/sharedStrings.xml><?xml version="1.0" encoding="utf-8"?>
<sst xmlns="http://schemas.openxmlformats.org/spreadsheetml/2006/main" count="693" uniqueCount="469">
  <si>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</si>
  <si>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</si>
  <si>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</si>
  <si>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</si>
  <si>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</si>
  <si>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</si>
  <si>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</si>
  <si>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</si>
  <si>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</si>
  <si>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</si>
  <si>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</si>
  <si>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</si>
  <si>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</si>
  <si>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</si>
  <si>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</si>
  <si>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</si>
  <si>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</si>
  <si>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</si>
  <si>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</si>
  <si>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</si>
  <si>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</si>
  <si>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</si>
  <si>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</si>
  <si>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</si>
  <si>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</si>
  <si>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</si>
  <si>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</si>
  <si>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</si>
  <si>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</si>
  <si>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</si>
  <si>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</si>
  <si>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</si>
  <si>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</si>
  <si>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</si>
  <si>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</si>
  <si>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</si>
  <si>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</si>
  <si>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</si>
  <si>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</si>
  <si>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</si>
  <si>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</si>
  <si>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</si>
  <si>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</si>
  <si>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</si>
  <si>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</si>
  <si>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</si>
  <si>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</si>
  <si>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</si>
  <si>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</si>
  <si>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</si>
  <si>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</si>
  <si>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</si>
  <si>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</si>
  <si>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</si>
  <si>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</si>
  <si>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</si>
  <si>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</si>
  <si>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</si>
  <si>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</si>
  <si>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</si>
  <si>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</si>
  <si>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</si>
  <si>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</si>
  <si>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Fitimi neto per periudhen kontabel</t>
  </si>
  <si>
    <t>Aksione thesari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</si>
  <si>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</si>
  <si>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</si>
  <si>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</si>
  <si>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Blerja e aktiveve afatgjata materiale</t>
  </si>
  <si>
    <t>Fluksi monetar nga aktivitetet financiare</t>
  </si>
  <si>
    <t>Te ardhura nga huamarrje afatgjata</t>
  </si>
  <si>
    <t>Mjetet monetare ne fillim te periudhes kontabel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</si>
  <si>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</si>
  <si>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</si>
  <si>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</si>
  <si>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</si>
  <si>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</si>
  <si>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</si>
  <si>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</si>
  <si>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</si>
  <si>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</si>
  <si>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</si>
  <si>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</si>
  <si>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</si>
  <si>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</si>
  <si>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</si>
  <si>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</si>
  <si>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</si>
  <si>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</si>
  <si>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</si>
  <si>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</si>
  <si>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</si>
  <si>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</si>
  <si>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</si>
  <si>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</si>
  <si>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</si>
  <si>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</si>
  <si>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</si>
  <si>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</si>
  <si>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</si>
  <si>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</si>
  <si>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</si>
  <si>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</si>
  <si>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</si>
  <si>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</si>
  <si>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</si>
  <si>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</si>
  <si>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</si>
  <si>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</si>
  <si>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</si>
  <si>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</si>
  <si>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</si>
  <si>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</si>
  <si>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</si>
  <si>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</si>
  <si>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</si>
  <si>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</si>
  <si>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</si>
  <si>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</si>
  <si>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</si>
  <si>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</si>
  <si>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</si>
  <si>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</si>
  <si>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</si>
  <si>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</si>
  <si>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</si>
  <si>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</si>
  <si>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</si>
  <si>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</si>
  <si>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</si>
  <si>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</si>
  <si>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</si>
  <si>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</si>
  <si>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Leke</t>
  </si>
  <si>
    <t>individuale</t>
  </si>
  <si>
    <t>Paraardhese</t>
  </si>
  <si>
    <t>Gjendjet dhe levizjet</t>
  </si>
  <si>
    <t>Aktivet te tjera afatgjata materiale</t>
  </si>
  <si>
    <t>Totali</t>
  </si>
  <si>
    <t xml:space="preserve">Shtesat </t>
  </si>
  <si>
    <t xml:space="preserve">Pakesimet </t>
  </si>
  <si>
    <t xml:space="preserve">Amortizimi ushtrimit </t>
  </si>
  <si>
    <t>Amortizimi per daljet e AAM-ve</t>
  </si>
  <si>
    <t>C</t>
  </si>
  <si>
    <t>D</t>
  </si>
  <si>
    <t>Rr. "Kavajës" P. "Baja Bad", K.10</t>
  </si>
  <si>
    <t>Tirane</t>
  </si>
  <si>
    <t>Nr.</t>
  </si>
  <si>
    <t>E m e r t i m i</t>
  </si>
  <si>
    <t>Periudha raportuese</t>
  </si>
  <si>
    <t>Periudha paraardhese</t>
  </si>
  <si>
    <t>Fluksi monetar nga veprimtarite e shfrytezimit</t>
  </si>
  <si>
    <t>Fluksi monetar nga veprimtarite  investuese</t>
  </si>
  <si>
    <t>Blerja e njesise se kontrolluar X minus parate e arketuara</t>
  </si>
  <si>
    <t>Te ardhurat  nga shitja e pajisjeve</t>
  </si>
  <si>
    <t>Devidentet e arketuar</t>
  </si>
  <si>
    <t>Te ardhura  nga emetimi i kapitalit aksionar</t>
  </si>
  <si>
    <t>Pagesat e detyrimeve te qirase financiare</t>
  </si>
  <si>
    <t>Devidente te paguar</t>
  </si>
  <si>
    <t>IV</t>
  </si>
  <si>
    <t>V</t>
  </si>
  <si>
    <t>Pasqyrat financiare jane pergatitur ne perputhje me Standartin Kombetar te Kontabilitetit nr. 2</t>
  </si>
  <si>
    <t>Pasqyrat financiare jane pergatitur ne leke, e cila eshte monedhe funksionale per shoqerine.</t>
  </si>
  <si>
    <t>Inventare vjetore nuk ka sepse shoqeria akoma nuk ka filluar aktivitetin e saj ekonomik.</t>
  </si>
  <si>
    <t>Sipas struktures se sugjeruar ne SKK2, pika 49 vijojne me poshte shenimet shpjeguese te pasqyrave</t>
  </si>
  <si>
    <t>Standartet Kombetare te Kontabilitetit. Keto standarte te cilat jane hartuar ne perputhje me Standartet</t>
  </si>
  <si>
    <t xml:space="preserve">Kontabilitetit te Shqiperise, ne vitin 2006 dhe jane te detyrueshme per tu zbatuar nga data 1 janar 2008. </t>
  </si>
  <si>
    <t>(b) Politikat kontabel kryesore qe jane perdorur per te pergatitur keto pasqyra financiare jane:</t>
  </si>
  <si>
    <t xml:space="preserve">   1. Per vlerat monetare ne arke dhe banke eshte perdorur metoda e kostos korrente. Per vlerat monetare</t>
  </si>
  <si>
    <t xml:space="preserve">   2. Per te vleresuar llogarite e arketueshme do te aplikohej metoda e kostos historike, por nuk ka qene </t>
  </si>
  <si>
    <t xml:space="preserve">e nevojshme sepse shoqeria akoma nuk ka filluar aktivitetin ekonomik, gjithashtu edhe provizione per </t>
  </si>
  <si>
    <t>kliente nuk kemi perllogaritur per te njejten aresye.</t>
  </si>
  <si>
    <t>Emertimi</t>
  </si>
  <si>
    <t>Per Pasqyren e Te adhrurave dhe Shpenzimeve</t>
  </si>
  <si>
    <t xml:space="preserve">Pasqyra e te ardhurave dhe shpenzimeve eshte ndertuar me metoden e shpenzimeve sipas natyres. </t>
  </si>
  <si>
    <t>Sqarime te detajuara ne lidhje me zerat e kesaj pasqyre jepen ne vijim:</t>
  </si>
  <si>
    <t>ADMINISTRATORI</t>
  </si>
  <si>
    <t>EKONOMISTI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</si>
  <si>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</si>
  <si>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</si>
  <si>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</si>
  <si>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</si>
  <si>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</si>
  <si>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</si>
  <si>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</si>
  <si>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</si>
  <si>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</si>
  <si>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</si>
  <si>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</si>
  <si>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</si>
  <si>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</si>
  <si>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</si>
  <si>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</si>
  <si>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</si>
  <si>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</si>
  <si>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</si>
  <si>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</si>
  <si>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</si>
  <si>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</si>
  <si>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</si>
  <si>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</si>
  <si>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</si>
  <si>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</si>
  <si>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</si>
  <si>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</si>
  <si>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</si>
  <si>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</si>
  <si>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</si>
  <si>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</si>
  <si>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</si>
  <si>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</si>
  <si>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</si>
  <si>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</si>
  <si>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</si>
  <si>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</si>
  <si>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</si>
  <si>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</si>
  <si>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</si>
  <si>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</si>
  <si>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</si>
  <si>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</si>
  <si>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</si>
  <si>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</si>
  <si>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</si>
  <si>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</si>
  <si>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</si>
  <si>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</si>
  <si>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</si>
  <si>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</si>
  <si>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</si>
  <si>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</si>
  <si>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</si>
  <si>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Pasqyre Nr.2</t>
  </si>
  <si>
    <t>Në ooo/Lekë</t>
  </si>
  <si>
    <t>ANEKS STATISTIKOR</t>
  </si>
  <si>
    <t>SHPENZIMET</t>
  </si>
  <si>
    <t>Numri i Llogarise</t>
  </si>
  <si>
    <t>Kodi Statistikor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</si>
  <si>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</si>
  <si>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</si>
  <si>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</si>
  <si>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</si>
  <si>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</si>
  <si>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b)</t>
  </si>
  <si>
    <t xml:space="preserve"> Ndryshimet e gjëndjeve të Materialeve (+/-)</t>
  </si>
  <si>
    <t xml:space="preserve"> c)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</si>
  <si>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</si>
  <si>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</si>
  <si>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</si>
  <si>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</si>
  <si>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</si>
  <si>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</si>
  <si>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</si>
  <si>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</si>
  <si>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</si>
  <si>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</si>
  <si>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</si>
  <si>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</si>
  <si>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</si>
  <si>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</si>
  <si>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a)</t>
  </si>
  <si>
    <t>Sherbimet nga nen-kontraktoret</t>
  </si>
  <si>
    <t>b)</t>
  </si>
  <si>
    <t>Trajtime te pergjithshme</t>
  </si>
  <si>
    <t>c)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</si>
  <si>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</si>
  <si>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</si>
  <si>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</si>
  <si>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</si>
  <si>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</si>
  <si>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</si>
  <si>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</si>
  <si>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</si>
  <si>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</si>
  <si>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</si>
  <si>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</si>
  <si>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</si>
  <si>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</si>
  <si>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</si>
  <si>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</si>
  <si>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</si>
  <si>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</si>
  <si>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</si>
  <si>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</si>
  <si>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</si>
  <si>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</si>
  <si>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</si>
  <si>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</si>
  <si>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</si>
  <si>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</si>
  <si>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</si>
  <si>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</si>
  <si>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</si>
  <si>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</si>
  <si>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</si>
  <si>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</si>
  <si>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</si>
  <si>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</si>
  <si>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</si>
  <si>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</si>
  <si>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</si>
  <si>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</si>
  <si>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</si>
  <si>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Nr.1</t>
  </si>
  <si>
    <t>TE ARDHURAT</t>
  </si>
  <si>
    <t>Shitjet gjithsej (a + b +c )</t>
  </si>
  <si>
    <t xml:space="preserve">   Te ardhura nga shitja e Produktit te vet </t>
  </si>
  <si>
    <t>701/702/703</t>
  </si>
  <si>
    <t xml:space="preserve">   Te ardhura nga shitja e Shërbimeve 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</si>
  <si>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</si>
  <si>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</si>
  <si>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</si>
  <si>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</si>
  <si>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</si>
  <si>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</si>
  <si>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</si>
  <si>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</si>
  <si>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</si>
  <si>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</si>
  <si>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</si>
  <si>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</si>
  <si>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</si>
  <si>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</si>
  <si>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</si>
  <si>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</si>
  <si>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</si>
  <si>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</si>
  <si>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</si>
  <si>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</si>
  <si>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</si>
  <si>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</si>
  <si>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</si>
  <si>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 xml:space="preserve">             TOTALI</t>
  </si>
  <si>
    <t>Makineri,paisje,vegla</t>
  </si>
  <si>
    <t>Nje pasqyre e pakonsoliduar</t>
  </si>
  <si>
    <t>Rezerva stat. ligjore</t>
  </si>
  <si>
    <t>Fitimi pashperndare</t>
  </si>
  <si>
    <t>Efekti i ndryshimeve ne politikat kontabel</t>
  </si>
  <si>
    <t>Devidentet e paguar</t>
  </si>
  <si>
    <t>Rritja e rezerves se kapitalit</t>
  </si>
  <si>
    <t>Emetimi i aksioneve</t>
  </si>
  <si>
    <t>Emetimi I kapitalit aksioner</t>
  </si>
  <si>
    <t>Aksione te thesarit te riblera</t>
  </si>
  <si>
    <t xml:space="preserve">    Informacion i pergjithshem</t>
  </si>
  <si>
    <t xml:space="preserve">   3. Edhe per inventaret (afatshkurtra dhe afatgjata) vlen shpjegimi i dhene ne paragrafin e mesiperm.</t>
  </si>
  <si>
    <t>Huadhenie afatshkurter</t>
  </si>
  <si>
    <t>Tatim mbi fitimin i paguar</t>
  </si>
  <si>
    <t>Viti 2011</t>
  </si>
  <si>
    <t>Nderkombetare te Kontabilitetit dhe Raportimit Financiar. Ato jane miratuar nga Keshilli Kombetar i</t>
  </si>
  <si>
    <t>A. Ne aktivin e bilancit:</t>
  </si>
  <si>
    <t>B. Ne pasivin e bilancit;</t>
  </si>
  <si>
    <t>Fitimi para tatimit</t>
  </si>
  <si>
    <t>Rregullime per:</t>
  </si>
  <si>
    <t># Amortizimi</t>
  </si>
  <si>
    <t># Humbjet nga kembimet valutore</t>
  </si>
  <si>
    <t># Te ardhura nga investimet</t>
  </si>
  <si>
    <t># Shpenzimet per investime</t>
  </si>
  <si>
    <t>Rritja / reniae ne tepricen e kerkesave te arketueshme nga aktiviteti si dhe te kerkesave te tjera te arketueshme</t>
  </si>
  <si>
    <t>Rritje / renie ne tepricen e inventarit</t>
  </si>
  <si>
    <t>Rritje / renie ne tepricen e detyrimeve per tu pag. nga aktivi</t>
  </si>
  <si>
    <t>M M te perfituara nga aktiviteti</t>
  </si>
  <si>
    <t>M M Neto nga aktiviteti i shfrytezimit</t>
  </si>
  <si>
    <t xml:space="preserve">MM Neto te perdorura ne veprimtarite investuese </t>
  </si>
  <si>
    <t>M M Neto e perdorur ne veprimtarite financiare</t>
  </si>
  <si>
    <t xml:space="preserve"> Rritja / renia Neto e mjeteve monetare </t>
  </si>
  <si>
    <t>E</t>
  </si>
  <si>
    <t>H</t>
  </si>
  <si>
    <t xml:space="preserve">Mjetet monetare ne fund te periudhes kontabel </t>
  </si>
  <si>
    <t xml:space="preserve"> 4. Per furnitoret eshte perdorur metoda e kostos historike. Furnitore ne monedhe te huaj nuk kemi patur.</t>
  </si>
  <si>
    <t xml:space="preserve">ne monedhe te huaj (kryesisht Euro), eshte perdorur kursi i kembimit te Bankes se Shqiperise. </t>
  </si>
  <si>
    <t>Lloji automjetit</t>
  </si>
  <si>
    <t>Kapaciteti</t>
  </si>
  <si>
    <t>Targa</t>
  </si>
  <si>
    <t>Vlera</t>
  </si>
  <si>
    <t>Shuma gjithsej:</t>
  </si>
  <si>
    <t>Viti 2012</t>
  </si>
  <si>
    <t>Te punesuar mesatarisht per vitin 2012:</t>
  </si>
  <si>
    <t>"ALIND &amp; KRAJA" - sha</t>
  </si>
  <si>
    <t>L21513005U</t>
  </si>
  <si>
    <t>Aktivitet studime kerkime shkencore</t>
  </si>
  <si>
    <t>Bujar Basha</t>
  </si>
  <si>
    <t>Edvard Berxolli</t>
  </si>
  <si>
    <t>Kosto e AAM-ve me 01.01.2011</t>
  </si>
  <si>
    <t>Zhvleresimi AAM-ve 01.01.2011</t>
  </si>
  <si>
    <t>Zhvleresimi AAM-ve 31.12.2012</t>
  </si>
  <si>
    <t>Kosto e AAM-ve 31.12.2012</t>
  </si>
  <si>
    <t>Amortizimi i AAM-ve 31.12.2012</t>
  </si>
  <si>
    <t>Shoqeria ALIND &amp; KRAJA - sha</t>
  </si>
  <si>
    <t>NIPTI: L21513005U</t>
  </si>
  <si>
    <t>financiare te shoqerise "ALIND &amp; KRAJA" - sha per vitin ushtrimor qe mbyllet me 31 dhjetor 2012</t>
  </si>
  <si>
    <t xml:space="preserve">(a) Pasqyrat financiare te bashkengjitura te shoqerise "ALIND &amp; KRAJA" - sha me NIPT </t>
  </si>
  <si>
    <t xml:space="preserve"> e punonjesve per paga, sig. shoq. e TAP ne shumen 820049 leke, detyrime per tatim ne burim  per vleren 132941 leke  dhe </t>
  </si>
  <si>
    <t xml:space="preserve">   6. Ne zerin 7 Shpenzime te tjera per3499271 leke jane sa me poshte:</t>
  </si>
  <si>
    <t>*</t>
  </si>
  <si>
    <t>Karburant</t>
  </si>
  <si>
    <t>Qera ambjentesh</t>
  </si>
  <si>
    <t>Mirembajtje riparime</t>
  </si>
  <si>
    <t>Sherbime noteri, perkthime</t>
  </si>
  <si>
    <t>Shpenzime per patenta e licensa</t>
  </si>
  <si>
    <t>Shp. Postare telecom</t>
  </si>
  <si>
    <t>Sherbime bankare</t>
  </si>
  <si>
    <t>Tatime e taksa vendore</t>
  </si>
  <si>
    <t>Per drejtimin e njesise ekonomike</t>
  </si>
  <si>
    <t xml:space="preserve">     EKONOMISTI</t>
  </si>
  <si>
    <t>Bujar  Basha</t>
  </si>
  <si>
    <t xml:space="preserve">   Edvard  Berxolli</t>
  </si>
  <si>
    <t xml:space="preserve">Kapitali themeltar i shoqerise eshte 3,500,000 (tre milione e peseqind mije leke), i ndare ne kuota aksionesh </t>
  </si>
  <si>
    <t>me vlere nga 1,000 leke per seicilin aksion.</t>
  </si>
  <si>
    <t xml:space="preserve"> te Regjistrimit ne date 13.03.2012, me seli ne rrugen e Kavajes.</t>
  </si>
  <si>
    <t>Shoqeria "ALIND &amp; KRAJA" - sha u themelua ne date 12/03/2012 dhe u regjistrua prane Qendres Kombetare</t>
  </si>
  <si>
    <t xml:space="preserve">Veprimtaria kryesore e  "ALIND &amp; KRAJA" - sha  eshte Ngritja e institucioneve studimore kerkimore </t>
  </si>
  <si>
    <t>shkencore dhe laboratorike ne farmaceutike, agrobujqesi, ushqimore etj.</t>
  </si>
  <si>
    <t>DEKLARATE</t>
  </si>
  <si>
    <t xml:space="preserve"> deklaroj sa me poshte:</t>
  </si>
  <si>
    <t xml:space="preserve">standarteve kombetare dhe nderkombetare te kontabilitetit, te ligjit Nr. 8438, date 28/12/1998, </t>
  </si>
  <si>
    <t xml:space="preserve">i ndryshuar, te udhezimit te Ministrit te Financave Nr. 5, date 30/01/2006 si dhe te ligjit </t>
  </si>
  <si>
    <t>Nr. 9228, date 19/05/2004, i ndryshuar.</t>
  </si>
  <si>
    <t>Eksperte kontabel eshte perzgjedhur znj. Hazbie Leka.</t>
  </si>
  <si>
    <t xml:space="preserve">  ADMINISTRATOR                                     </t>
  </si>
  <si>
    <t>Shoqeria ALIND &amp; KRAJA SHA</t>
  </si>
  <si>
    <t>Ne emer te shoqerise tregtare "Alind &amp; Kraja" sha, me NIPT: L121513005U, me adrese selie</t>
  </si>
  <si>
    <t>ne rrugen e "Kavajes", P. "Baja Bad", k. 10, Tirane, une, Bujar Basha, perfaqesues ligjore  i shoqerise,</t>
  </si>
  <si>
    <t>Aksionere te shoqerise tregtare "Alind &amp; Kraja" sha jane:</t>
  </si>
  <si>
    <t>Pasqyrat financiare jane hartuar nga Edvard Berxolli, ekonomist i punesuar prane shoqerise.</t>
  </si>
  <si>
    <t>Per shoqerine "ALIND &amp; KRAJA" - SHA</t>
  </si>
  <si>
    <t>LAND ROVER DISCOVERY</t>
  </si>
  <si>
    <t>AA868DO</t>
  </si>
  <si>
    <t xml:space="preserve"> </t>
  </si>
  <si>
    <t>Viti   2013</t>
  </si>
  <si>
    <t>Viti 2013</t>
  </si>
  <si>
    <t>Pasqyrat  Financiare  te  Vitit  2013      Alind &amp; Kraja - sha</t>
  </si>
  <si>
    <t>Pasqyra e te Ardhurave dhe Shpenzimeve     2013  Alind &amp; Kraja - sha</t>
  </si>
  <si>
    <t>Pasqyra e Fluksit Monetar - Metoda Indirekte ALIND &amp; KRAJA 2013</t>
  </si>
  <si>
    <t>PASQYRA E NDRYSHIMEVE NE KAPITAL 2013   Alind &amp; Kraja - sha</t>
  </si>
  <si>
    <t>Pasqyrat    Financiare    te    Vitit   2013  Alind &amp; Kraja - sha</t>
  </si>
  <si>
    <t xml:space="preserve">           28/03/2014</t>
  </si>
  <si>
    <t>31/12/2013</t>
  </si>
  <si>
    <t>Vlera Kontabel Neto e A.A.Materiale  2013</t>
  </si>
  <si>
    <t>Aktivet Afatgjata Materiale  me vlere fillestare   2013</t>
  </si>
  <si>
    <t>Amortizimi A.A.Materiale   2013</t>
  </si>
  <si>
    <t>Inventari i automjeteve ne pronesi te subjektit  31.12.2013</t>
  </si>
  <si>
    <t xml:space="preserve">   1. Zeri i  3 " Aktive te tjera financiare afatshkurtra " ne aktivin e bilancit ne vleren 797,766 leke, jane  </t>
  </si>
  <si>
    <t>, "Debitore kreditore te tjere" jane 499289 leke TVSH135727 leke dhe "tatim mbi fitimin" 135727 leke.</t>
  </si>
  <si>
    <t xml:space="preserve">   3. Zeri 3  "Huate dhe parapagimet", ne pasivin e bilancit, shuma prej 16612718 leke, perbehet nga pagat </t>
  </si>
  <si>
    <t>debitore dhe kreditore te tjere per shumen 16100086 leke.</t>
  </si>
  <si>
    <t xml:space="preserve">   5. Zeri 5 "Kostoja e punes" ne pasqyren e te ardhurave dhe shpenzimeve, per vleren  6498987 leke, perbehet  </t>
  </si>
  <si>
    <t>nga 5847330 leke per pagat  dhe TAP, ndersa sig. shoq. jane 651657 leke.</t>
  </si>
  <si>
    <t>Sigurime</t>
  </si>
  <si>
    <t>Studime dhe kerkime</t>
  </si>
  <si>
    <t>Pulla takse noterie</t>
  </si>
  <si>
    <t>Parkim makine</t>
  </si>
  <si>
    <t>Taksa e regjistrimit</t>
  </si>
  <si>
    <t>Tatime te tjera</t>
  </si>
  <si>
    <t>Gjoba dhe demshperblime</t>
  </si>
  <si>
    <t>Gjendja dhe ndryshimet e AAM-ve, amortizimet dhe zhvleresimet viti 2013</t>
  </si>
  <si>
    <t>Vlera neto e AAM-ve 31.12.2013</t>
  </si>
  <si>
    <t>Vlera neto e AAM-ve 01.01.2012</t>
  </si>
  <si>
    <t>Amortizimi AAM-ve 01.01.2012</t>
  </si>
  <si>
    <t>Pozicioni me 31 dhjetor 2013</t>
  </si>
  <si>
    <t>L121513005U per vitin ushtrimnor 2013 jane pergatitur ne perputhje me kuadrin kontabel te pershkruar ne</t>
  </si>
  <si>
    <t>Shoqeria ALIND &amp; KRAJA - sha NIPT: L121513005U</t>
  </si>
  <si>
    <t xml:space="preserve">Shoqeria ka hartuar pasqyrat financiare per vitin ushtrimor 2013, te cilat jane hartuar konform </t>
  </si>
  <si>
    <t>Rr. "Kavajës", Pll. "Baja Bad", K. 10, Tiranë</t>
  </si>
  <si>
    <t>Nr._________Prot.                                                                         Dt. 07.07.2014</t>
  </si>
  <si>
    <t xml:space="preserve">         1. Ajdin Sejdiu zoteron 51% te kuotave te shoqerise = 1785 aksione.</t>
  </si>
  <si>
    <t xml:space="preserve">         2. Anton Eberli zoteron 10 % te kuotave te shoqerise = 350 aksione.</t>
  </si>
  <si>
    <t xml:space="preserve">         3. Shuajp Kraja zoteron 39 % te kuotave te shoqerise = 1365 aksione.</t>
  </si>
  <si>
    <t xml:space="preserve">         4. Numri i pergjithshem i aksioneve eshte 3500 aksione.</t>
  </si>
  <si>
    <t xml:space="preserve">     Ajdin  SEJDIU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</si>
</sst>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;\-#,##0.00"/>
    <numFmt numFmtId="182" formatCode="_(* #,##0_);_(* \(#,##0\);_(* &quot;-&quot;??_);_(@_)"/>
    <numFmt numFmtId="183" formatCode="#,##0.00###;\-#,##0.00###"/>
    <numFmt numFmtId="184" formatCode="#,##0.0#%;\-#,##0.0#%"/>
    <numFmt numFmtId="185" formatCode="#,##0.0;\-#,##0.0"/>
    <numFmt numFmtId="186" formatCode="_-* #,##0.0_L_e_k_-;\-* #,##0.0_L_e_k_-;_-* &quot;-&quot;??_L_e_k_-;_-@_-"/>
    <numFmt numFmtId="187" formatCode="_-* #,##0_L_e_k_-;\-* #,##0_L_e_k_-;_-* &quot;-&quot;??_L_e_k_-;_-@_-"/>
    <numFmt numFmtId="188" formatCode="#,##0.0000"/>
  </numFmts>
  <fonts count="83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10"/>
      <name val="Agency FB"/>
      <family val="2"/>
    </font>
    <font>
      <b/>
      <sz val="12"/>
      <name val="Agency FB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10"/>
      <name val="Agency FB"/>
      <family val="2"/>
    </font>
    <font>
      <b/>
      <sz val="11"/>
      <color indexed="10"/>
      <name val="Agency FB"/>
      <family val="2"/>
    </font>
    <font>
      <sz val="10"/>
      <color indexed="56"/>
      <name val="Arial"/>
      <family val="2"/>
    </font>
    <font>
      <b/>
      <sz val="26"/>
      <color indexed="56"/>
      <name val="Arial"/>
      <family val="2"/>
    </font>
    <font>
      <b/>
      <sz val="26"/>
      <color indexed="56"/>
      <name val="Arial Narrow"/>
      <family val="2"/>
    </font>
    <font>
      <b/>
      <i/>
      <sz val="14"/>
      <name val="Arial Narrow"/>
      <family val="2"/>
    </font>
    <font>
      <sz val="12"/>
      <name val="Arial Narrow"/>
      <family val="2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4" fontId="33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58" applyFont="1" applyBorder="1" applyAlignment="1">
      <alignment horizontal="left"/>
      <protection/>
    </xf>
    <xf numFmtId="3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26" fillId="0" borderId="0" xfId="0" applyNumberFormat="1" applyFont="1" applyFill="1" applyBorder="1" applyAlignment="1">
      <alignment/>
    </xf>
    <xf numFmtId="49" fontId="26" fillId="0" borderId="13" xfId="0" applyNumberFormat="1" applyFont="1" applyFill="1" applyBorder="1" applyAlignment="1">
      <alignment/>
    </xf>
    <xf numFmtId="49" fontId="31" fillId="0" borderId="0" xfId="0" applyNumberFormat="1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29" fillId="0" borderId="14" xfId="0" applyFont="1" applyBorder="1" applyAlignment="1">
      <alignment vertical="center"/>
    </xf>
    <xf numFmtId="49" fontId="26" fillId="0" borderId="14" xfId="0" applyNumberFormat="1" applyFont="1" applyFill="1" applyBorder="1" applyAlignment="1">
      <alignment/>
    </xf>
    <xf numFmtId="49" fontId="31" fillId="0" borderId="14" xfId="0" applyNumberFormat="1" applyFont="1" applyFill="1" applyBorder="1" applyAlignment="1">
      <alignment/>
    </xf>
    <xf numFmtId="49" fontId="26" fillId="0" borderId="14" xfId="0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49" fontId="26" fillId="0" borderId="15" xfId="0" applyNumberFormat="1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9" fontId="7" fillId="0" borderId="17" xfId="43" applyNumberFormat="1" applyFont="1" applyFill="1" applyBorder="1" applyAlignment="1">
      <alignment horizontal="center" wrapText="1"/>
    </xf>
    <xf numFmtId="169" fontId="7" fillId="0" borderId="18" xfId="43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169" fontId="18" fillId="0" borderId="10" xfId="43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169" fontId="18" fillId="0" borderId="21" xfId="43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169" fontId="19" fillId="0" borderId="21" xfId="43" applyNumberFormat="1" applyFont="1" applyFill="1" applyBorder="1" applyAlignment="1">
      <alignment/>
    </xf>
    <xf numFmtId="0" fontId="14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169" fontId="19" fillId="0" borderId="23" xfId="43" applyNumberFormat="1" applyFont="1" applyFill="1" applyBorder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3" fontId="11" fillId="0" borderId="29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3" fontId="11" fillId="0" borderId="21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3" fontId="11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11" fillId="0" borderId="27" xfId="0" applyNumberFormat="1" applyFont="1" applyFill="1" applyBorder="1" applyAlignment="1">
      <alignment horizontal="center" vertical="center"/>
    </xf>
    <xf numFmtId="4" fontId="11" fillId="0" borderId="28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4" fontId="33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4" fontId="3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1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horizontal="left"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9" fontId="1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9" fontId="1" fillId="0" borderId="0" xfId="43" applyNumberFormat="1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wrapText="1"/>
    </xf>
    <xf numFmtId="169" fontId="18" fillId="0" borderId="27" xfId="43" applyNumberFormat="1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1" xfId="0" applyNumberFormat="1" applyFont="1" applyFill="1" applyBorder="1" applyAlignment="1">
      <alignment horizontal="center"/>
    </xf>
    <xf numFmtId="3" fontId="18" fillId="0" borderId="21" xfId="43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19" fillId="0" borderId="21" xfId="43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 horizontal="right"/>
    </xf>
    <xf numFmtId="3" fontId="11" fillId="0" borderId="21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/>
    </xf>
    <xf numFmtId="0" fontId="15" fillId="0" borderId="36" xfId="0" applyFont="1" applyFill="1" applyBorder="1" applyAlignment="1">
      <alignment/>
    </xf>
    <xf numFmtId="0" fontId="15" fillId="0" borderId="37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182" fontId="6" fillId="0" borderId="39" xfId="42" applyNumberFormat="1" applyFont="1" applyFill="1" applyBorder="1" applyAlignment="1">
      <alignment horizontal="right"/>
    </xf>
    <xf numFmtId="182" fontId="6" fillId="0" borderId="39" xfId="42" applyNumberFormat="1" applyFont="1" applyFill="1" applyBorder="1" applyAlignment="1">
      <alignment/>
    </xf>
    <xf numFmtId="37" fontId="6" fillId="0" borderId="39" xfId="0" applyNumberFormat="1" applyFont="1" applyFill="1" applyBorder="1" applyAlignment="1">
      <alignment/>
    </xf>
    <xf numFmtId="37" fontId="6" fillId="0" borderId="40" xfId="0" applyNumberFormat="1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182" fontId="6" fillId="0" borderId="42" xfId="42" applyNumberFormat="1" applyFont="1" applyFill="1" applyBorder="1" applyAlignment="1">
      <alignment/>
    </xf>
    <xf numFmtId="37" fontId="6" fillId="0" borderId="42" xfId="0" applyNumberFormat="1" applyFont="1" applyFill="1" applyBorder="1" applyAlignment="1">
      <alignment/>
    </xf>
    <xf numFmtId="37" fontId="6" fillId="0" borderId="43" xfId="0" applyNumberFormat="1" applyFont="1" applyFill="1" applyBorder="1" applyAlignment="1">
      <alignment/>
    </xf>
    <xf numFmtId="0" fontId="15" fillId="0" borderId="42" xfId="0" applyFont="1" applyFill="1" applyBorder="1" applyAlignment="1">
      <alignment/>
    </xf>
    <xf numFmtId="0" fontId="15" fillId="0" borderId="41" xfId="0" applyFont="1" applyFill="1" applyBorder="1" applyAlignment="1">
      <alignment/>
    </xf>
    <xf numFmtId="0" fontId="15" fillId="0" borderId="43" xfId="0" applyFont="1" applyFill="1" applyBorder="1" applyAlignment="1">
      <alignment/>
    </xf>
    <xf numFmtId="182" fontId="15" fillId="0" borderId="42" xfId="42" applyNumberFormat="1" applyFont="1" applyFill="1" applyBorder="1" applyAlignment="1">
      <alignment/>
    </xf>
    <xf numFmtId="0" fontId="6" fillId="0" borderId="42" xfId="0" applyFont="1" applyFill="1" applyBorder="1" applyAlignment="1">
      <alignment/>
    </xf>
    <xf numFmtId="182" fontId="6" fillId="0" borderId="43" xfId="42" applyNumberFormat="1" applyFont="1" applyFill="1" applyBorder="1" applyAlignment="1">
      <alignment/>
    </xf>
    <xf numFmtId="0" fontId="6" fillId="0" borderId="4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37" fontId="6" fillId="0" borderId="45" xfId="0" applyNumberFormat="1" applyFont="1" applyFill="1" applyBorder="1" applyAlignment="1">
      <alignment/>
    </xf>
    <xf numFmtId="37" fontId="6" fillId="0" borderId="4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11" fillId="0" borderId="47" xfId="58" applyFont="1" applyFill="1" applyBorder="1" applyAlignment="1">
      <alignment horizontal="center"/>
      <protection/>
    </xf>
    <xf numFmtId="2" fontId="21" fillId="0" borderId="48" xfId="58" applyNumberFormat="1" applyFont="1" applyFill="1" applyBorder="1" applyAlignment="1">
      <alignment horizontal="center" wrapText="1"/>
      <protection/>
    </xf>
    <xf numFmtId="0" fontId="22" fillId="0" borderId="49" xfId="58" applyFont="1" applyFill="1" applyBorder="1" applyAlignment="1">
      <alignment horizontal="center" vertical="center" wrapText="1"/>
      <protection/>
    </xf>
    <xf numFmtId="0" fontId="11" fillId="0" borderId="50" xfId="58" applyFont="1" applyFill="1" applyBorder="1" applyAlignment="1">
      <alignment horizontal="center"/>
      <protection/>
    </xf>
    <xf numFmtId="0" fontId="11" fillId="0" borderId="51" xfId="58" applyFont="1" applyFill="1" applyBorder="1" applyAlignment="1">
      <alignment horizontal="left" wrapText="1"/>
      <protection/>
    </xf>
    <xf numFmtId="0" fontId="11" fillId="0" borderId="51" xfId="58" applyFont="1" applyFill="1" applyBorder="1" applyAlignment="1">
      <alignment horizontal="center"/>
      <protection/>
    </xf>
    <xf numFmtId="0" fontId="0" fillId="0" borderId="52" xfId="58" applyFont="1" applyFill="1" applyBorder="1" applyAlignment="1">
      <alignment horizontal="center"/>
      <protection/>
    </xf>
    <xf numFmtId="0" fontId="0" fillId="0" borderId="53" xfId="58" applyFont="1" applyFill="1" applyBorder="1" applyAlignment="1">
      <alignment horizontal="left" wrapText="1"/>
      <protection/>
    </xf>
    <xf numFmtId="0" fontId="11" fillId="0" borderId="21" xfId="58" applyFont="1" applyFill="1" applyBorder="1" applyAlignment="1">
      <alignment horizontal="center"/>
      <protection/>
    </xf>
    <xf numFmtId="0" fontId="0" fillId="0" borderId="54" xfId="58" applyFont="1" applyFill="1" applyBorder="1" applyAlignment="1">
      <alignment horizontal="center"/>
      <protection/>
    </xf>
    <xf numFmtId="0" fontId="12" fillId="0" borderId="53" xfId="58" applyFont="1" applyFill="1" applyBorder="1" applyAlignment="1">
      <alignment horizontal="left" wrapText="1"/>
      <protection/>
    </xf>
    <xf numFmtId="0" fontId="11" fillId="0" borderId="55" xfId="58" applyFont="1" applyFill="1" applyBorder="1" applyAlignment="1">
      <alignment horizontal="center"/>
      <protection/>
    </xf>
    <xf numFmtId="0" fontId="11" fillId="0" borderId="53" xfId="58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left" wrapText="1"/>
      <protection/>
    </xf>
    <xf numFmtId="0" fontId="0" fillId="0" borderId="56" xfId="58" applyFont="1" applyFill="1" applyBorder="1" applyAlignment="1">
      <alignment horizontal="center"/>
      <protection/>
    </xf>
    <xf numFmtId="0" fontId="0" fillId="0" borderId="57" xfId="58" applyFont="1" applyFill="1" applyBorder="1" applyAlignment="1">
      <alignment horizontal="left" wrapText="1"/>
      <protection/>
    </xf>
    <xf numFmtId="0" fontId="11" fillId="0" borderId="55" xfId="58" applyFont="1" applyFill="1" applyBorder="1" applyAlignment="1">
      <alignment horizontal="center" vertical="center"/>
      <protection/>
    </xf>
    <xf numFmtId="0" fontId="11" fillId="0" borderId="54" xfId="58" applyFont="1" applyFill="1" applyBorder="1" applyAlignment="1">
      <alignment horizontal="center" vertical="center"/>
      <protection/>
    </xf>
    <xf numFmtId="0" fontId="0" fillId="0" borderId="53" xfId="58" applyFont="1" applyFill="1" applyBorder="1" applyAlignment="1">
      <alignment horizontal="center" wrapText="1"/>
      <protection/>
    </xf>
    <xf numFmtId="0" fontId="11" fillId="0" borderId="52" xfId="58" applyFont="1" applyFill="1" applyBorder="1" applyAlignment="1">
      <alignment horizontal="center"/>
      <protection/>
    </xf>
    <xf numFmtId="0" fontId="14" fillId="0" borderId="21" xfId="58" applyFont="1" applyFill="1" applyBorder="1" applyAlignment="1">
      <alignment horizontal="left" wrapText="1"/>
      <protection/>
    </xf>
    <xf numFmtId="0" fontId="11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1" fillId="0" borderId="54" xfId="58" applyFont="1" applyFill="1" applyBorder="1" applyAlignment="1">
      <alignment horizontal="center"/>
      <protection/>
    </xf>
    <xf numFmtId="0" fontId="11" fillId="0" borderId="21" xfId="58" applyFont="1" applyFill="1" applyBorder="1" applyAlignment="1">
      <alignment horizontal="left" wrapText="1"/>
      <protection/>
    </xf>
    <xf numFmtId="0" fontId="11" fillId="0" borderId="56" xfId="58" applyFont="1" applyFill="1" applyBorder="1" applyAlignment="1">
      <alignment horizontal="center"/>
      <protection/>
    </xf>
    <xf numFmtId="0" fontId="11" fillId="0" borderId="10" xfId="58" applyFont="1" applyFill="1" applyBorder="1" applyAlignment="1">
      <alignment horizontal="left" wrapText="1"/>
      <protection/>
    </xf>
    <xf numFmtId="0" fontId="11" fillId="0" borderId="58" xfId="58" applyFont="1" applyFill="1" applyBorder="1" applyAlignment="1">
      <alignment horizontal="center"/>
      <protection/>
    </xf>
    <xf numFmtId="0" fontId="11" fillId="0" borderId="59" xfId="58" applyFont="1" applyFill="1" applyBorder="1" applyAlignment="1">
      <alignment horizontal="left" wrapText="1"/>
      <protection/>
    </xf>
    <xf numFmtId="0" fontId="11" fillId="0" borderId="59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left" wrapText="1"/>
      <protection/>
    </xf>
    <xf numFmtId="0" fontId="11" fillId="0" borderId="0" xfId="58" applyFont="1" applyFill="1" applyBorder="1" applyAlignment="1">
      <alignment horizontal="left"/>
      <protection/>
    </xf>
    <xf numFmtId="49" fontId="12" fillId="0" borderId="0" xfId="58" applyNumberFormat="1" applyFont="1" applyFill="1" applyBorder="1" applyAlignment="1">
      <alignment horizontal="left"/>
      <protection/>
    </xf>
    <xf numFmtId="0" fontId="4" fillId="0" borderId="47" xfId="58" applyFont="1" applyFill="1" applyBorder="1">
      <alignment/>
      <protection/>
    </xf>
    <xf numFmtId="2" fontId="21" fillId="0" borderId="47" xfId="58" applyNumberFormat="1" applyFont="1" applyFill="1" applyBorder="1" applyAlignment="1">
      <alignment horizontal="center" wrapText="1"/>
      <protection/>
    </xf>
    <xf numFmtId="0" fontId="22" fillId="0" borderId="47" xfId="58" applyFont="1" applyFill="1" applyBorder="1" applyAlignment="1">
      <alignment horizontal="center" vertical="center" wrapText="1"/>
      <protection/>
    </xf>
    <xf numFmtId="0" fontId="22" fillId="0" borderId="60" xfId="58" applyFont="1" applyFill="1" applyBorder="1" applyAlignment="1">
      <alignment horizontal="center"/>
      <protection/>
    </xf>
    <xf numFmtId="0" fontId="22" fillId="0" borderId="51" xfId="58" applyFont="1" applyFill="1" applyBorder="1" applyAlignment="1">
      <alignment horizontal="left" wrapText="1"/>
      <protection/>
    </xf>
    <xf numFmtId="180" fontId="22" fillId="0" borderId="51" xfId="58" applyNumberFormat="1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21" xfId="59" applyFont="1" applyFill="1" applyBorder="1" applyAlignment="1">
      <alignment horizontal="left" wrapText="1"/>
      <protection/>
    </xf>
    <xf numFmtId="180" fontId="22" fillId="0" borderId="21" xfId="58" applyNumberFormat="1" applyFont="1" applyFill="1" applyBorder="1" applyAlignment="1">
      <alignment horizontal="left"/>
      <protection/>
    </xf>
    <xf numFmtId="0" fontId="4" fillId="0" borderId="21" xfId="58" applyFont="1" applyFill="1" applyBorder="1" applyAlignment="1">
      <alignment horizontal="left" wrapText="1"/>
      <protection/>
    </xf>
    <xf numFmtId="180" fontId="22" fillId="0" borderId="21" xfId="58" applyNumberFormat="1" applyFont="1" applyFill="1" applyBorder="1" applyAlignment="1">
      <alignment horizontal="right"/>
      <protection/>
    </xf>
    <xf numFmtId="0" fontId="22" fillId="0" borderId="55" xfId="58" applyFont="1" applyFill="1" applyBorder="1" applyAlignment="1">
      <alignment horizontal="center"/>
      <protection/>
    </xf>
    <xf numFmtId="0" fontId="22" fillId="0" borderId="21" xfId="58" applyFont="1" applyFill="1" applyBorder="1" applyAlignment="1">
      <alignment horizontal="left" wrapText="1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21" xfId="58" applyFont="1" applyFill="1" applyBorder="1" applyAlignment="1">
      <alignment horizontal="left"/>
      <protection/>
    </xf>
    <xf numFmtId="180" fontId="22" fillId="0" borderId="21" xfId="58" applyNumberFormat="1" applyFont="1" applyFill="1" applyBorder="1" applyAlignment="1">
      <alignment horizontal="right" wrapText="1"/>
      <protection/>
    </xf>
    <xf numFmtId="0" fontId="22" fillId="0" borderId="21" xfId="58" applyFont="1" applyFill="1" applyBorder="1" applyAlignment="1">
      <alignment horizontal="left"/>
      <protection/>
    </xf>
    <xf numFmtId="0" fontId="4" fillId="0" borderId="6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2" fillId="0" borderId="10" xfId="58" applyFont="1" applyFill="1" applyBorder="1" applyAlignment="1">
      <alignment horizontal="center" vertical="center" wrapText="1"/>
      <protection/>
    </xf>
    <xf numFmtId="0" fontId="22" fillId="0" borderId="55" xfId="58" applyFont="1" applyFill="1" applyBorder="1">
      <alignment/>
      <protection/>
    </xf>
    <xf numFmtId="0" fontId="22" fillId="0" borderId="21" xfId="58" applyFont="1" applyFill="1" applyBorder="1" applyAlignment="1">
      <alignment horizontal="center"/>
      <protection/>
    </xf>
    <xf numFmtId="0" fontId="4" fillId="0" borderId="55" xfId="0" applyFont="1" applyFill="1" applyBorder="1" applyAlignment="1">
      <alignment/>
    </xf>
    <xf numFmtId="0" fontId="4" fillId="0" borderId="55" xfId="58" applyFont="1" applyFill="1" applyBorder="1">
      <alignment/>
      <protection/>
    </xf>
    <xf numFmtId="0" fontId="4" fillId="0" borderId="58" xfId="58" applyFont="1" applyFill="1" applyBorder="1">
      <alignment/>
      <protection/>
    </xf>
    <xf numFmtId="0" fontId="22" fillId="0" borderId="59" xfId="58" applyFont="1" applyFill="1" applyBorder="1" applyAlignment="1">
      <alignment horizontal="left"/>
      <protection/>
    </xf>
    <xf numFmtId="0" fontId="4" fillId="0" borderId="59" xfId="58" applyFont="1" applyFill="1" applyBorder="1" applyAlignment="1">
      <alignment horizontal="left"/>
      <protection/>
    </xf>
    <xf numFmtId="0" fontId="4" fillId="0" borderId="0" xfId="0" applyFont="1" applyFill="1" applyAlignment="1">
      <alignment/>
    </xf>
    <xf numFmtId="0" fontId="22" fillId="0" borderId="0" xfId="58" applyFont="1" applyFill="1" applyBorder="1" applyAlignment="1">
      <alignment horizontal="left"/>
      <protection/>
    </xf>
    <xf numFmtId="0" fontId="7" fillId="0" borderId="0" xfId="58" applyFont="1" applyFill="1" applyBorder="1" applyAlignment="1">
      <alignment horizontal="left"/>
      <protection/>
    </xf>
    <xf numFmtId="49" fontId="11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47" xfId="0" applyFont="1" applyFill="1" applyBorder="1" applyAlignment="1">
      <alignment/>
    </xf>
    <xf numFmtId="0" fontId="11" fillId="0" borderId="62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47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0" fillId="0" borderId="21" xfId="44" applyNumberFormat="1" applyFill="1" applyBorder="1" applyAlignment="1">
      <alignment/>
    </xf>
    <xf numFmtId="0" fontId="4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47" xfId="0" applyFill="1" applyBorder="1" applyAlignment="1">
      <alignment horizontal="center"/>
    </xf>
    <xf numFmtId="3" fontId="0" fillId="0" borderId="47" xfId="44" applyNumberFormat="1" applyFill="1" applyBorder="1" applyAlignment="1">
      <alignment/>
    </xf>
    <xf numFmtId="0" fontId="0" fillId="0" borderId="63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center"/>
    </xf>
    <xf numFmtId="0" fontId="12" fillId="0" borderId="64" xfId="0" applyFont="1" applyFill="1" applyBorder="1" applyAlignment="1">
      <alignment horizontal="center" vertical="center"/>
    </xf>
    <xf numFmtId="3" fontId="12" fillId="0" borderId="64" xfId="44" applyNumberFormat="1" applyFont="1" applyFill="1" applyBorder="1" applyAlignment="1">
      <alignment vertical="center"/>
    </xf>
    <xf numFmtId="3" fontId="12" fillId="0" borderId="65" xfId="44" applyNumberFormat="1" applyFont="1" applyFill="1" applyBorder="1" applyAlignment="1">
      <alignment vertical="center"/>
    </xf>
    <xf numFmtId="1" fontId="0" fillId="0" borderId="2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11" fillId="0" borderId="6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/>
    </xf>
    <xf numFmtId="0" fontId="0" fillId="0" borderId="55" xfId="0" applyFill="1" applyBorder="1" applyAlignment="1">
      <alignment/>
    </xf>
    <xf numFmtId="4" fontId="11" fillId="0" borderId="67" xfId="0" applyNumberFormat="1" applyFont="1" applyFill="1" applyBorder="1" applyAlignment="1">
      <alignment/>
    </xf>
    <xf numFmtId="0" fontId="0" fillId="0" borderId="67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68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ont="1" applyFill="1" applyBorder="1" applyAlignment="1">
      <alignment/>
    </xf>
    <xf numFmtId="0" fontId="0" fillId="0" borderId="64" xfId="0" applyFill="1" applyBorder="1" applyAlignment="1">
      <alignment/>
    </xf>
    <xf numFmtId="4" fontId="11" fillId="0" borderId="6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39" xfId="0" applyFont="1" applyFill="1" applyBorder="1" applyAlignment="1">
      <alignment/>
    </xf>
    <xf numFmtId="3" fontId="22" fillId="0" borderId="21" xfId="58" applyNumberFormat="1" applyFont="1" applyFill="1" applyBorder="1" applyAlignment="1">
      <alignment horizontal="left"/>
      <protection/>
    </xf>
    <xf numFmtId="0" fontId="22" fillId="0" borderId="21" xfId="58" applyFont="1" applyFill="1" applyBorder="1" applyAlignment="1">
      <alignment horizontal="right"/>
      <protection/>
    </xf>
    <xf numFmtId="49" fontId="26" fillId="0" borderId="14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41" fillId="0" borderId="0" xfId="0" applyFont="1" applyFill="1" applyAlignment="1">
      <alignment/>
    </xf>
    <xf numFmtId="0" fontId="42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3" fontId="22" fillId="0" borderId="21" xfId="58" applyNumberFormat="1" applyFont="1" applyFill="1" applyBorder="1" applyAlignment="1">
      <alignment horizontal="right"/>
      <protection/>
    </xf>
    <xf numFmtId="3" fontId="4" fillId="0" borderId="21" xfId="58" applyNumberFormat="1" applyFont="1" applyFill="1" applyBorder="1" applyAlignment="1">
      <alignment horizontal="right"/>
      <protection/>
    </xf>
    <xf numFmtId="4" fontId="22" fillId="0" borderId="51" xfId="58" applyNumberFormat="1" applyFont="1" applyFill="1" applyBorder="1" applyAlignment="1">
      <alignment horizontal="right" wrapText="1"/>
      <protection/>
    </xf>
    <xf numFmtId="4" fontId="22" fillId="0" borderId="51" xfId="58" applyNumberFormat="1" applyFont="1" applyFill="1" applyBorder="1" applyAlignment="1">
      <alignment horizontal="right"/>
      <protection/>
    </xf>
    <xf numFmtId="4" fontId="4" fillId="0" borderId="21" xfId="59" applyNumberFormat="1" applyFont="1" applyFill="1" applyBorder="1" applyAlignment="1">
      <alignment horizontal="right" wrapText="1"/>
      <protection/>
    </xf>
    <xf numFmtId="4" fontId="22" fillId="0" borderId="21" xfId="58" applyNumberFormat="1" applyFont="1" applyFill="1" applyBorder="1" applyAlignment="1">
      <alignment horizontal="right"/>
      <protection/>
    </xf>
    <xf numFmtId="4" fontId="4" fillId="0" borderId="21" xfId="58" applyNumberFormat="1" applyFont="1" applyFill="1" applyBorder="1" applyAlignment="1">
      <alignment horizontal="right" wrapText="1"/>
      <protection/>
    </xf>
    <xf numFmtId="4" fontId="22" fillId="0" borderId="21" xfId="58" applyNumberFormat="1" applyFont="1" applyFill="1" applyBorder="1" applyAlignment="1">
      <alignment horizontal="right" wrapText="1"/>
      <protection/>
    </xf>
    <xf numFmtId="4" fontId="4" fillId="0" borderId="21" xfId="58" applyNumberFormat="1" applyFont="1" applyFill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59" xfId="58" applyFont="1" applyFill="1" applyBorder="1" applyAlignment="1">
      <alignment horizontal="left" wrapText="1"/>
      <protection/>
    </xf>
    <xf numFmtId="0" fontId="0" fillId="0" borderId="69" xfId="58" applyFont="1" applyFill="1" applyBorder="1" applyAlignment="1">
      <alignment horizontal="center" wrapText="1"/>
      <protection/>
    </xf>
    <xf numFmtId="0" fontId="0" fillId="0" borderId="53" xfId="58" applyFont="1" applyFill="1" applyBorder="1" applyAlignment="1">
      <alignment horizontal="center" wrapText="1"/>
      <protection/>
    </xf>
    <xf numFmtId="0" fontId="11" fillId="0" borderId="69" xfId="58" applyFont="1" applyFill="1" applyBorder="1" applyAlignment="1">
      <alignment horizontal="left" wrapText="1"/>
      <protection/>
    </xf>
    <xf numFmtId="0" fontId="11" fillId="0" borderId="53" xfId="58" applyFont="1" applyFill="1" applyBorder="1" applyAlignment="1">
      <alignment horizontal="left" wrapText="1"/>
      <protection/>
    </xf>
    <xf numFmtId="0" fontId="12" fillId="0" borderId="53" xfId="58" applyFont="1" applyFill="1" applyBorder="1" applyAlignment="1">
      <alignment horizontal="left" wrapText="1"/>
      <protection/>
    </xf>
    <xf numFmtId="0" fontId="12" fillId="0" borderId="21" xfId="58" applyFont="1" applyFill="1" applyBorder="1" applyAlignment="1">
      <alignment horizontal="left" wrapText="1"/>
      <protection/>
    </xf>
    <xf numFmtId="0" fontId="11" fillId="0" borderId="21" xfId="58" applyFont="1" applyFill="1" applyBorder="1" applyAlignment="1">
      <alignment horizontal="left" wrapText="1"/>
      <protection/>
    </xf>
    <xf numFmtId="0" fontId="0" fillId="0" borderId="69" xfId="58" applyFont="1" applyFill="1" applyBorder="1" applyAlignment="1">
      <alignment horizontal="left" wrapText="1"/>
      <protection/>
    </xf>
    <xf numFmtId="0" fontId="0" fillId="0" borderId="53" xfId="58" applyFont="1" applyFill="1" applyBorder="1" applyAlignment="1">
      <alignment horizontal="left" wrapText="1"/>
      <protection/>
    </xf>
    <xf numFmtId="2" fontId="11" fillId="0" borderId="62" xfId="58" applyNumberFormat="1" applyFont="1" applyFill="1" applyBorder="1" applyAlignment="1">
      <alignment horizontal="center" wrapText="1"/>
      <protection/>
    </xf>
    <xf numFmtId="2" fontId="11" fillId="0" borderId="69" xfId="58" applyNumberFormat="1" applyFont="1" applyFill="1" applyBorder="1" applyAlignment="1">
      <alignment horizontal="center" wrapText="1"/>
      <protection/>
    </xf>
    <xf numFmtId="2" fontId="11" fillId="0" borderId="53" xfId="58" applyNumberFormat="1" applyFont="1" applyFill="1" applyBorder="1" applyAlignment="1">
      <alignment horizontal="center" wrapText="1"/>
      <protection/>
    </xf>
    <xf numFmtId="2" fontId="21" fillId="0" borderId="0" xfId="58" applyNumberFormat="1" applyFont="1" applyFill="1" applyBorder="1" applyAlignment="1">
      <alignment horizontal="center" wrapText="1"/>
      <protection/>
    </xf>
    <xf numFmtId="2" fontId="21" fillId="0" borderId="48" xfId="58" applyNumberFormat="1" applyFont="1" applyFill="1" applyBorder="1" applyAlignment="1">
      <alignment horizontal="center" wrapText="1"/>
      <protection/>
    </xf>
    <xf numFmtId="0" fontId="11" fillId="0" borderId="70" xfId="58" applyFont="1" applyFill="1" applyBorder="1" applyAlignment="1">
      <alignment horizontal="left" wrapText="1"/>
      <protection/>
    </xf>
    <xf numFmtId="0" fontId="11" fillId="0" borderId="51" xfId="58" applyFont="1" applyFill="1" applyBorder="1" applyAlignment="1">
      <alignment horizontal="left" wrapText="1"/>
      <protection/>
    </xf>
    <xf numFmtId="0" fontId="4" fillId="0" borderId="21" xfId="58" applyFont="1" applyFill="1" applyBorder="1" applyAlignment="1">
      <alignment horizontal="left"/>
      <protection/>
    </xf>
    <xf numFmtId="0" fontId="23" fillId="0" borderId="21" xfId="58" applyFont="1" applyFill="1" applyBorder="1" applyAlignment="1">
      <alignment horizontal="left"/>
      <protection/>
    </xf>
    <xf numFmtId="0" fontId="23" fillId="0" borderId="59" xfId="58" applyFont="1" applyFill="1" applyBorder="1" applyAlignment="1">
      <alignment horizontal="left"/>
      <protection/>
    </xf>
    <xf numFmtId="0" fontId="4" fillId="0" borderId="21" xfId="59" applyFont="1" applyFill="1" applyBorder="1" applyAlignment="1">
      <alignment horizontal="left" wrapText="1"/>
      <protection/>
    </xf>
    <xf numFmtId="0" fontId="22" fillId="0" borderId="21" xfId="58" applyFont="1" applyFill="1" applyBorder="1" applyAlignment="1">
      <alignment horizontal="left" wrapText="1"/>
      <protection/>
    </xf>
    <xf numFmtId="0" fontId="22" fillId="0" borderId="21" xfId="58" applyFont="1" applyFill="1" applyBorder="1" applyAlignment="1">
      <alignment horizontal="left"/>
      <protection/>
    </xf>
    <xf numFmtId="0" fontId="23" fillId="0" borderId="21" xfId="59" applyFont="1" applyFill="1" applyBorder="1" applyAlignment="1">
      <alignment horizontal="left" wrapText="1"/>
      <protection/>
    </xf>
    <xf numFmtId="0" fontId="22" fillId="0" borderId="21" xfId="59" applyFont="1" applyFill="1" applyBorder="1" applyAlignment="1">
      <alignment horizontal="left" wrapText="1"/>
      <protection/>
    </xf>
    <xf numFmtId="0" fontId="4" fillId="0" borderId="21" xfId="58" applyFont="1" applyFill="1" applyBorder="1" applyAlignment="1">
      <alignment horizontal="left" wrapText="1"/>
      <protection/>
    </xf>
    <xf numFmtId="0" fontId="21" fillId="0" borderId="71" xfId="58" applyFont="1" applyFill="1" applyBorder="1" applyAlignment="1">
      <alignment horizontal="center" wrapText="1"/>
      <protection/>
    </xf>
    <xf numFmtId="0" fontId="21" fillId="0" borderId="72" xfId="58" applyFont="1" applyFill="1" applyBorder="1" applyAlignment="1">
      <alignment horizontal="center" wrapText="1"/>
      <protection/>
    </xf>
    <xf numFmtId="0" fontId="21" fillId="0" borderId="73" xfId="58" applyFont="1" applyFill="1" applyBorder="1" applyAlignment="1">
      <alignment horizontal="center" wrapText="1"/>
      <protection/>
    </xf>
    <xf numFmtId="0" fontId="22" fillId="0" borderId="70" xfId="58" applyFont="1" applyFill="1" applyBorder="1" applyAlignment="1">
      <alignment horizontal="left" wrapText="1"/>
      <protection/>
    </xf>
    <xf numFmtId="0" fontId="22" fillId="0" borderId="51" xfId="58" applyFont="1" applyFill="1" applyBorder="1" applyAlignment="1">
      <alignment horizontal="left" wrapText="1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49" fontId="26" fillId="0" borderId="1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B10">
      <selection activeCell="H15" sqref="H15"/>
    </sheetView>
  </sheetViews>
  <sheetFormatPr defaultColWidth="9.140625" defaultRowHeight="12.75"/>
  <cols>
    <col min="1" max="1" width="3.140625" style="7" hidden="1" customWidth="1"/>
    <col min="2" max="2" width="12.140625" style="111" customWidth="1"/>
    <col min="3" max="3" width="9.140625" style="111" customWidth="1"/>
    <col min="4" max="4" width="12.7109375" style="111" customWidth="1"/>
    <col min="5" max="5" width="9.8515625" style="111" customWidth="1"/>
    <col min="6" max="6" width="12.8515625" style="111" customWidth="1"/>
    <col min="7" max="7" width="5.421875" style="111" customWidth="1"/>
    <col min="8" max="8" width="9.8515625" style="111" bestFit="1" customWidth="1"/>
    <col min="9" max="9" width="9.140625" style="111" customWidth="1"/>
    <col min="10" max="10" width="4.7109375" style="111" customWidth="1"/>
    <col min="11" max="11" width="19.7109375" style="111" customWidth="1"/>
    <col min="12" max="12" width="1.8515625" style="7" customWidth="1"/>
    <col min="13" max="16384" width="9.140625" style="7" customWidth="1"/>
  </cols>
  <sheetData>
    <row r="1" spans="2:11" s="3" customFormat="1" ht="6.75" customHeight="1" thickBot="1"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2:11" s="3" customFormat="1" ht="13.5" thickTop="1">
      <c r="B2" s="87"/>
      <c r="C2" s="88"/>
      <c r="D2" s="88"/>
      <c r="E2" s="88"/>
      <c r="F2" s="88"/>
      <c r="G2" s="88"/>
      <c r="H2" s="88"/>
      <c r="I2" s="88"/>
      <c r="J2" s="88"/>
      <c r="K2" s="89"/>
    </row>
    <row r="3" spans="2:11" s="4" customFormat="1" ht="13.5" customHeight="1">
      <c r="B3" s="90"/>
      <c r="C3" s="91" t="s">
        <v>132</v>
      </c>
      <c r="D3" s="91"/>
      <c r="E3" s="92"/>
      <c r="F3" s="91" t="s">
        <v>377</v>
      </c>
      <c r="G3" s="93"/>
      <c r="H3" s="94"/>
      <c r="I3" s="92"/>
      <c r="J3" s="92"/>
      <c r="K3" s="95"/>
    </row>
    <row r="4" spans="2:11" s="4" customFormat="1" ht="13.5" customHeight="1">
      <c r="B4" s="90"/>
      <c r="C4" s="91" t="s">
        <v>72</v>
      </c>
      <c r="D4" s="91"/>
      <c r="E4" s="92"/>
      <c r="F4" s="91" t="s">
        <v>378</v>
      </c>
      <c r="G4" s="93"/>
      <c r="H4" s="94"/>
      <c r="I4" s="92"/>
      <c r="J4" s="92"/>
      <c r="K4" s="95"/>
    </row>
    <row r="5" spans="2:11" s="4" customFormat="1" ht="13.5" customHeight="1">
      <c r="B5" s="90"/>
      <c r="C5" s="91" t="s">
        <v>6</v>
      </c>
      <c r="D5" s="91"/>
      <c r="E5" s="92"/>
      <c r="F5" s="91" t="s">
        <v>145</v>
      </c>
      <c r="G5" s="91"/>
      <c r="H5" s="91"/>
      <c r="I5" s="92"/>
      <c r="J5" s="92"/>
      <c r="K5" s="95"/>
    </row>
    <row r="6" spans="2:11" s="4" customFormat="1" ht="13.5" customHeight="1">
      <c r="B6" s="90"/>
      <c r="C6" s="91"/>
      <c r="D6" s="91"/>
      <c r="E6" s="92"/>
      <c r="F6" s="91"/>
      <c r="G6" s="91"/>
      <c r="H6" s="96" t="s">
        <v>146</v>
      </c>
      <c r="I6" s="94"/>
      <c r="J6" s="92"/>
      <c r="K6" s="95"/>
    </row>
    <row r="7" spans="2:11" s="4" customFormat="1" ht="13.5" customHeight="1">
      <c r="B7" s="90"/>
      <c r="C7" s="91" t="s">
        <v>0</v>
      </c>
      <c r="D7" s="91"/>
      <c r="E7" s="92"/>
      <c r="F7" s="97">
        <v>41246</v>
      </c>
      <c r="G7" s="98"/>
      <c r="H7" s="91"/>
      <c r="I7" s="92"/>
      <c r="J7" s="92"/>
      <c r="K7" s="95"/>
    </row>
    <row r="8" spans="2:11" s="4" customFormat="1" ht="13.5" customHeight="1">
      <c r="B8" s="90"/>
      <c r="C8" s="91" t="s">
        <v>1</v>
      </c>
      <c r="D8" s="91"/>
      <c r="E8" s="92"/>
      <c r="F8" s="91"/>
      <c r="G8" s="96"/>
      <c r="H8" s="91"/>
      <c r="I8" s="92"/>
      <c r="J8" s="92"/>
      <c r="K8" s="95"/>
    </row>
    <row r="9" spans="2:11" s="4" customFormat="1" ht="13.5" customHeight="1">
      <c r="B9" s="90"/>
      <c r="C9" s="91"/>
      <c r="D9" s="91"/>
      <c r="E9" s="92"/>
      <c r="F9" s="91"/>
      <c r="G9" s="91"/>
      <c r="H9" s="91"/>
      <c r="I9" s="92"/>
      <c r="J9" s="92"/>
      <c r="K9" s="95"/>
    </row>
    <row r="10" spans="2:11" s="4" customFormat="1" ht="13.5" customHeight="1">
      <c r="B10" s="90"/>
      <c r="C10" s="91" t="s">
        <v>32</v>
      </c>
      <c r="D10" s="91"/>
      <c r="E10" s="92"/>
      <c r="F10" s="91" t="s">
        <v>379</v>
      </c>
      <c r="G10" s="91"/>
      <c r="H10" s="91"/>
      <c r="I10" s="92"/>
      <c r="J10" s="92"/>
      <c r="K10" s="95"/>
    </row>
    <row r="11" spans="2:11" s="4" customFormat="1" ht="13.5" customHeight="1">
      <c r="B11" s="90"/>
      <c r="C11" s="92"/>
      <c r="D11" s="92"/>
      <c r="E11" s="92"/>
      <c r="F11" s="91"/>
      <c r="G11" s="91"/>
      <c r="H11" s="91"/>
      <c r="I11" s="92"/>
      <c r="J11" s="92"/>
      <c r="K11" s="95"/>
    </row>
    <row r="12" spans="2:11" s="4" customFormat="1" ht="13.5" customHeight="1">
      <c r="B12" s="90"/>
      <c r="C12" s="92"/>
      <c r="D12" s="92"/>
      <c r="E12" s="92"/>
      <c r="F12" s="92"/>
      <c r="G12" s="92"/>
      <c r="H12" s="92"/>
      <c r="I12" s="92"/>
      <c r="J12" s="92"/>
      <c r="K12" s="95"/>
    </row>
    <row r="13" spans="2:11" s="5" customFormat="1" ht="12.75">
      <c r="B13" s="99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2:11" s="5" customFormat="1" ht="12.75">
      <c r="B14" s="99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2:11" s="5" customFormat="1" ht="12.75">
      <c r="B15" s="99"/>
      <c r="C15" s="100"/>
      <c r="D15" s="100"/>
      <c r="E15" s="100"/>
      <c r="F15" s="100"/>
      <c r="G15" s="100"/>
      <c r="H15" s="100"/>
      <c r="I15" s="100"/>
      <c r="J15" s="100"/>
      <c r="K15" s="101"/>
    </row>
    <row r="16" spans="2:11" s="5" customFormat="1" ht="12.75">
      <c r="B16" s="99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2:11" s="5" customFormat="1" ht="12.75">
      <c r="B17" s="99"/>
      <c r="C17" s="100"/>
      <c r="D17" s="100"/>
      <c r="E17" s="100"/>
      <c r="F17" s="100"/>
      <c r="G17" s="100"/>
      <c r="H17" s="100"/>
      <c r="I17" s="100"/>
      <c r="J17" s="100"/>
      <c r="K17" s="101"/>
    </row>
    <row r="18" spans="2:11" s="5" customFormat="1" ht="12.75">
      <c r="B18" s="99"/>
      <c r="C18" s="100"/>
      <c r="D18" s="100"/>
      <c r="E18" s="100"/>
      <c r="F18" s="100"/>
      <c r="G18" s="100"/>
      <c r="H18" s="100"/>
      <c r="I18" s="100"/>
      <c r="J18" s="100"/>
      <c r="K18" s="101"/>
    </row>
    <row r="19" spans="2:11" s="5" customFormat="1" ht="12.75">
      <c r="B19" s="99"/>
      <c r="C19" s="100"/>
      <c r="D19" s="100"/>
      <c r="E19" s="100"/>
      <c r="F19" s="100"/>
      <c r="G19" s="100"/>
      <c r="H19" s="100"/>
      <c r="I19" s="100"/>
      <c r="J19" s="100"/>
      <c r="K19" s="101"/>
    </row>
    <row r="20" spans="2:11" s="5" customFormat="1" ht="12.75">
      <c r="B20" s="99"/>
      <c r="C20" s="100"/>
      <c r="D20" s="100"/>
      <c r="E20" s="100"/>
      <c r="F20" s="100"/>
      <c r="G20" s="100"/>
      <c r="H20" s="100"/>
      <c r="I20" s="100"/>
      <c r="J20" s="100"/>
      <c r="K20" s="101"/>
    </row>
    <row r="21" spans="2:11" s="5" customFormat="1" ht="12.75">
      <c r="B21" s="99"/>
      <c r="C21" s="100"/>
      <c r="D21" s="100"/>
      <c r="E21" s="100"/>
      <c r="F21" s="100"/>
      <c r="G21" s="100"/>
      <c r="H21" s="100"/>
      <c r="I21" s="100"/>
      <c r="J21" s="100"/>
      <c r="K21" s="101"/>
    </row>
    <row r="22" spans="2:11" s="5" customFormat="1" ht="12.75">
      <c r="B22" s="99"/>
      <c r="C22" s="100"/>
      <c r="D22" s="100"/>
      <c r="E22" s="100"/>
      <c r="F22" s="100"/>
      <c r="G22" s="100"/>
      <c r="H22" s="100"/>
      <c r="I22" s="100"/>
      <c r="J22" s="100"/>
      <c r="K22" s="101"/>
    </row>
    <row r="23" spans="2:11" s="5" customFormat="1" ht="12.75">
      <c r="B23" s="99"/>
      <c r="C23" s="100"/>
      <c r="D23" s="100"/>
      <c r="E23" s="100"/>
      <c r="F23" s="100"/>
      <c r="G23" s="100"/>
      <c r="H23" s="100"/>
      <c r="I23" s="100"/>
      <c r="J23" s="100"/>
      <c r="K23" s="101"/>
    </row>
    <row r="24" spans="2:11" s="5" customFormat="1" ht="12.75">
      <c r="B24" s="99"/>
      <c r="C24" s="100"/>
      <c r="D24" s="100"/>
      <c r="E24" s="100"/>
      <c r="F24" s="100"/>
      <c r="G24" s="100"/>
      <c r="H24" s="100"/>
      <c r="I24" s="100"/>
      <c r="J24" s="100"/>
      <c r="K24" s="101"/>
    </row>
    <row r="25" spans="1:11" s="8" customFormat="1" ht="32.25">
      <c r="A25" s="5"/>
      <c r="B25" s="377" t="s">
        <v>7</v>
      </c>
      <c r="C25" s="378"/>
      <c r="D25" s="378"/>
      <c r="E25" s="378"/>
      <c r="F25" s="378"/>
      <c r="G25" s="378"/>
      <c r="H25" s="378"/>
      <c r="I25" s="378"/>
      <c r="J25" s="378"/>
      <c r="K25" s="379"/>
    </row>
    <row r="26" spans="1:11" s="5" customFormat="1" ht="12.75">
      <c r="A26" s="8"/>
      <c r="B26" s="99"/>
      <c r="C26" s="380" t="s">
        <v>65</v>
      </c>
      <c r="D26" s="380"/>
      <c r="E26" s="380"/>
      <c r="F26" s="380"/>
      <c r="G26" s="380"/>
      <c r="H26" s="380"/>
      <c r="I26" s="380"/>
      <c r="J26" s="380"/>
      <c r="K26" s="101"/>
    </row>
    <row r="27" spans="2:11" s="5" customFormat="1" ht="12.75">
      <c r="B27" s="99"/>
      <c r="C27" s="380" t="s">
        <v>66</v>
      </c>
      <c r="D27" s="380"/>
      <c r="E27" s="380"/>
      <c r="F27" s="380"/>
      <c r="G27" s="380"/>
      <c r="H27" s="380"/>
      <c r="I27" s="380"/>
      <c r="J27" s="380"/>
      <c r="K27" s="101"/>
    </row>
    <row r="28" spans="2:11" s="5" customFormat="1" ht="12.75">
      <c r="B28" s="99"/>
      <c r="C28" s="100"/>
      <c r="D28" s="100"/>
      <c r="E28" s="100"/>
      <c r="F28" s="100"/>
      <c r="G28" s="100"/>
      <c r="H28" s="100"/>
      <c r="I28" s="100"/>
      <c r="J28" s="100"/>
      <c r="K28" s="101"/>
    </row>
    <row r="29" spans="2:11" s="5" customFormat="1" ht="12.75">
      <c r="B29" s="99"/>
      <c r="C29" s="100"/>
      <c r="D29" s="100"/>
      <c r="E29" s="100"/>
      <c r="F29" s="100"/>
      <c r="G29" s="100"/>
      <c r="H29" s="100"/>
      <c r="I29" s="100"/>
      <c r="J29" s="100"/>
      <c r="K29" s="101"/>
    </row>
    <row r="30" spans="1:11" s="9" customFormat="1" ht="33">
      <c r="A30" s="5"/>
      <c r="B30" s="99"/>
      <c r="C30" s="100"/>
      <c r="D30" s="100"/>
      <c r="E30" s="102"/>
      <c r="F30" s="103" t="s">
        <v>428</v>
      </c>
      <c r="G30" s="102"/>
      <c r="H30" s="102"/>
      <c r="I30" s="100"/>
      <c r="J30" s="100"/>
      <c r="K30" s="101"/>
    </row>
    <row r="31" spans="2:11" s="9" customFormat="1" ht="12.75">
      <c r="B31" s="99"/>
      <c r="C31" s="100"/>
      <c r="D31" s="100"/>
      <c r="E31" s="100"/>
      <c r="F31" s="100"/>
      <c r="G31" s="100"/>
      <c r="H31" s="100"/>
      <c r="I31" s="100"/>
      <c r="J31" s="100"/>
      <c r="K31" s="101"/>
    </row>
    <row r="32" spans="2:11" s="9" customFormat="1" ht="12.75">
      <c r="B32" s="99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2:11" s="9" customFormat="1" ht="12.75">
      <c r="B33" s="99"/>
      <c r="C33" s="100"/>
      <c r="D33" s="100"/>
      <c r="E33" s="100"/>
      <c r="F33" s="100"/>
      <c r="G33" s="100"/>
      <c r="H33" s="100"/>
      <c r="I33" s="100"/>
      <c r="J33" s="100"/>
      <c r="K33" s="101"/>
    </row>
    <row r="34" spans="2:11" s="9" customFormat="1" ht="12.75">
      <c r="B34" s="99"/>
      <c r="C34" s="100"/>
      <c r="D34" s="100"/>
      <c r="E34" s="100"/>
      <c r="F34" s="100"/>
      <c r="G34" s="100"/>
      <c r="H34" s="100"/>
      <c r="I34" s="100"/>
      <c r="J34" s="100"/>
      <c r="K34" s="101"/>
    </row>
    <row r="35" spans="2:11" s="9" customFormat="1" ht="12.75">
      <c r="B35" s="99"/>
      <c r="C35" s="100"/>
      <c r="D35" s="100"/>
      <c r="E35" s="100"/>
      <c r="F35" s="100"/>
      <c r="G35" s="100"/>
      <c r="H35" s="100"/>
      <c r="I35" s="100"/>
      <c r="J35" s="100"/>
      <c r="K35" s="101"/>
    </row>
    <row r="36" spans="2:11" s="9" customFormat="1" ht="12.75">
      <c r="B36" s="99"/>
      <c r="C36" s="100"/>
      <c r="D36" s="100"/>
      <c r="E36" s="100"/>
      <c r="F36" s="100"/>
      <c r="G36" s="100"/>
      <c r="H36" s="100"/>
      <c r="I36" s="100"/>
      <c r="J36" s="100"/>
      <c r="K36" s="101"/>
    </row>
    <row r="37" spans="2:11" s="9" customFormat="1" ht="12.75">
      <c r="B37" s="99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2:11" s="9" customFormat="1" ht="12.75">
      <c r="B38" s="99"/>
      <c r="C38" s="100"/>
      <c r="D38" s="100"/>
      <c r="E38" s="100"/>
      <c r="F38" s="100"/>
      <c r="G38" s="100"/>
      <c r="H38" s="100"/>
      <c r="I38" s="100"/>
      <c r="J38" s="100"/>
      <c r="K38" s="101"/>
    </row>
    <row r="39" spans="2:11" s="9" customFormat="1" ht="12.75">
      <c r="B39" s="99"/>
      <c r="C39" s="100"/>
      <c r="D39" s="100"/>
      <c r="E39" s="100"/>
      <c r="F39" s="100"/>
      <c r="G39" s="100"/>
      <c r="H39" s="100"/>
      <c r="I39" s="100"/>
      <c r="J39" s="100"/>
      <c r="K39" s="101"/>
    </row>
    <row r="40" spans="2:11" s="9" customFormat="1" ht="12.75">
      <c r="B40" s="99"/>
      <c r="C40" s="100"/>
      <c r="D40" s="100"/>
      <c r="E40" s="100"/>
      <c r="F40" s="100"/>
      <c r="G40" s="100"/>
      <c r="H40" s="100"/>
      <c r="I40" s="100"/>
      <c r="J40" s="100"/>
      <c r="K40" s="101"/>
    </row>
    <row r="41" spans="2:11" s="9" customFormat="1" ht="12.75">
      <c r="B41" s="99"/>
      <c r="C41" s="100"/>
      <c r="D41" s="100"/>
      <c r="E41" s="100"/>
      <c r="F41" s="100"/>
      <c r="G41" s="100"/>
      <c r="H41" s="100"/>
      <c r="I41" s="100"/>
      <c r="J41" s="100"/>
      <c r="K41" s="101"/>
    </row>
    <row r="42" spans="2:11" s="9" customFormat="1" ht="9" customHeight="1">
      <c r="B42" s="99"/>
      <c r="C42" s="100"/>
      <c r="D42" s="100"/>
      <c r="E42" s="100"/>
      <c r="F42" s="100"/>
      <c r="G42" s="100"/>
      <c r="H42" s="100"/>
      <c r="I42" s="100"/>
      <c r="J42" s="100"/>
      <c r="K42" s="101"/>
    </row>
    <row r="43" spans="2:11" s="9" customFormat="1" ht="12.75">
      <c r="B43" s="99"/>
      <c r="C43" s="100"/>
      <c r="D43" s="100"/>
      <c r="E43" s="100"/>
      <c r="F43" s="100"/>
      <c r="G43" s="100"/>
      <c r="H43" s="100"/>
      <c r="I43" s="100"/>
      <c r="J43" s="100"/>
      <c r="K43" s="101"/>
    </row>
    <row r="44" spans="2:11" s="9" customFormat="1" ht="12.75">
      <c r="B44" s="99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2:11" s="4" customFormat="1" ht="12.75" customHeight="1">
      <c r="B45" s="90"/>
      <c r="C45" s="92" t="s">
        <v>78</v>
      </c>
      <c r="D45" s="92"/>
      <c r="E45" s="92"/>
      <c r="F45" s="92"/>
      <c r="G45" s="92"/>
      <c r="H45" s="380" t="s">
        <v>134</v>
      </c>
      <c r="I45" s="380"/>
      <c r="J45" s="92"/>
      <c r="K45" s="95"/>
    </row>
    <row r="46" spans="2:11" s="4" customFormat="1" ht="12.75" customHeight="1">
      <c r="B46" s="90"/>
      <c r="C46" s="92" t="s">
        <v>79</v>
      </c>
      <c r="D46" s="92"/>
      <c r="E46" s="92"/>
      <c r="F46" s="92"/>
      <c r="G46" s="92"/>
      <c r="H46" s="380"/>
      <c r="I46" s="380"/>
      <c r="J46" s="92"/>
      <c r="K46" s="95"/>
    </row>
    <row r="47" spans="2:11" s="4" customFormat="1" ht="12.75" customHeight="1">
      <c r="B47" s="90"/>
      <c r="C47" s="92" t="s">
        <v>73</v>
      </c>
      <c r="D47" s="92"/>
      <c r="E47" s="92"/>
      <c r="F47" s="92"/>
      <c r="G47" s="92"/>
      <c r="H47" s="380" t="s">
        <v>133</v>
      </c>
      <c r="I47" s="380"/>
      <c r="J47" s="92"/>
      <c r="K47" s="95"/>
    </row>
    <row r="48" spans="2:11" s="4" customFormat="1" ht="12.75" customHeight="1">
      <c r="B48" s="90"/>
      <c r="C48" s="92" t="s">
        <v>74</v>
      </c>
      <c r="D48" s="92"/>
      <c r="E48" s="92"/>
      <c r="F48" s="92"/>
      <c r="G48" s="92"/>
      <c r="H48" s="380">
        <v>0</v>
      </c>
      <c r="I48" s="380"/>
      <c r="J48" s="92"/>
      <c r="K48" s="95"/>
    </row>
    <row r="49" spans="2:11" s="5" customFormat="1" ht="12.75">
      <c r="B49" s="99"/>
      <c r="C49" s="100"/>
      <c r="D49" s="100"/>
      <c r="E49" s="100"/>
      <c r="F49" s="100"/>
      <c r="G49" s="100"/>
      <c r="H49" s="100"/>
      <c r="I49" s="100"/>
      <c r="J49" s="100"/>
      <c r="K49" s="363" t="s">
        <v>427</v>
      </c>
    </row>
    <row r="50" spans="2:11" s="6" customFormat="1" ht="12.75" customHeight="1">
      <c r="B50" s="104"/>
      <c r="C50" s="92" t="s">
        <v>80</v>
      </c>
      <c r="D50" s="92"/>
      <c r="E50" s="92"/>
      <c r="F50" s="92"/>
      <c r="G50" s="96" t="s">
        <v>75</v>
      </c>
      <c r="H50" s="381">
        <v>41275</v>
      </c>
      <c r="I50" s="382"/>
      <c r="J50" s="105"/>
      <c r="K50" s="106"/>
    </row>
    <row r="51" spans="2:11" s="6" customFormat="1" ht="12.75" customHeight="1">
      <c r="B51" s="104"/>
      <c r="C51" s="92"/>
      <c r="D51" s="92"/>
      <c r="E51" s="92"/>
      <c r="F51" s="92"/>
      <c r="G51" s="96" t="s">
        <v>76</v>
      </c>
      <c r="H51" s="381" t="s">
        <v>436</v>
      </c>
      <c r="I51" s="382"/>
      <c r="J51" s="105"/>
      <c r="K51" s="106"/>
    </row>
    <row r="52" spans="2:11" s="6" customFormat="1" ht="7.5" customHeight="1">
      <c r="B52" s="104"/>
      <c r="C52" s="92"/>
      <c r="D52" s="92"/>
      <c r="E52" s="92"/>
      <c r="F52" s="92"/>
      <c r="G52" s="96"/>
      <c r="H52" s="96"/>
      <c r="I52" s="96"/>
      <c r="J52" s="105"/>
      <c r="K52" s="106"/>
    </row>
    <row r="53" spans="2:11" s="6" customFormat="1" ht="18.75" customHeight="1">
      <c r="B53" s="104"/>
      <c r="C53" s="107" t="s">
        <v>77</v>
      </c>
      <c r="D53" s="92"/>
      <c r="E53" s="92"/>
      <c r="F53" s="94"/>
      <c r="G53" s="91"/>
      <c r="H53" s="97" t="s">
        <v>435</v>
      </c>
      <c r="I53" s="91"/>
      <c r="J53" s="105"/>
      <c r="K53" s="106"/>
    </row>
    <row r="54" spans="2:11" ht="30" customHeight="1" thickBot="1">
      <c r="B54" s="108"/>
      <c r="C54" s="109"/>
      <c r="D54" s="109"/>
      <c r="E54" s="109"/>
      <c r="F54" s="109"/>
      <c r="G54" s="109"/>
      <c r="H54" s="109"/>
      <c r="I54" s="109"/>
      <c r="J54" s="109"/>
      <c r="K54" s="110"/>
    </row>
    <row r="55" ht="6.75" customHeight="1" thickTop="1"/>
  </sheetData>
  <sheetProtection/>
  <mergeCells count="9">
    <mergeCell ref="B25:K25"/>
    <mergeCell ref="C26:J26"/>
    <mergeCell ref="C27:J27"/>
    <mergeCell ref="H45:I45"/>
    <mergeCell ref="H51:I51"/>
    <mergeCell ref="H46:I46"/>
    <mergeCell ref="H47:I47"/>
    <mergeCell ref="H48:I48"/>
    <mergeCell ref="H50:I50"/>
  </mergeCells>
  <printOptions horizontalCentered="1" verticalCentered="1"/>
  <pageMargins left="0" right="0" top="0" bottom="0" header="0.511811023622047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56" sqref="A1:D56"/>
    </sheetView>
  </sheetViews>
  <sheetFormatPr defaultColWidth="9.140625" defaultRowHeight="12.75"/>
  <cols>
    <col min="1" max="1" width="6.421875" style="83" customWidth="1"/>
    <col min="2" max="2" width="14.140625" style="83" customWidth="1"/>
    <col min="3" max="3" width="43.28125" style="83" customWidth="1"/>
    <col min="4" max="4" width="20.140625" style="83" customWidth="1"/>
  </cols>
  <sheetData>
    <row r="1" ht="15">
      <c r="B1" s="239" t="s">
        <v>387</v>
      </c>
    </row>
    <row r="2" ht="12.75">
      <c r="B2" s="240" t="s">
        <v>388</v>
      </c>
    </row>
    <row r="3" spans="2:4" ht="12.75">
      <c r="B3" s="240"/>
      <c r="D3" s="84" t="s">
        <v>178</v>
      </c>
    </row>
    <row r="4" spans="1:4" ht="33.75" customHeight="1">
      <c r="A4" s="195"/>
      <c r="B4" s="195"/>
      <c r="C4" s="192" t="s">
        <v>179</v>
      </c>
      <c r="D4" s="309" t="s">
        <v>180</v>
      </c>
    </row>
    <row r="5" spans="1:4" ht="12.75">
      <c r="A5" s="195">
        <v>1</v>
      </c>
      <c r="B5" s="192" t="s">
        <v>181</v>
      </c>
      <c r="C5" s="310" t="s">
        <v>182</v>
      </c>
      <c r="D5" s="310">
        <v>0</v>
      </c>
    </row>
    <row r="6" spans="1:4" ht="12.75">
      <c r="A6" s="195">
        <v>2</v>
      </c>
      <c r="B6" s="192" t="s">
        <v>181</v>
      </c>
      <c r="C6" s="310" t="s">
        <v>183</v>
      </c>
      <c r="D6" s="310">
        <v>0</v>
      </c>
    </row>
    <row r="7" spans="1:4" ht="12.75">
      <c r="A7" s="195">
        <v>3</v>
      </c>
      <c r="B7" s="192" t="s">
        <v>181</v>
      </c>
      <c r="C7" s="310" t="s">
        <v>184</v>
      </c>
      <c r="D7" s="310">
        <v>0</v>
      </c>
    </row>
    <row r="8" spans="1:4" ht="12.75">
      <c r="A8" s="195">
        <v>4</v>
      </c>
      <c r="B8" s="192" t="s">
        <v>181</v>
      </c>
      <c r="C8" s="310" t="s">
        <v>185</v>
      </c>
      <c r="D8" s="310">
        <v>0</v>
      </c>
    </row>
    <row r="9" spans="1:4" ht="12.75">
      <c r="A9" s="195">
        <v>5</v>
      </c>
      <c r="B9" s="192" t="s">
        <v>181</v>
      </c>
      <c r="C9" s="310" t="s">
        <v>186</v>
      </c>
      <c r="D9" s="310">
        <v>0</v>
      </c>
    </row>
    <row r="10" spans="1:4" ht="12.75">
      <c r="A10" s="195">
        <v>6</v>
      </c>
      <c r="B10" s="192" t="s">
        <v>181</v>
      </c>
      <c r="C10" s="310" t="s">
        <v>187</v>
      </c>
      <c r="D10" s="310">
        <v>0</v>
      </c>
    </row>
    <row r="11" spans="1:4" ht="12.75">
      <c r="A11" s="195">
        <v>7</v>
      </c>
      <c r="B11" s="192" t="s">
        <v>181</v>
      </c>
      <c r="C11" s="310" t="s">
        <v>188</v>
      </c>
      <c r="D11" s="310">
        <v>0</v>
      </c>
    </row>
    <row r="12" spans="1:4" ht="12.75">
      <c r="A12" s="195">
        <v>8</v>
      </c>
      <c r="B12" s="192" t="s">
        <v>181</v>
      </c>
      <c r="C12" s="310" t="s">
        <v>189</v>
      </c>
      <c r="D12" s="310">
        <v>0</v>
      </c>
    </row>
    <row r="13" spans="1:4" ht="12.75">
      <c r="A13" s="192" t="s">
        <v>3</v>
      </c>
      <c r="B13" s="192"/>
      <c r="C13" s="192" t="s">
        <v>190</v>
      </c>
      <c r="D13" s="310">
        <v>0</v>
      </c>
    </row>
    <row r="14" spans="1:4" ht="12.75">
      <c r="A14" s="195">
        <v>9</v>
      </c>
      <c r="B14" s="192" t="s">
        <v>191</v>
      </c>
      <c r="C14" s="310" t="s">
        <v>192</v>
      </c>
      <c r="D14" s="310">
        <v>0</v>
      </c>
    </row>
    <row r="15" spans="1:4" ht="12.75">
      <c r="A15" s="195">
        <v>10</v>
      </c>
      <c r="B15" s="192" t="s">
        <v>191</v>
      </c>
      <c r="C15" s="310" t="s">
        <v>193</v>
      </c>
      <c r="D15" s="310">
        <v>0</v>
      </c>
    </row>
    <row r="16" spans="1:4" ht="12.75">
      <c r="A16" s="195">
        <v>11</v>
      </c>
      <c r="B16" s="192" t="s">
        <v>191</v>
      </c>
      <c r="C16" s="310" t="s">
        <v>194</v>
      </c>
      <c r="D16" s="310">
        <v>0</v>
      </c>
    </row>
    <row r="17" spans="1:4" ht="12.75">
      <c r="A17" s="192" t="s">
        <v>4</v>
      </c>
      <c r="B17" s="192"/>
      <c r="C17" s="192" t="s">
        <v>195</v>
      </c>
      <c r="D17" s="310">
        <v>0</v>
      </c>
    </row>
    <row r="18" spans="1:4" ht="12.75">
      <c r="A18" s="195">
        <v>12</v>
      </c>
      <c r="B18" s="192" t="s">
        <v>196</v>
      </c>
      <c r="C18" s="310" t="s">
        <v>197</v>
      </c>
      <c r="D18" s="310">
        <v>0</v>
      </c>
    </row>
    <row r="19" spans="1:4" ht="12.75">
      <c r="A19" s="195">
        <v>13</v>
      </c>
      <c r="B19" s="192" t="s">
        <v>196</v>
      </c>
      <c r="C19" s="192" t="s">
        <v>198</v>
      </c>
      <c r="D19" s="310">
        <v>0</v>
      </c>
    </row>
    <row r="20" spans="1:4" ht="12.75">
      <c r="A20" s="195">
        <v>14</v>
      </c>
      <c r="B20" s="192" t="s">
        <v>196</v>
      </c>
      <c r="C20" s="310" t="s">
        <v>199</v>
      </c>
      <c r="D20" s="310">
        <v>0</v>
      </c>
    </row>
    <row r="21" spans="1:4" ht="12.75">
      <c r="A21" s="195">
        <v>15</v>
      </c>
      <c r="B21" s="192" t="s">
        <v>196</v>
      </c>
      <c r="C21" s="310" t="s">
        <v>200</v>
      </c>
      <c r="D21" s="310">
        <v>0</v>
      </c>
    </row>
    <row r="22" spans="1:4" ht="12.75">
      <c r="A22" s="195">
        <v>16</v>
      </c>
      <c r="B22" s="192" t="s">
        <v>196</v>
      </c>
      <c r="C22" s="310" t="s">
        <v>201</v>
      </c>
      <c r="D22" s="310">
        <v>0</v>
      </c>
    </row>
    <row r="23" spans="1:4" ht="12.75">
      <c r="A23" s="195">
        <v>17</v>
      </c>
      <c r="B23" s="192" t="s">
        <v>196</v>
      </c>
      <c r="C23" s="310" t="s">
        <v>202</v>
      </c>
      <c r="D23" s="310">
        <v>0</v>
      </c>
    </row>
    <row r="24" spans="1:4" ht="12.75">
      <c r="A24" s="195">
        <v>18</v>
      </c>
      <c r="B24" s="192" t="s">
        <v>196</v>
      </c>
      <c r="C24" s="310" t="s">
        <v>203</v>
      </c>
      <c r="D24" s="310">
        <v>0</v>
      </c>
    </row>
    <row r="25" spans="1:4" ht="12.75">
      <c r="A25" s="195">
        <v>19</v>
      </c>
      <c r="B25" s="192" t="s">
        <v>196</v>
      </c>
      <c r="C25" s="310" t="s">
        <v>204</v>
      </c>
      <c r="D25" s="310">
        <v>0</v>
      </c>
    </row>
    <row r="26" spans="1:4" ht="12.75">
      <c r="A26" s="192" t="s">
        <v>37</v>
      </c>
      <c r="B26" s="192"/>
      <c r="C26" s="192" t="s">
        <v>205</v>
      </c>
      <c r="D26" s="310">
        <v>0</v>
      </c>
    </row>
    <row r="27" spans="1:4" ht="12.75">
      <c r="A27" s="195">
        <v>20</v>
      </c>
      <c r="B27" s="192" t="s">
        <v>206</v>
      </c>
      <c r="C27" s="310" t="s">
        <v>207</v>
      </c>
      <c r="D27" s="310">
        <v>0</v>
      </c>
    </row>
    <row r="28" spans="1:4" ht="12.75">
      <c r="A28" s="195">
        <v>21</v>
      </c>
      <c r="B28" s="192" t="s">
        <v>206</v>
      </c>
      <c r="C28" s="310" t="s">
        <v>208</v>
      </c>
      <c r="D28" s="310">
        <v>0</v>
      </c>
    </row>
    <row r="29" spans="1:4" ht="12.75">
      <c r="A29" s="195">
        <v>22</v>
      </c>
      <c r="B29" s="192" t="s">
        <v>206</v>
      </c>
      <c r="C29" s="310" t="s">
        <v>209</v>
      </c>
      <c r="D29" s="310">
        <v>0</v>
      </c>
    </row>
    <row r="30" spans="1:4" ht="12.75">
      <c r="A30" s="195">
        <v>23</v>
      </c>
      <c r="B30" s="192" t="s">
        <v>206</v>
      </c>
      <c r="C30" s="310" t="s">
        <v>210</v>
      </c>
      <c r="D30" s="310">
        <v>0</v>
      </c>
    </row>
    <row r="31" spans="1:4" ht="12.75">
      <c r="A31" s="192" t="s">
        <v>159</v>
      </c>
      <c r="B31" s="192"/>
      <c r="C31" s="192" t="s">
        <v>211</v>
      </c>
      <c r="D31" s="310">
        <v>0</v>
      </c>
    </row>
    <row r="32" spans="1:4" ht="12.75">
      <c r="A32" s="195">
        <v>24</v>
      </c>
      <c r="B32" s="192" t="s">
        <v>212</v>
      </c>
      <c r="C32" s="310" t="s">
        <v>213</v>
      </c>
      <c r="D32" s="310">
        <v>0</v>
      </c>
    </row>
    <row r="33" spans="1:4" ht="12.75">
      <c r="A33" s="195">
        <v>25</v>
      </c>
      <c r="B33" s="192" t="s">
        <v>212</v>
      </c>
      <c r="C33" s="310" t="s">
        <v>214</v>
      </c>
      <c r="D33" s="310">
        <v>0</v>
      </c>
    </row>
    <row r="34" spans="1:4" ht="12.75">
      <c r="A34" s="195">
        <v>26</v>
      </c>
      <c r="B34" s="192" t="s">
        <v>212</v>
      </c>
      <c r="C34" s="310" t="s">
        <v>215</v>
      </c>
      <c r="D34" s="310">
        <v>0</v>
      </c>
    </row>
    <row r="35" spans="1:4" ht="12.75">
      <c r="A35" s="195">
        <v>27</v>
      </c>
      <c r="B35" s="192" t="s">
        <v>212</v>
      </c>
      <c r="C35" s="310" t="s">
        <v>216</v>
      </c>
      <c r="D35" s="310">
        <v>0</v>
      </c>
    </row>
    <row r="36" spans="1:4" ht="12.75">
      <c r="A36" s="195">
        <v>28</v>
      </c>
      <c r="B36" s="192" t="s">
        <v>212</v>
      </c>
      <c r="C36" s="310" t="s">
        <v>217</v>
      </c>
      <c r="D36" s="310">
        <v>0</v>
      </c>
    </row>
    <row r="37" spans="1:4" ht="12.75">
      <c r="A37" s="195">
        <v>29</v>
      </c>
      <c r="B37" s="192" t="s">
        <v>212</v>
      </c>
      <c r="C37" s="311" t="s">
        <v>218</v>
      </c>
      <c r="D37" s="310">
        <v>0</v>
      </c>
    </row>
    <row r="38" spans="1:4" ht="12.75">
      <c r="A38" s="195">
        <v>30</v>
      </c>
      <c r="B38" s="192" t="s">
        <v>212</v>
      </c>
      <c r="C38" s="310" t="s">
        <v>219</v>
      </c>
      <c r="D38" s="310">
        <v>0</v>
      </c>
    </row>
    <row r="39" spans="1:4" ht="12.75">
      <c r="A39" s="195">
        <v>31</v>
      </c>
      <c r="B39" s="192" t="s">
        <v>212</v>
      </c>
      <c r="C39" s="310" t="s">
        <v>220</v>
      </c>
      <c r="D39" s="310">
        <v>0</v>
      </c>
    </row>
    <row r="40" spans="1:4" ht="12.75">
      <c r="A40" s="195">
        <v>32</v>
      </c>
      <c r="B40" s="192" t="s">
        <v>212</v>
      </c>
      <c r="C40" s="310" t="s">
        <v>221</v>
      </c>
      <c r="D40" s="310">
        <v>0</v>
      </c>
    </row>
    <row r="41" spans="1:4" ht="12.75">
      <c r="A41" s="195">
        <v>33</v>
      </c>
      <c r="B41" s="192" t="s">
        <v>212</v>
      </c>
      <c r="C41" s="310" t="s">
        <v>222</v>
      </c>
      <c r="D41" s="310">
        <v>0</v>
      </c>
    </row>
    <row r="42" spans="1:4" ht="12.75">
      <c r="A42" s="195">
        <v>34</v>
      </c>
      <c r="B42" s="192" t="s">
        <v>212</v>
      </c>
      <c r="C42" s="310" t="s">
        <v>223</v>
      </c>
      <c r="D42" s="310">
        <v>0</v>
      </c>
    </row>
    <row r="43" spans="1:4" ht="12.75">
      <c r="A43" s="192" t="s">
        <v>160</v>
      </c>
      <c r="B43" s="195"/>
      <c r="C43" s="192" t="s">
        <v>224</v>
      </c>
      <c r="D43" s="310">
        <v>0</v>
      </c>
    </row>
    <row r="44" spans="1:4" ht="12.75">
      <c r="A44" s="195"/>
      <c r="B44" s="195"/>
      <c r="C44" s="192" t="s">
        <v>225</v>
      </c>
      <c r="D44" s="310">
        <v>0</v>
      </c>
    </row>
    <row r="46" spans="2:4" ht="18" customHeight="1">
      <c r="B46" s="312" t="s">
        <v>376</v>
      </c>
      <c r="C46" s="313"/>
      <c r="D46" s="192" t="s">
        <v>226</v>
      </c>
    </row>
    <row r="47" spans="2:4" ht="15.75" customHeight="1">
      <c r="B47" s="314" t="s">
        <v>227</v>
      </c>
      <c r="C47" s="314"/>
      <c r="D47" s="195"/>
    </row>
    <row r="48" spans="2:4" ht="16.5" customHeight="1">
      <c r="B48" s="195" t="s">
        <v>228</v>
      </c>
      <c r="C48" s="195"/>
      <c r="D48" s="195"/>
    </row>
    <row r="49" spans="2:4" ht="12.75">
      <c r="B49" s="195" t="s">
        <v>229</v>
      </c>
      <c r="C49" s="195"/>
      <c r="D49" s="195"/>
    </row>
    <row r="50" spans="2:4" ht="12.75">
      <c r="B50" s="195" t="s">
        <v>230</v>
      </c>
      <c r="C50" s="195"/>
      <c r="D50" s="195">
        <v>2</v>
      </c>
    </row>
    <row r="51" spans="2:4" ht="12.75">
      <c r="B51" s="315" t="s">
        <v>231</v>
      </c>
      <c r="C51" s="313"/>
      <c r="D51" s="195">
        <v>2</v>
      </c>
    </row>
    <row r="52" spans="2:4" ht="12.75">
      <c r="B52" s="316"/>
      <c r="C52" s="317" t="s">
        <v>138</v>
      </c>
      <c r="D52" s="317">
        <v>4</v>
      </c>
    </row>
    <row r="53" spans="2:4" ht="12.75">
      <c r="B53" s="318"/>
      <c r="C53" s="318"/>
      <c r="D53" s="318"/>
    </row>
    <row r="54" spans="2:4" ht="12.75">
      <c r="B54" s="319"/>
      <c r="C54" s="318"/>
      <c r="D54" s="318"/>
    </row>
    <row r="55" spans="3:4" ht="12.75">
      <c r="C55" s="84" t="s">
        <v>176</v>
      </c>
      <c r="D55" s="85" t="s">
        <v>177</v>
      </c>
    </row>
    <row r="56" spans="3:4" ht="12.75">
      <c r="C56" s="84" t="s">
        <v>380</v>
      </c>
      <c r="D56" s="85" t="s">
        <v>381</v>
      </c>
    </row>
    <row r="57" ht="12.75">
      <c r="B57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G52" sqref="A1:G52"/>
    </sheetView>
  </sheetViews>
  <sheetFormatPr defaultColWidth="9.140625" defaultRowHeight="12.75"/>
  <cols>
    <col min="1" max="1" width="8.8515625" style="83" customWidth="1"/>
    <col min="2" max="2" width="17.00390625" style="83" customWidth="1"/>
    <col min="3" max="3" width="10.140625" style="83" customWidth="1"/>
    <col min="4" max="4" width="11.28125" style="83" customWidth="1"/>
    <col min="5" max="5" width="10.28125" style="83" customWidth="1"/>
    <col min="6" max="6" width="10.00390625" style="83" customWidth="1"/>
    <col min="7" max="7" width="13.57421875" style="83" customWidth="1"/>
  </cols>
  <sheetData>
    <row r="1" ht="20.25" customHeight="1">
      <c r="B1" s="239" t="s">
        <v>387</v>
      </c>
    </row>
    <row r="2" ht="18.75" customHeight="1">
      <c r="B2" s="240" t="s">
        <v>388</v>
      </c>
    </row>
    <row r="3" ht="12.75">
      <c r="B3" s="240"/>
    </row>
    <row r="4" spans="2:7" ht="15">
      <c r="B4" s="437" t="s">
        <v>438</v>
      </c>
      <c r="C4" s="437"/>
      <c r="D4" s="437"/>
      <c r="E4" s="437"/>
      <c r="F4" s="437"/>
      <c r="G4" s="437"/>
    </row>
    <row r="5" ht="18.75" customHeight="1"/>
    <row r="6" spans="1:7" ht="12.75">
      <c r="A6" s="433" t="s">
        <v>2</v>
      </c>
      <c r="B6" s="435" t="s">
        <v>172</v>
      </c>
      <c r="C6" s="433" t="s">
        <v>324</v>
      </c>
      <c r="D6" s="320" t="s">
        <v>325</v>
      </c>
      <c r="E6" s="433" t="s">
        <v>326</v>
      </c>
      <c r="F6" s="433" t="s">
        <v>327</v>
      </c>
      <c r="G6" s="320" t="s">
        <v>325</v>
      </c>
    </row>
    <row r="7" spans="1:7" ht="12.75">
      <c r="A7" s="434"/>
      <c r="B7" s="436"/>
      <c r="C7" s="434"/>
      <c r="D7" s="321">
        <v>40544</v>
      </c>
      <c r="E7" s="434"/>
      <c r="F7" s="434"/>
      <c r="G7" s="321">
        <v>41639</v>
      </c>
    </row>
    <row r="8" spans="1:7" ht="12.75">
      <c r="A8" s="322">
        <v>1</v>
      </c>
      <c r="B8" s="306" t="s">
        <v>24</v>
      </c>
      <c r="C8" s="322"/>
      <c r="D8" s="323">
        <v>0</v>
      </c>
      <c r="E8" s="323"/>
      <c r="F8" s="323">
        <v>0</v>
      </c>
      <c r="G8" s="323">
        <f>D8+E8-F8</f>
        <v>0</v>
      </c>
    </row>
    <row r="9" spans="1:7" ht="12.75">
      <c r="A9" s="322">
        <v>2</v>
      </c>
      <c r="B9" s="306" t="s">
        <v>328</v>
      </c>
      <c r="C9" s="322"/>
      <c r="D9" s="323">
        <v>0</v>
      </c>
      <c r="E9" s="323"/>
      <c r="F9" s="323">
        <v>0</v>
      </c>
      <c r="G9" s="323">
        <f>D9+E9-F9</f>
        <v>0</v>
      </c>
    </row>
    <row r="10" spans="1:7" ht="12.75">
      <c r="A10" s="322">
        <v>3</v>
      </c>
      <c r="B10" s="324" t="s">
        <v>329</v>
      </c>
      <c r="C10" s="322"/>
      <c r="D10" s="323">
        <v>0</v>
      </c>
      <c r="E10" s="323">
        <f>'2010 aktivi'!F36</f>
        <v>3866240</v>
      </c>
      <c r="F10" s="323">
        <v>0</v>
      </c>
      <c r="G10" s="323">
        <f>D10+E10-F10</f>
        <v>3866240</v>
      </c>
    </row>
    <row r="11" spans="1:7" ht="12.75">
      <c r="A11" s="322">
        <v>4</v>
      </c>
      <c r="B11" s="324" t="s">
        <v>330</v>
      </c>
      <c r="C11" s="322"/>
      <c r="D11" s="323">
        <v>0</v>
      </c>
      <c r="E11" s="323"/>
      <c r="F11" s="323">
        <v>0</v>
      </c>
      <c r="G11" s="323">
        <f>D11+E11-F11</f>
        <v>0</v>
      </c>
    </row>
    <row r="12" spans="1:7" ht="12.75">
      <c r="A12" s="322">
        <v>5</v>
      </c>
      <c r="B12" s="324" t="s">
        <v>331</v>
      </c>
      <c r="C12" s="322">
        <v>0</v>
      </c>
      <c r="D12" s="323">
        <v>0</v>
      </c>
      <c r="E12" s="325"/>
      <c r="F12" s="323">
        <v>0</v>
      </c>
      <c r="G12" s="323">
        <f>D12+E12-F12</f>
        <v>0</v>
      </c>
    </row>
    <row r="13" spans="1:7" ht="12.75">
      <c r="A13" s="322"/>
      <c r="B13" s="324"/>
      <c r="C13" s="322"/>
      <c r="D13" s="323"/>
      <c r="E13" s="323"/>
      <c r="F13" s="323"/>
      <c r="G13" s="323"/>
    </row>
    <row r="14" spans="1:7" ht="12.75">
      <c r="A14" s="322"/>
      <c r="B14" s="195"/>
      <c r="C14" s="322"/>
      <c r="D14" s="323"/>
      <c r="E14" s="323"/>
      <c r="F14" s="323"/>
      <c r="G14" s="323"/>
    </row>
    <row r="15" spans="1:7" ht="12.75">
      <c r="A15" s="322"/>
      <c r="B15" s="195"/>
      <c r="C15" s="322"/>
      <c r="D15" s="323"/>
      <c r="E15" s="323"/>
      <c r="F15" s="323"/>
      <c r="G15" s="323"/>
    </row>
    <row r="16" spans="1:7" ht="13.5" thickBot="1">
      <c r="A16" s="326"/>
      <c r="B16" s="313"/>
      <c r="C16" s="326"/>
      <c r="D16" s="327"/>
      <c r="E16" s="327"/>
      <c r="F16" s="327"/>
      <c r="G16" s="327"/>
    </row>
    <row r="17" spans="1:7" ht="13.5" thickBot="1">
      <c r="A17" s="328"/>
      <c r="B17" s="329" t="s">
        <v>332</v>
      </c>
      <c r="C17" s="330">
        <v>0</v>
      </c>
      <c r="D17" s="331">
        <f>SUM(D8:D16)</f>
        <v>0</v>
      </c>
      <c r="E17" s="331">
        <f>SUM(E8:E16)</f>
        <v>3866240</v>
      </c>
      <c r="F17" s="331">
        <f>SUM(F8:F16)</f>
        <v>0</v>
      </c>
      <c r="G17" s="332">
        <f>SUM(G8:G16)</f>
        <v>3866240</v>
      </c>
    </row>
    <row r="20" spans="2:7" ht="15">
      <c r="B20" s="437" t="s">
        <v>439</v>
      </c>
      <c r="C20" s="437"/>
      <c r="D20" s="437"/>
      <c r="E20" s="437"/>
      <c r="F20" s="437"/>
      <c r="G20" s="437"/>
    </row>
    <row r="21" ht="18" customHeight="1"/>
    <row r="22" spans="1:7" ht="12.75">
      <c r="A22" s="433" t="s">
        <v>2</v>
      </c>
      <c r="B22" s="435" t="s">
        <v>172</v>
      </c>
      <c r="C22" s="433" t="s">
        <v>324</v>
      </c>
      <c r="D22" s="320" t="s">
        <v>325</v>
      </c>
      <c r="E22" s="433" t="s">
        <v>326</v>
      </c>
      <c r="F22" s="433" t="s">
        <v>327</v>
      </c>
      <c r="G22" s="320" t="s">
        <v>325</v>
      </c>
    </row>
    <row r="23" spans="1:7" ht="12.75">
      <c r="A23" s="434"/>
      <c r="B23" s="436"/>
      <c r="C23" s="434"/>
      <c r="D23" s="321">
        <v>40544</v>
      </c>
      <c r="E23" s="434"/>
      <c r="F23" s="434"/>
      <c r="G23" s="321">
        <v>41274</v>
      </c>
    </row>
    <row r="24" spans="1:7" ht="12.75">
      <c r="A24" s="322">
        <v>1</v>
      </c>
      <c r="B24" s="306" t="s">
        <v>24</v>
      </c>
      <c r="C24" s="322"/>
      <c r="D24" s="323">
        <v>0</v>
      </c>
      <c r="E24" s="323">
        <v>0</v>
      </c>
      <c r="F24" s="323">
        <v>0</v>
      </c>
      <c r="G24" s="323">
        <f>D24+E24</f>
        <v>0</v>
      </c>
    </row>
    <row r="25" spans="1:7" ht="12.75">
      <c r="A25" s="322">
        <v>2</v>
      </c>
      <c r="B25" s="306" t="s">
        <v>328</v>
      </c>
      <c r="C25" s="322"/>
      <c r="D25" s="323">
        <v>0</v>
      </c>
      <c r="E25" s="323"/>
      <c r="F25" s="323">
        <v>0</v>
      </c>
      <c r="G25" s="323">
        <f>D25+E25</f>
        <v>0</v>
      </c>
    </row>
    <row r="26" spans="1:7" ht="12.75">
      <c r="A26" s="322">
        <v>3</v>
      </c>
      <c r="B26" s="324" t="s">
        <v>333</v>
      </c>
      <c r="C26" s="322"/>
      <c r="D26" s="323">
        <v>0</v>
      </c>
      <c r="E26" s="333"/>
      <c r="F26" s="323">
        <v>0</v>
      </c>
      <c r="G26" s="323">
        <f>D26+E26</f>
        <v>0</v>
      </c>
    </row>
    <row r="27" spans="1:7" ht="12.75">
      <c r="A27" s="322">
        <v>4</v>
      </c>
      <c r="B27" s="324" t="s">
        <v>330</v>
      </c>
      <c r="C27" s="322"/>
      <c r="D27" s="323">
        <v>0</v>
      </c>
      <c r="E27" s="323"/>
      <c r="F27" s="323">
        <v>0</v>
      </c>
      <c r="G27" s="323">
        <f>D27+E27</f>
        <v>0</v>
      </c>
    </row>
    <row r="28" spans="1:7" ht="12.75">
      <c r="A28" s="322">
        <v>5</v>
      </c>
      <c r="B28" s="324" t="s">
        <v>331</v>
      </c>
      <c r="C28" s="322"/>
      <c r="D28" s="323">
        <v>0</v>
      </c>
      <c r="E28" s="333"/>
      <c r="F28" s="323">
        <v>0</v>
      </c>
      <c r="G28" s="323">
        <f>D28+E28</f>
        <v>0</v>
      </c>
    </row>
    <row r="29" spans="1:7" ht="12.75">
      <c r="A29" s="322"/>
      <c r="B29" s="324"/>
      <c r="C29" s="322"/>
      <c r="D29" s="323"/>
      <c r="E29" s="323"/>
      <c r="F29" s="323"/>
      <c r="G29" s="323"/>
    </row>
    <row r="30" spans="1:7" ht="12.75">
      <c r="A30" s="322"/>
      <c r="B30" s="195"/>
      <c r="C30" s="322"/>
      <c r="D30" s="323"/>
      <c r="E30" s="323"/>
      <c r="F30" s="323"/>
      <c r="G30" s="323"/>
    </row>
    <row r="31" spans="1:7" ht="12.75">
      <c r="A31" s="322"/>
      <c r="B31" s="195"/>
      <c r="C31" s="322"/>
      <c r="D31" s="323"/>
      <c r="E31" s="323"/>
      <c r="F31" s="323"/>
      <c r="G31" s="323"/>
    </row>
    <row r="32" spans="1:7" ht="13.5" thickBot="1">
      <c r="A32" s="326"/>
      <c r="B32" s="313"/>
      <c r="C32" s="326"/>
      <c r="D32" s="327"/>
      <c r="E32" s="327"/>
      <c r="F32" s="327"/>
      <c r="G32" s="327"/>
    </row>
    <row r="33" spans="1:7" ht="13.5" thickBot="1">
      <c r="A33" s="328"/>
      <c r="B33" s="329" t="s">
        <v>332</v>
      </c>
      <c r="C33" s="330"/>
      <c r="D33" s="331">
        <f>SUM(D24:D32)</f>
        <v>0</v>
      </c>
      <c r="E33" s="331">
        <f>SUM(E24:E32)</f>
        <v>0</v>
      </c>
      <c r="F33" s="331">
        <f>SUM(F24:F32)</f>
        <v>0</v>
      </c>
      <c r="G33" s="332">
        <f>SUM(G24:G32)</f>
        <v>0</v>
      </c>
    </row>
    <row r="34" ht="12.75">
      <c r="G34" s="334"/>
    </row>
    <row r="36" spans="2:7" ht="15">
      <c r="B36" s="437" t="s">
        <v>437</v>
      </c>
      <c r="C36" s="437"/>
      <c r="D36" s="437"/>
      <c r="E36" s="437"/>
      <c r="F36" s="437"/>
      <c r="G36" s="437"/>
    </row>
    <row r="37" ht="18.75" customHeight="1"/>
    <row r="38" spans="1:7" ht="12.75">
      <c r="A38" s="433" t="s">
        <v>2</v>
      </c>
      <c r="B38" s="435" t="s">
        <v>172</v>
      </c>
      <c r="C38" s="433" t="s">
        <v>324</v>
      </c>
      <c r="D38" s="320" t="s">
        <v>325</v>
      </c>
      <c r="E38" s="433" t="s">
        <v>326</v>
      </c>
      <c r="F38" s="433" t="s">
        <v>327</v>
      </c>
      <c r="G38" s="320" t="s">
        <v>325</v>
      </c>
    </row>
    <row r="39" spans="1:7" ht="12.75">
      <c r="A39" s="434"/>
      <c r="B39" s="436"/>
      <c r="C39" s="434"/>
      <c r="D39" s="321">
        <v>40544</v>
      </c>
      <c r="E39" s="434"/>
      <c r="F39" s="434"/>
      <c r="G39" s="321">
        <v>41274</v>
      </c>
    </row>
    <row r="40" spans="1:7" ht="12.75">
      <c r="A40" s="322">
        <v>1</v>
      </c>
      <c r="B40" s="306" t="s">
        <v>24</v>
      </c>
      <c r="C40" s="322"/>
      <c r="D40" s="323">
        <v>0</v>
      </c>
      <c r="E40" s="323"/>
      <c r="F40" s="323">
        <v>0</v>
      </c>
      <c r="G40" s="323">
        <f>D40+E40-F40</f>
        <v>0</v>
      </c>
    </row>
    <row r="41" spans="1:7" ht="12.75">
      <c r="A41" s="322">
        <v>2</v>
      </c>
      <c r="B41" s="324" t="s">
        <v>328</v>
      </c>
      <c r="C41" s="322"/>
      <c r="D41" s="323">
        <v>0</v>
      </c>
      <c r="E41" s="323"/>
      <c r="F41" s="323">
        <v>0</v>
      </c>
      <c r="G41" s="323">
        <f>D41+E41-F41</f>
        <v>0</v>
      </c>
    </row>
    <row r="42" spans="1:7" ht="12.75">
      <c r="A42" s="322">
        <v>3</v>
      </c>
      <c r="B42" s="324" t="s">
        <v>333</v>
      </c>
      <c r="C42" s="322"/>
      <c r="D42" s="323">
        <v>0</v>
      </c>
      <c r="E42" s="334">
        <f>E10</f>
        <v>3866240</v>
      </c>
      <c r="F42" s="323">
        <v>0</v>
      </c>
      <c r="G42" s="323">
        <f>D42+E42-F42</f>
        <v>3866240</v>
      </c>
    </row>
    <row r="43" spans="1:7" ht="12.75">
      <c r="A43" s="322">
        <v>4</v>
      </c>
      <c r="B43" s="324" t="s">
        <v>330</v>
      </c>
      <c r="C43" s="322"/>
      <c r="D43" s="323">
        <v>0</v>
      </c>
      <c r="E43" s="323"/>
      <c r="F43" s="323">
        <v>0</v>
      </c>
      <c r="G43" s="323">
        <f>D43+E43-F43</f>
        <v>0</v>
      </c>
    </row>
    <row r="44" spans="1:7" ht="12.75">
      <c r="A44" s="322">
        <v>5</v>
      </c>
      <c r="B44" s="324" t="s">
        <v>331</v>
      </c>
      <c r="C44" s="322"/>
      <c r="D44" s="323">
        <v>0</v>
      </c>
      <c r="E44" s="323"/>
      <c r="F44" s="323">
        <v>0</v>
      </c>
      <c r="G44" s="323">
        <f>D44+E44-F44</f>
        <v>0</v>
      </c>
    </row>
    <row r="45" spans="1:7" ht="12.75">
      <c r="A45" s="322"/>
      <c r="B45" s="324"/>
      <c r="C45" s="322"/>
      <c r="D45" s="323"/>
      <c r="E45" s="323"/>
      <c r="F45" s="323"/>
      <c r="G45" s="323"/>
    </row>
    <row r="46" spans="1:7" ht="12.75">
      <c r="A46" s="322"/>
      <c r="B46" s="324"/>
      <c r="C46" s="322"/>
      <c r="D46" s="323"/>
      <c r="E46" s="323"/>
      <c r="F46" s="323"/>
      <c r="G46" s="323"/>
    </row>
    <row r="47" spans="1:7" ht="12.75">
      <c r="A47" s="322"/>
      <c r="B47" s="195"/>
      <c r="C47" s="322"/>
      <c r="D47" s="323"/>
      <c r="E47" s="323"/>
      <c r="F47" s="323"/>
      <c r="G47" s="323"/>
    </row>
    <row r="48" spans="1:7" ht="13.5" thickBot="1">
      <c r="A48" s="326"/>
      <c r="B48" s="313"/>
      <c r="C48" s="326"/>
      <c r="D48" s="327"/>
      <c r="E48" s="327"/>
      <c r="F48" s="327"/>
      <c r="G48" s="327"/>
    </row>
    <row r="49" spans="1:7" ht="18" customHeight="1" thickBot="1">
      <c r="A49" s="328"/>
      <c r="B49" s="329" t="s">
        <v>332</v>
      </c>
      <c r="C49" s="330"/>
      <c r="D49" s="331">
        <f>SUM(D40:D48)</f>
        <v>0</v>
      </c>
      <c r="E49" s="331">
        <f>SUM(E40:E48)</f>
        <v>3866240</v>
      </c>
      <c r="F49" s="331">
        <f>SUM(F40:F48)</f>
        <v>0</v>
      </c>
      <c r="G49" s="332">
        <f>SUM(G40:G48)</f>
        <v>3866240</v>
      </c>
    </row>
    <row r="50" spans="4:7" ht="12.75">
      <c r="D50" s="335"/>
      <c r="G50" s="335"/>
    </row>
    <row r="51" spans="2:8" ht="12.75">
      <c r="B51" s="84" t="s">
        <v>176</v>
      </c>
      <c r="E51" s="383" t="s">
        <v>177</v>
      </c>
      <c r="F51" s="383"/>
      <c r="H51" s="29"/>
    </row>
    <row r="52" spans="2:8" ht="24" customHeight="1">
      <c r="B52" s="84" t="s">
        <v>380</v>
      </c>
      <c r="E52" s="383" t="s">
        <v>381</v>
      </c>
      <c r="F52" s="383"/>
      <c r="H52" s="29"/>
    </row>
  </sheetData>
  <sheetProtection/>
  <mergeCells count="20">
    <mergeCell ref="A38:A39"/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E51:F51"/>
    <mergeCell ref="E52:F52"/>
    <mergeCell ref="C22:C23"/>
    <mergeCell ref="E22:E23"/>
    <mergeCell ref="F22:F23"/>
    <mergeCell ref="B38:B39"/>
    <mergeCell ref="C38:C39"/>
    <mergeCell ref="E38:E39"/>
    <mergeCell ref="F38:F39"/>
    <mergeCell ref="B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79.421875" style="0" customWidth="1"/>
  </cols>
  <sheetData>
    <row r="1" ht="18">
      <c r="A1" s="375" t="s">
        <v>419</v>
      </c>
    </row>
    <row r="2" ht="13.5">
      <c r="A2" s="376" t="s">
        <v>462</v>
      </c>
    </row>
    <row r="3" ht="15">
      <c r="A3" s="356"/>
    </row>
    <row r="4" ht="15">
      <c r="A4" s="356" t="s">
        <v>463</v>
      </c>
    </row>
    <row r="5" ht="15">
      <c r="A5" s="356"/>
    </row>
    <row r="6" ht="20.25">
      <c r="A6" s="357" t="s">
        <v>412</v>
      </c>
    </row>
    <row r="7" ht="15">
      <c r="A7" s="358"/>
    </row>
    <row r="8" ht="13.5">
      <c r="A8" s="360" t="s">
        <v>420</v>
      </c>
    </row>
    <row r="9" ht="13.5">
      <c r="A9" s="360" t="s">
        <v>421</v>
      </c>
    </row>
    <row r="10" ht="13.5">
      <c r="A10" s="360" t="s">
        <v>413</v>
      </c>
    </row>
    <row r="11" ht="13.5">
      <c r="A11" s="360" t="s">
        <v>422</v>
      </c>
    </row>
    <row r="12" ht="13.5">
      <c r="A12" s="361" t="s">
        <v>464</v>
      </c>
    </row>
    <row r="13" ht="13.5">
      <c r="A13" s="361" t="s">
        <v>465</v>
      </c>
    </row>
    <row r="14" ht="13.5">
      <c r="A14" s="361" t="s">
        <v>466</v>
      </c>
    </row>
    <row r="15" ht="13.5">
      <c r="A15" s="361" t="s">
        <v>467</v>
      </c>
    </row>
    <row r="16" ht="13.5">
      <c r="A16" s="360" t="s">
        <v>461</v>
      </c>
    </row>
    <row r="17" ht="13.5">
      <c r="A17" s="360" t="s">
        <v>414</v>
      </c>
    </row>
    <row r="18" ht="13.5">
      <c r="A18" s="360" t="s">
        <v>415</v>
      </c>
    </row>
    <row r="19" ht="13.5">
      <c r="A19" s="360" t="s">
        <v>416</v>
      </c>
    </row>
    <row r="20" ht="13.5">
      <c r="A20" s="360" t="s">
        <v>423</v>
      </c>
    </row>
    <row r="21" ht="13.5">
      <c r="A21" s="360"/>
    </row>
    <row r="22" ht="13.5">
      <c r="A22" s="360" t="s">
        <v>417</v>
      </c>
    </row>
    <row r="23" ht="15">
      <c r="A23" s="358"/>
    </row>
    <row r="24" ht="15">
      <c r="A24" s="358"/>
    </row>
    <row r="25" ht="15">
      <c r="A25" s="359" t="s">
        <v>424</v>
      </c>
    </row>
    <row r="26" ht="15">
      <c r="A26" s="359"/>
    </row>
    <row r="27" ht="15">
      <c r="A27" s="359" t="s">
        <v>468</v>
      </c>
    </row>
    <row r="28" ht="15">
      <c r="A28" s="359"/>
    </row>
    <row r="29" ht="15">
      <c r="A29" s="358"/>
    </row>
    <row r="30" ht="15">
      <c r="A30" s="362" t="s">
        <v>418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2" sqref="A1:E32"/>
    </sheetView>
  </sheetViews>
  <sheetFormatPr defaultColWidth="9.140625" defaultRowHeight="12.75"/>
  <cols>
    <col min="1" max="1" width="7.7109375" style="83" customWidth="1"/>
    <col min="2" max="2" width="25.140625" style="83" customWidth="1"/>
    <col min="3" max="3" width="15.00390625" style="83" customWidth="1"/>
    <col min="4" max="4" width="21.28125" style="83" customWidth="1"/>
    <col min="5" max="5" width="23.421875" style="83" customWidth="1"/>
  </cols>
  <sheetData>
    <row r="1" ht="15">
      <c r="B1" s="239" t="s">
        <v>387</v>
      </c>
    </row>
    <row r="2" ht="18" customHeight="1">
      <c r="B2" s="240" t="s">
        <v>388</v>
      </c>
    </row>
    <row r="4" spans="1:3" ht="15">
      <c r="A4" s="336" t="s">
        <v>440</v>
      </c>
      <c r="B4" s="336"/>
      <c r="C4" s="336"/>
    </row>
    <row r="5" ht="13.5" thickBot="1"/>
    <row r="6" spans="1:5" ht="12.75">
      <c r="A6" s="337" t="s">
        <v>147</v>
      </c>
      <c r="B6" s="338" t="s">
        <v>370</v>
      </c>
      <c r="C6" s="338" t="s">
        <v>371</v>
      </c>
      <c r="D6" s="338" t="s">
        <v>372</v>
      </c>
      <c r="E6" s="339" t="s">
        <v>373</v>
      </c>
    </row>
    <row r="7" spans="1:5" ht="12.75">
      <c r="A7" s="340">
        <v>1</v>
      </c>
      <c r="B7" s="192" t="s">
        <v>425</v>
      </c>
      <c r="C7" s="191">
        <v>5</v>
      </c>
      <c r="D7" s="191" t="s">
        <v>426</v>
      </c>
      <c r="E7" s="341">
        <f>'Pasqyra AAM'!G23</f>
        <v>3866240</v>
      </c>
    </row>
    <row r="8" spans="1:5" ht="12.75">
      <c r="A8" s="340">
        <v>2</v>
      </c>
      <c r="B8" s="195"/>
      <c r="C8" s="195"/>
      <c r="D8" s="195"/>
      <c r="E8" s="342"/>
    </row>
    <row r="9" spans="1:5" ht="12.75">
      <c r="A9" s="340">
        <v>3</v>
      </c>
      <c r="B9" s="195"/>
      <c r="C9" s="195"/>
      <c r="D9" s="195"/>
      <c r="E9" s="342"/>
    </row>
    <row r="10" spans="1:5" ht="12.75">
      <c r="A10" s="340">
        <v>4</v>
      </c>
      <c r="B10" s="195"/>
      <c r="C10" s="195"/>
      <c r="D10" s="195"/>
      <c r="E10" s="342"/>
    </row>
    <row r="11" spans="1:5" ht="12.75">
      <c r="A11" s="340">
        <v>5</v>
      </c>
      <c r="B11" s="195"/>
      <c r="C11" s="195"/>
      <c r="D11" s="195"/>
      <c r="E11" s="342"/>
    </row>
    <row r="12" spans="1:5" ht="12.75">
      <c r="A12" s="340">
        <v>6</v>
      </c>
      <c r="B12" s="195"/>
      <c r="C12" s="195"/>
      <c r="D12" s="195"/>
      <c r="E12" s="342"/>
    </row>
    <row r="13" spans="1:5" ht="12.75">
      <c r="A13" s="340">
        <v>7</v>
      </c>
      <c r="B13" s="195"/>
      <c r="C13" s="195"/>
      <c r="D13" s="195"/>
      <c r="E13" s="342"/>
    </row>
    <row r="14" spans="1:5" ht="12.75">
      <c r="A14" s="340">
        <v>8</v>
      </c>
      <c r="B14" s="195"/>
      <c r="C14" s="195"/>
      <c r="D14" s="195"/>
      <c r="E14" s="342"/>
    </row>
    <row r="15" spans="1:5" ht="12.75">
      <c r="A15" s="340">
        <v>9</v>
      </c>
      <c r="B15" s="195"/>
      <c r="C15" s="195"/>
      <c r="D15" s="195"/>
      <c r="E15" s="342"/>
    </row>
    <row r="16" spans="1:5" ht="12.75">
      <c r="A16" s="340">
        <v>10</v>
      </c>
      <c r="B16" s="195"/>
      <c r="C16" s="195"/>
      <c r="D16" s="195"/>
      <c r="E16" s="342"/>
    </row>
    <row r="17" spans="1:5" ht="12.75">
      <c r="A17" s="340"/>
      <c r="B17" s="195"/>
      <c r="C17" s="195"/>
      <c r="D17" s="195"/>
      <c r="E17" s="342"/>
    </row>
    <row r="18" spans="1:5" ht="12.75">
      <c r="A18" s="340"/>
      <c r="B18" s="195"/>
      <c r="C18" s="195"/>
      <c r="D18" s="195"/>
      <c r="E18" s="342"/>
    </row>
    <row r="19" spans="1:5" ht="12.75">
      <c r="A19" s="340"/>
      <c r="B19" s="195"/>
      <c r="C19" s="195"/>
      <c r="D19" s="195"/>
      <c r="E19" s="342"/>
    </row>
    <row r="20" spans="1:5" ht="12.75">
      <c r="A20" s="340"/>
      <c r="B20" s="195"/>
      <c r="C20" s="195"/>
      <c r="D20" s="195"/>
      <c r="E20" s="342"/>
    </row>
    <row r="21" spans="1:5" ht="12.75">
      <c r="A21" s="340"/>
      <c r="B21" s="195"/>
      <c r="C21" s="195"/>
      <c r="D21" s="195"/>
      <c r="E21" s="342"/>
    </row>
    <row r="22" spans="1:5" ht="12.75">
      <c r="A22" s="340"/>
      <c r="B22" s="195"/>
      <c r="C22" s="195"/>
      <c r="D22" s="195"/>
      <c r="E22" s="342"/>
    </row>
    <row r="23" spans="1:5" ht="12.75">
      <c r="A23" s="340"/>
      <c r="B23" s="195"/>
      <c r="C23" s="195"/>
      <c r="D23" s="195"/>
      <c r="E23" s="342"/>
    </row>
    <row r="24" spans="1:5" ht="12.75">
      <c r="A24" s="340"/>
      <c r="B24" s="195"/>
      <c r="C24" s="195"/>
      <c r="D24" s="195"/>
      <c r="E24" s="342"/>
    </row>
    <row r="25" spans="1:5" ht="12.75">
      <c r="A25" s="340"/>
      <c r="B25" s="195"/>
      <c r="C25" s="195"/>
      <c r="D25" s="195"/>
      <c r="E25" s="342"/>
    </row>
    <row r="26" spans="1:5" ht="12.75">
      <c r="A26" s="340"/>
      <c r="B26" s="195"/>
      <c r="C26" s="195"/>
      <c r="D26" s="195"/>
      <c r="E26" s="342"/>
    </row>
    <row r="27" spans="1:5" ht="13.5" thickBot="1">
      <c r="A27" s="343"/>
      <c r="B27" s="313"/>
      <c r="C27" s="313"/>
      <c r="D27" s="313"/>
      <c r="E27" s="344"/>
    </row>
    <row r="28" spans="1:5" ht="13.5" thickBot="1">
      <c r="A28" s="345"/>
      <c r="B28" s="346" t="s">
        <v>374</v>
      </c>
      <c r="C28" s="347"/>
      <c r="D28" s="347"/>
      <c r="E28" s="348">
        <f>E7</f>
        <v>3866240</v>
      </c>
    </row>
    <row r="31" spans="2:5" ht="12.75">
      <c r="B31" s="84" t="s">
        <v>176</v>
      </c>
      <c r="C31" s="383" t="s">
        <v>177</v>
      </c>
      <c r="D31" s="383"/>
      <c r="E31" s="85"/>
    </row>
    <row r="32" spans="2:5" ht="20.25" customHeight="1">
      <c r="B32" s="84" t="s">
        <v>380</v>
      </c>
      <c r="C32" s="383" t="s">
        <v>381</v>
      </c>
      <c r="D32" s="383"/>
      <c r="E32" s="85"/>
    </row>
  </sheetData>
  <sheetProtection/>
  <mergeCells count="2">
    <mergeCell ref="C31:D31"/>
    <mergeCell ref="C32:D32"/>
  </mergeCells>
  <printOptions/>
  <pageMargins left="0.7" right="0.7" top="0.75" bottom="0.75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P25" sqref="P25"/>
    </sheetView>
  </sheetViews>
  <sheetFormatPr defaultColWidth="4.7109375" defaultRowHeight="12.75"/>
  <cols>
    <col min="1" max="1" width="4.7109375" style="0" customWidth="1"/>
    <col min="2" max="2" width="52.00390625" style="0" customWidth="1"/>
    <col min="3" max="3" width="12.8515625" style="0" customWidth="1"/>
    <col min="4" max="4" width="16.140625" style="0" customWidth="1"/>
  </cols>
  <sheetData>
    <row r="1" spans="1:4" ht="18" customHeight="1" thickTop="1">
      <c r="A1" s="239" t="s">
        <v>460</v>
      </c>
      <c r="B1" s="32"/>
      <c r="C1" s="32"/>
      <c r="D1" s="33"/>
    </row>
    <row r="2" spans="1:4" s="17" customFormat="1" ht="11.25" customHeight="1">
      <c r="A2" s="58" t="s">
        <v>343</v>
      </c>
      <c r="B2" s="38"/>
      <c r="C2" s="38"/>
      <c r="D2" s="39"/>
    </row>
    <row r="3" spans="1:4" s="17" customFormat="1" ht="12.75">
      <c r="A3" s="59" t="s">
        <v>409</v>
      </c>
      <c r="B3" s="40"/>
      <c r="C3" s="40"/>
      <c r="D3" s="41"/>
    </row>
    <row r="4" spans="1:4" s="17" customFormat="1" ht="12.75">
      <c r="A4" s="59" t="s">
        <v>408</v>
      </c>
      <c r="B4" s="40"/>
      <c r="C4" s="40"/>
      <c r="D4" s="41"/>
    </row>
    <row r="5" spans="1:4" s="17" customFormat="1" ht="16.5" customHeight="1">
      <c r="A5" s="59" t="s">
        <v>410</v>
      </c>
      <c r="B5" s="40"/>
      <c r="C5" s="40"/>
      <c r="D5" s="41"/>
    </row>
    <row r="6" spans="1:4" s="17" customFormat="1" ht="12.75">
      <c r="A6" s="59" t="s">
        <v>411</v>
      </c>
      <c r="B6" s="40"/>
      <c r="C6" s="40"/>
      <c r="D6" s="41"/>
    </row>
    <row r="7" spans="1:4" s="17" customFormat="1" ht="14.25" customHeight="1">
      <c r="A7" s="59" t="s">
        <v>406</v>
      </c>
      <c r="B7" s="40"/>
      <c r="C7" s="40"/>
      <c r="D7" s="41"/>
    </row>
    <row r="8" spans="1:4" ht="12.75">
      <c r="A8" s="59" t="s">
        <v>407</v>
      </c>
      <c r="B8" s="40"/>
      <c r="C8" s="40"/>
      <c r="D8" s="41"/>
    </row>
    <row r="9" spans="1:4" ht="16.5" customHeight="1">
      <c r="A9" s="59" t="s">
        <v>161</v>
      </c>
      <c r="B9" s="40"/>
      <c r="C9" s="40"/>
      <c r="D9" s="41"/>
    </row>
    <row r="10" spans="1:4" ht="12.75">
      <c r="A10" s="59" t="s">
        <v>162</v>
      </c>
      <c r="B10" s="40"/>
      <c r="C10" s="40"/>
      <c r="D10" s="41"/>
    </row>
    <row r="11" spans="1:4" ht="17.25" customHeight="1">
      <c r="A11" s="59" t="s">
        <v>163</v>
      </c>
      <c r="B11" s="40"/>
      <c r="C11" s="40"/>
      <c r="D11" s="41"/>
    </row>
    <row r="12" spans="1:4" ht="12.75">
      <c r="A12" s="59" t="s">
        <v>164</v>
      </c>
      <c r="B12" s="40"/>
      <c r="C12" s="40"/>
      <c r="D12" s="41"/>
    </row>
    <row r="13" spans="1:4" ht="12.75">
      <c r="A13" s="59" t="s">
        <v>389</v>
      </c>
      <c r="B13" s="40"/>
      <c r="C13" s="40"/>
      <c r="D13" s="41"/>
    </row>
    <row r="14" spans="1:4" ht="16.5" customHeight="1">
      <c r="A14" s="59" t="s">
        <v>390</v>
      </c>
      <c r="B14" s="40"/>
      <c r="C14" s="40"/>
      <c r="D14" s="41"/>
    </row>
    <row r="15" spans="1:4" ht="12.75">
      <c r="A15" s="59" t="s">
        <v>459</v>
      </c>
      <c r="B15" s="40"/>
      <c r="C15" s="40"/>
      <c r="D15" s="41"/>
    </row>
    <row r="16" spans="1:4" ht="12.75">
      <c r="A16" s="59" t="s">
        <v>165</v>
      </c>
      <c r="B16" s="40"/>
      <c r="C16" s="40"/>
      <c r="D16" s="41"/>
    </row>
    <row r="17" spans="1:4" ht="12.75">
      <c r="A17" s="59" t="s">
        <v>348</v>
      </c>
      <c r="B17" s="40"/>
      <c r="C17" s="40"/>
      <c r="D17" s="41"/>
    </row>
    <row r="18" spans="1:4" ht="12.75">
      <c r="A18" s="59" t="s">
        <v>166</v>
      </c>
      <c r="B18" s="40"/>
      <c r="C18" s="40"/>
      <c r="D18" s="41"/>
    </row>
    <row r="19" spans="1:4" ht="15" customHeight="1">
      <c r="A19" s="60" t="s">
        <v>167</v>
      </c>
      <c r="B19" s="40"/>
      <c r="C19" s="40"/>
      <c r="D19" s="41"/>
    </row>
    <row r="20" spans="1:4" ht="15.75" customHeight="1">
      <c r="A20" s="59" t="s">
        <v>168</v>
      </c>
      <c r="B20" s="40"/>
      <c r="C20" s="40"/>
      <c r="D20" s="41"/>
    </row>
    <row r="21" spans="1:4" ht="12.75">
      <c r="A21" s="59" t="s">
        <v>369</v>
      </c>
      <c r="B21" s="40"/>
      <c r="C21" s="40"/>
      <c r="D21" s="41"/>
    </row>
    <row r="22" spans="1:4" ht="13.5" customHeight="1">
      <c r="A22" s="59" t="s">
        <v>169</v>
      </c>
      <c r="B22" s="40"/>
      <c r="C22" s="40"/>
      <c r="D22" s="41"/>
    </row>
    <row r="23" spans="1:4" ht="12.75">
      <c r="A23" s="59" t="s">
        <v>170</v>
      </c>
      <c r="B23" s="40"/>
      <c r="C23" s="40"/>
      <c r="D23" s="41"/>
    </row>
    <row r="24" spans="1:4" ht="12.75">
      <c r="A24" s="59" t="s">
        <v>171</v>
      </c>
      <c r="B24" s="40"/>
      <c r="C24" s="40"/>
      <c r="D24" s="41"/>
    </row>
    <row r="25" spans="1:4" ht="15" customHeight="1">
      <c r="A25" s="59" t="s">
        <v>344</v>
      </c>
      <c r="B25" s="40"/>
      <c r="C25" s="40"/>
      <c r="D25" s="41"/>
    </row>
    <row r="26" spans="1:4" ht="14.25" customHeight="1">
      <c r="A26" s="59" t="s">
        <v>368</v>
      </c>
      <c r="B26" s="40"/>
      <c r="C26" s="40"/>
      <c r="D26" s="41"/>
    </row>
    <row r="27" spans="1:4" ht="16.5" customHeight="1">
      <c r="A27" s="60" t="s">
        <v>349</v>
      </c>
      <c r="B27" s="40"/>
      <c r="C27" s="40"/>
      <c r="D27" s="41"/>
    </row>
    <row r="28" spans="1:4" ht="15.75" customHeight="1">
      <c r="A28" s="59" t="s">
        <v>441</v>
      </c>
      <c r="B28" s="40"/>
      <c r="C28" s="40"/>
      <c r="D28" s="41"/>
    </row>
    <row r="29" spans="1:4" ht="12.75">
      <c r="A29" s="59" t="s">
        <v>442</v>
      </c>
      <c r="B29" s="40"/>
      <c r="C29" s="40"/>
      <c r="D29" s="41"/>
    </row>
    <row r="30" spans="1:4" ht="17.25" customHeight="1">
      <c r="A30" s="60" t="s">
        <v>350</v>
      </c>
      <c r="B30" s="40"/>
      <c r="C30" s="40"/>
      <c r="D30" s="41"/>
    </row>
    <row r="31" spans="1:4" ht="15" customHeight="1">
      <c r="A31" s="59" t="s">
        <v>443</v>
      </c>
      <c r="B31" s="40"/>
      <c r="C31" s="40"/>
      <c r="D31" s="41"/>
    </row>
    <row r="32" spans="1:4" ht="12.75">
      <c r="A32" s="438" t="s">
        <v>391</v>
      </c>
      <c r="B32" s="439"/>
      <c r="C32" s="349"/>
      <c r="D32" s="41"/>
    </row>
    <row r="33" spans="1:4" s="2" customFormat="1" ht="12.75">
      <c r="A33" s="61" t="s">
        <v>444</v>
      </c>
      <c r="B33" s="40"/>
      <c r="C33" s="40"/>
      <c r="D33" s="41"/>
    </row>
    <row r="34" spans="1:4" s="2" customFormat="1" ht="16.5" customHeight="1">
      <c r="A34" s="60" t="s">
        <v>173</v>
      </c>
      <c r="B34" s="40"/>
      <c r="C34" s="40"/>
      <c r="D34" s="41"/>
    </row>
    <row r="35" spans="1:4" ht="12.75">
      <c r="A35" s="59" t="s">
        <v>174</v>
      </c>
      <c r="B35" s="40"/>
      <c r="C35" s="40"/>
      <c r="D35" s="41"/>
    </row>
    <row r="36" spans="1:4" ht="12.75">
      <c r="A36" s="59" t="s">
        <v>175</v>
      </c>
      <c r="B36" s="40"/>
      <c r="C36" s="40"/>
      <c r="D36" s="41"/>
    </row>
    <row r="37" spans="1:4" ht="15.75" customHeight="1">
      <c r="A37" s="61" t="s">
        <v>445</v>
      </c>
      <c r="B37" s="44"/>
      <c r="C37" s="44"/>
      <c r="D37" s="45"/>
    </row>
    <row r="38" spans="1:4" ht="12.75">
      <c r="A38" s="438" t="s">
        <v>446</v>
      </c>
      <c r="B38" s="439"/>
      <c r="C38" s="439"/>
      <c r="D38" s="440"/>
    </row>
    <row r="39" spans="1:4" ht="12.75">
      <c r="A39" s="61" t="s">
        <v>392</v>
      </c>
      <c r="B39" s="40"/>
      <c r="C39" s="40"/>
      <c r="D39" s="41"/>
    </row>
    <row r="40" spans="1:4" ht="12.75">
      <c r="A40" s="353" t="s">
        <v>393</v>
      </c>
      <c r="B40" s="40" t="s">
        <v>447</v>
      </c>
      <c r="C40" s="355">
        <v>12499.5</v>
      </c>
      <c r="D40" s="41"/>
    </row>
    <row r="41" spans="1:4" ht="12.75">
      <c r="A41" s="353" t="s">
        <v>393</v>
      </c>
      <c r="B41" s="40" t="s">
        <v>448</v>
      </c>
      <c r="C41" s="355">
        <v>925370</v>
      </c>
      <c r="D41" s="41"/>
    </row>
    <row r="42" spans="1:4" ht="12.75">
      <c r="A42" s="353" t="s">
        <v>393</v>
      </c>
      <c r="B42" s="40" t="s">
        <v>450</v>
      </c>
      <c r="C42" s="355">
        <v>134440</v>
      </c>
      <c r="D42" s="41"/>
    </row>
    <row r="43" spans="1:4" ht="12.75">
      <c r="A43" s="353" t="s">
        <v>393</v>
      </c>
      <c r="B43" s="40" t="s">
        <v>452</v>
      </c>
      <c r="C43" s="355">
        <v>123200</v>
      </c>
      <c r="D43" s="41"/>
    </row>
    <row r="44" spans="1:4" ht="12.75">
      <c r="A44" s="353" t="s">
        <v>393</v>
      </c>
      <c r="B44" s="40" t="s">
        <v>451</v>
      </c>
      <c r="C44" s="355">
        <v>26900</v>
      </c>
      <c r="D44" s="41"/>
    </row>
    <row r="45" spans="1:4" ht="12.75">
      <c r="A45" s="353" t="s">
        <v>393</v>
      </c>
      <c r="B45" s="40" t="s">
        <v>449</v>
      </c>
      <c r="C45" s="355">
        <v>3200</v>
      </c>
      <c r="D45" s="41"/>
    </row>
    <row r="46" spans="1:4" ht="12.75">
      <c r="A46" s="353" t="s">
        <v>393</v>
      </c>
      <c r="B46" s="40" t="s">
        <v>394</v>
      </c>
      <c r="C46" s="355">
        <v>260750</v>
      </c>
      <c r="D46" s="41"/>
    </row>
    <row r="47" spans="1:4" ht="12.75">
      <c r="A47" s="353" t="s">
        <v>393</v>
      </c>
      <c r="B47" s="40" t="s">
        <v>395</v>
      </c>
      <c r="C47" s="355">
        <v>1232000</v>
      </c>
      <c r="D47" s="41"/>
    </row>
    <row r="48" spans="1:4" ht="12.75">
      <c r="A48" s="353" t="s">
        <v>393</v>
      </c>
      <c r="B48" s="40" t="s">
        <v>396</v>
      </c>
      <c r="C48" s="355">
        <v>322095.84</v>
      </c>
      <c r="D48" s="41"/>
    </row>
    <row r="49" spans="1:4" ht="12.75">
      <c r="A49" s="353" t="s">
        <v>393</v>
      </c>
      <c r="B49" s="40" t="s">
        <v>397</v>
      </c>
      <c r="C49" s="355">
        <v>77000</v>
      </c>
      <c r="D49" s="41"/>
    </row>
    <row r="50" spans="1:4" ht="12.75">
      <c r="A50" s="353" t="s">
        <v>393</v>
      </c>
      <c r="B50" s="40" t="s">
        <v>398</v>
      </c>
      <c r="C50" s="355">
        <v>926280</v>
      </c>
      <c r="D50" s="41"/>
    </row>
    <row r="51" spans="1:4" ht="12.75">
      <c r="A51" s="353" t="s">
        <v>393</v>
      </c>
      <c r="B51" s="40" t="s">
        <v>399</v>
      </c>
      <c r="C51" s="355">
        <v>274338.93</v>
      </c>
      <c r="D51" s="41"/>
    </row>
    <row r="52" spans="1:4" ht="12.75">
      <c r="A52" s="353" t="s">
        <v>393</v>
      </c>
      <c r="B52" s="40" t="s">
        <v>400</v>
      </c>
      <c r="C52" s="355">
        <v>32880.42</v>
      </c>
      <c r="D52" s="41"/>
    </row>
    <row r="53" spans="1:4" ht="12.75">
      <c r="A53" s="353" t="s">
        <v>393</v>
      </c>
      <c r="B53" s="40" t="s">
        <v>401</v>
      </c>
      <c r="C53" s="355">
        <v>17370</v>
      </c>
      <c r="D53" s="41"/>
    </row>
    <row r="54" spans="1:4" ht="12.75">
      <c r="A54" s="353" t="s">
        <v>393</v>
      </c>
      <c r="B54" s="40" t="s">
        <v>453</v>
      </c>
      <c r="C54" s="354">
        <v>149079</v>
      </c>
      <c r="D54" s="41"/>
    </row>
    <row r="55" spans="1:4" ht="12.75">
      <c r="A55" s="62"/>
      <c r="B55" s="47" t="s">
        <v>402</v>
      </c>
      <c r="C55" s="47"/>
      <c r="D55" s="48"/>
    </row>
    <row r="56" spans="1:4" ht="12.75">
      <c r="A56" s="62"/>
      <c r="B56" s="46"/>
      <c r="C56" s="46"/>
      <c r="D56" s="48"/>
    </row>
    <row r="57" spans="1:4" ht="12.75">
      <c r="A57" s="62"/>
      <c r="B57" s="374" t="s">
        <v>176</v>
      </c>
      <c r="C57" s="85" t="s">
        <v>403</v>
      </c>
      <c r="D57" s="49"/>
    </row>
    <row r="58" spans="1:4" ht="13.5" thickBot="1">
      <c r="A58" s="63"/>
      <c r="B58" s="374" t="s">
        <v>404</v>
      </c>
      <c r="C58" s="85" t="s">
        <v>405</v>
      </c>
      <c r="D58" s="48"/>
    </row>
    <row r="59" spans="1:4" ht="13.5" thickTop="1">
      <c r="A59" s="43"/>
      <c r="B59" s="44"/>
      <c r="C59" s="44"/>
      <c r="D59" s="44"/>
    </row>
    <row r="60" spans="1:4" ht="15">
      <c r="A60" s="34"/>
      <c r="B60" s="31"/>
      <c r="C60" s="31"/>
      <c r="D60" s="31"/>
    </row>
    <row r="61" spans="1:4" ht="15">
      <c r="A61" s="35"/>
      <c r="B61" s="27"/>
      <c r="C61" s="27"/>
      <c r="D61" s="36"/>
    </row>
    <row r="62" spans="1:4" ht="13.5">
      <c r="A62" s="37"/>
      <c r="B62" s="38"/>
      <c r="C62" s="38"/>
      <c r="D62" s="38"/>
    </row>
    <row r="63" spans="1:4" ht="12.75">
      <c r="A63" s="40"/>
      <c r="B63" s="40"/>
      <c r="C63" s="40"/>
      <c r="D63" s="40"/>
    </row>
    <row r="64" spans="1:4" ht="12.75">
      <c r="A64" s="40"/>
      <c r="B64" s="40"/>
      <c r="C64" s="40"/>
      <c r="D64" s="40"/>
    </row>
    <row r="65" spans="1:4" ht="12.75">
      <c r="A65" s="40"/>
      <c r="B65" s="40"/>
      <c r="C65" s="40"/>
      <c r="D65" s="40"/>
    </row>
    <row r="66" spans="1:4" ht="12.75">
      <c r="A66" s="40"/>
      <c r="B66" s="40"/>
      <c r="C66" s="40"/>
      <c r="D66" s="40"/>
    </row>
    <row r="67" spans="1:4" ht="12.75">
      <c r="A67" s="40"/>
      <c r="B67" s="40"/>
      <c r="C67" s="40"/>
      <c r="D67" s="40"/>
    </row>
    <row r="68" spans="1:4" ht="12.75">
      <c r="A68" s="40"/>
      <c r="B68" s="40"/>
      <c r="C68" s="40"/>
      <c r="D68" s="40"/>
    </row>
    <row r="69" spans="1:4" ht="12.75">
      <c r="A69" s="40"/>
      <c r="B69" s="40"/>
      <c r="C69" s="40"/>
      <c r="D69" s="40"/>
    </row>
    <row r="70" spans="1:4" ht="12.75">
      <c r="A70" s="40"/>
      <c r="B70" s="40"/>
      <c r="C70" s="40"/>
      <c r="D70" s="40"/>
    </row>
    <row r="71" spans="1:4" ht="12.75">
      <c r="A71" s="40"/>
      <c r="B71" s="40"/>
      <c r="C71" s="40"/>
      <c r="D71" s="40"/>
    </row>
    <row r="72" spans="1:4" ht="12.75">
      <c r="A72" s="40"/>
      <c r="B72" s="40"/>
      <c r="C72" s="40"/>
      <c r="D72" s="40"/>
    </row>
    <row r="73" spans="1:4" ht="12.75">
      <c r="A73" s="40"/>
      <c r="B73" s="40"/>
      <c r="C73" s="40"/>
      <c r="D73" s="40"/>
    </row>
    <row r="74" spans="1:4" ht="12.75">
      <c r="A74" s="40"/>
      <c r="B74" s="40"/>
      <c r="C74" s="40"/>
      <c r="D74" s="40"/>
    </row>
    <row r="75" spans="1:4" ht="12.75">
      <c r="A75" s="40"/>
      <c r="B75" s="40"/>
      <c r="C75" s="40"/>
      <c r="D75" s="40"/>
    </row>
    <row r="76" spans="1:4" ht="12.75">
      <c r="A76" s="40"/>
      <c r="B76" s="40"/>
      <c r="C76" s="40"/>
      <c r="D76" s="40"/>
    </row>
    <row r="77" spans="1:4" ht="12.75">
      <c r="A77" s="40"/>
      <c r="B77" s="40"/>
      <c r="C77" s="40"/>
      <c r="D77" s="40"/>
    </row>
    <row r="78" spans="1:4" ht="12.75">
      <c r="A78" s="40"/>
      <c r="B78" s="40"/>
      <c r="C78" s="40"/>
      <c r="D78" s="40"/>
    </row>
    <row r="79" spans="1:4" ht="12.75">
      <c r="A79" s="40"/>
      <c r="B79" s="40"/>
      <c r="C79" s="40"/>
      <c r="D79" s="40"/>
    </row>
    <row r="80" spans="1:4" ht="12.75">
      <c r="A80" s="40"/>
      <c r="B80" s="40"/>
      <c r="C80" s="40"/>
      <c r="D80" s="40"/>
    </row>
    <row r="81" spans="1:4" ht="12.75">
      <c r="A81" s="40"/>
      <c r="B81" s="40"/>
      <c r="C81" s="40"/>
      <c r="D81" s="40"/>
    </row>
    <row r="82" spans="1:4" ht="12.75">
      <c r="A82" s="40"/>
      <c r="B82" s="40"/>
      <c r="C82" s="40"/>
      <c r="D82" s="40"/>
    </row>
    <row r="83" spans="1:4" ht="12.75">
      <c r="A83" s="40"/>
      <c r="B83" s="40"/>
      <c r="C83" s="40"/>
      <c r="D83" s="40"/>
    </row>
    <row r="84" spans="1:4" ht="12.75">
      <c r="A84" s="42"/>
      <c r="B84" s="40"/>
      <c r="C84" s="40"/>
      <c r="D84" s="40"/>
    </row>
    <row r="85" spans="1:4" ht="12.75">
      <c r="A85" s="40"/>
      <c r="B85" s="40"/>
      <c r="C85" s="40"/>
      <c r="D85" s="40"/>
    </row>
    <row r="86" spans="1:4" ht="12.75">
      <c r="A86" s="40"/>
      <c r="B86" s="40"/>
      <c r="C86" s="40"/>
      <c r="D86" s="40"/>
    </row>
    <row r="87" spans="1:4" ht="12.75">
      <c r="A87" s="40"/>
      <c r="B87" s="40"/>
      <c r="C87" s="40"/>
      <c r="D87" s="40"/>
    </row>
    <row r="88" spans="1:4" ht="12.75">
      <c r="A88" s="40"/>
      <c r="B88" s="40"/>
      <c r="C88" s="40"/>
      <c r="D88" s="40"/>
    </row>
    <row r="89" spans="1:4" ht="12.75">
      <c r="A89" s="40"/>
      <c r="B89" s="40"/>
      <c r="C89" s="40"/>
      <c r="D89" s="40"/>
    </row>
    <row r="90" spans="1:4" ht="12.75">
      <c r="A90" s="40"/>
      <c r="B90" s="40"/>
      <c r="C90" s="40"/>
      <c r="D90" s="40"/>
    </row>
    <row r="91" spans="1:4" ht="12.75">
      <c r="A91" s="40"/>
      <c r="B91" s="40"/>
      <c r="C91" s="40"/>
      <c r="D91" s="40"/>
    </row>
    <row r="92" spans="1:4" ht="12.75">
      <c r="A92" s="40"/>
      <c r="B92" s="40"/>
      <c r="C92" s="40"/>
      <c r="D92" s="40"/>
    </row>
    <row r="93" spans="1:4" ht="12.75">
      <c r="A93" s="40"/>
      <c r="B93" s="40"/>
      <c r="C93" s="40"/>
      <c r="D93" s="40"/>
    </row>
    <row r="94" spans="1:4" ht="12.75">
      <c r="A94" s="40"/>
      <c r="B94" s="40"/>
      <c r="C94" s="40"/>
      <c r="D94" s="40"/>
    </row>
    <row r="95" spans="1:4" ht="12.75">
      <c r="A95" s="42"/>
      <c r="B95" s="40"/>
      <c r="C95" s="40"/>
      <c r="D95" s="40"/>
    </row>
    <row r="96" spans="1:4" ht="12.75">
      <c r="A96" s="42"/>
      <c r="B96" s="40"/>
      <c r="C96" s="40"/>
      <c r="D96" s="40"/>
    </row>
    <row r="97" spans="1:4" ht="12.75">
      <c r="A97" s="40"/>
      <c r="B97" s="40"/>
      <c r="C97" s="40"/>
      <c r="D97" s="40"/>
    </row>
    <row r="98" spans="1:4" ht="12.75">
      <c r="A98" s="42"/>
      <c r="B98" s="40"/>
      <c r="C98" s="40"/>
      <c r="D98" s="40"/>
    </row>
    <row r="99" spans="1:4" ht="12.75">
      <c r="A99" s="40"/>
      <c r="B99" s="40"/>
      <c r="C99" s="40"/>
      <c r="D99" s="40"/>
    </row>
    <row r="100" spans="1:4" ht="12.75">
      <c r="A100" s="40"/>
      <c r="B100" s="40"/>
      <c r="C100" s="40"/>
      <c r="D100" s="40"/>
    </row>
    <row r="101" spans="1:4" ht="12.75">
      <c r="A101" s="40"/>
      <c r="B101" s="40"/>
      <c r="C101" s="40"/>
      <c r="D101" s="40"/>
    </row>
    <row r="102" spans="1:4" ht="12.75">
      <c r="A102" s="40"/>
      <c r="B102" s="40"/>
      <c r="C102" s="40"/>
      <c r="D102" s="40"/>
    </row>
    <row r="103" spans="1:4" ht="12.75">
      <c r="A103" s="40"/>
      <c r="B103" s="40"/>
      <c r="C103" s="40"/>
      <c r="D103" s="40"/>
    </row>
    <row r="104" spans="1:4" ht="12.75">
      <c r="A104" s="40"/>
      <c r="B104" s="40"/>
      <c r="C104" s="40"/>
      <c r="D104" s="40"/>
    </row>
    <row r="105" spans="1:4" ht="12.75">
      <c r="A105" s="43"/>
      <c r="B105" s="40"/>
      <c r="C105" s="40"/>
      <c r="D105" s="40"/>
    </row>
    <row r="106" spans="1:4" ht="12.75">
      <c r="A106" s="43"/>
      <c r="B106" s="40"/>
      <c r="C106" s="40"/>
      <c r="D106" s="40"/>
    </row>
    <row r="107" spans="1:4" ht="12.75">
      <c r="A107" s="43"/>
      <c r="B107" s="40"/>
      <c r="C107" s="40"/>
      <c r="D107" s="40"/>
    </row>
    <row r="108" spans="1:4" ht="12.75">
      <c r="A108" s="43"/>
      <c r="B108" s="40"/>
      <c r="C108" s="40"/>
      <c r="D108" s="40"/>
    </row>
    <row r="109" spans="1:4" ht="12.75">
      <c r="A109" s="43"/>
      <c r="B109" s="40"/>
      <c r="C109" s="40"/>
      <c r="D109" s="40"/>
    </row>
    <row r="110" spans="1:4" ht="12.75">
      <c r="A110" s="40"/>
      <c r="B110" s="40"/>
      <c r="C110" s="40"/>
      <c r="D110" s="40"/>
    </row>
    <row r="111" spans="1:4" ht="12.75">
      <c r="A111" s="42"/>
      <c r="B111" s="40"/>
      <c r="C111" s="40"/>
      <c r="D111" s="40"/>
    </row>
    <row r="112" spans="1:4" ht="12.75">
      <c r="A112" s="40"/>
      <c r="B112" s="40"/>
      <c r="C112" s="40"/>
      <c r="D112" s="40"/>
    </row>
    <row r="113" spans="1:4" ht="12.75">
      <c r="A113" s="40"/>
      <c r="B113" s="40"/>
      <c r="C113" s="40"/>
      <c r="D113" s="40"/>
    </row>
    <row r="114" spans="1:4" ht="12.75">
      <c r="A114" s="40"/>
      <c r="B114" s="40"/>
      <c r="C114" s="40"/>
      <c r="D114" s="40"/>
    </row>
    <row r="115" spans="1:4" ht="12.75">
      <c r="A115" s="40"/>
      <c r="B115" s="40"/>
      <c r="C115" s="40"/>
      <c r="D115" s="40"/>
    </row>
    <row r="116" spans="1:4" ht="12.75">
      <c r="A116" s="43"/>
      <c r="B116" s="44"/>
      <c r="C116" s="44"/>
      <c r="D116" s="44"/>
    </row>
    <row r="117" spans="1:4" ht="12.75">
      <c r="A117" s="43"/>
      <c r="B117" s="44"/>
      <c r="C117" s="44"/>
      <c r="D117" s="44"/>
    </row>
    <row r="118" spans="1:4" ht="12.75">
      <c r="A118" s="43"/>
      <c r="B118" s="44"/>
      <c r="C118" s="44"/>
      <c r="D118" s="44"/>
    </row>
    <row r="119" spans="1:4" ht="12.75">
      <c r="A119" s="43"/>
      <c r="B119" s="44"/>
      <c r="C119" s="44"/>
      <c r="D119" s="44"/>
    </row>
    <row r="120" spans="1:4" ht="12.75">
      <c r="A120" s="43"/>
      <c r="B120" s="44"/>
      <c r="C120" s="44"/>
      <c r="D120" s="44"/>
    </row>
    <row r="121" spans="1:4" ht="12.75">
      <c r="A121" s="43"/>
      <c r="B121" s="44"/>
      <c r="C121" s="44"/>
      <c r="D121" s="44"/>
    </row>
    <row r="122" spans="1:4" ht="12.75">
      <c r="A122" s="43"/>
      <c r="B122" s="44"/>
      <c r="C122" s="44"/>
      <c r="D122" s="44"/>
    </row>
    <row r="123" spans="1:4" ht="12.75">
      <c r="A123" s="43"/>
      <c r="B123" s="40"/>
      <c r="C123" s="40"/>
      <c r="D123" s="40"/>
    </row>
    <row r="124" spans="1:4" ht="12.75">
      <c r="A124" s="43"/>
      <c r="B124" s="40"/>
      <c r="C124" s="40"/>
      <c r="D124" s="40"/>
    </row>
    <row r="125" spans="1:4" ht="12.75">
      <c r="A125" s="43"/>
      <c r="B125" s="40"/>
      <c r="C125" s="40"/>
      <c r="D125" s="40"/>
    </row>
    <row r="126" spans="1:4" ht="12.75">
      <c r="A126" s="40"/>
      <c r="B126" s="40"/>
      <c r="C126" s="40"/>
      <c r="D126" s="40"/>
    </row>
    <row r="127" spans="1:4" ht="12.75">
      <c r="A127" s="42"/>
      <c r="B127" s="40"/>
      <c r="C127" s="40"/>
      <c r="D127" s="40"/>
    </row>
    <row r="128" spans="1:4" ht="12.75">
      <c r="A128" s="40"/>
      <c r="B128" s="40"/>
      <c r="C128" s="40"/>
      <c r="D128" s="40"/>
    </row>
    <row r="129" spans="1:4" ht="12.75">
      <c r="A129" s="40"/>
      <c r="B129" s="40"/>
      <c r="C129" s="40"/>
      <c r="D129" s="40"/>
    </row>
    <row r="130" spans="1:4" ht="12.75">
      <c r="A130" s="40"/>
      <c r="B130" s="40"/>
      <c r="C130" s="40"/>
      <c r="D130" s="40"/>
    </row>
    <row r="131" spans="1:4" ht="12.75">
      <c r="A131" s="40"/>
      <c r="B131" s="40"/>
      <c r="C131" s="40"/>
      <c r="D131" s="40"/>
    </row>
    <row r="132" spans="1:4" ht="12.75">
      <c r="A132" s="40"/>
      <c r="B132" s="40"/>
      <c r="C132" s="40"/>
      <c r="D132" s="40"/>
    </row>
    <row r="133" spans="1:4" ht="12.75">
      <c r="A133" s="40"/>
      <c r="B133" s="40"/>
      <c r="C133" s="40"/>
      <c r="D133" s="40"/>
    </row>
    <row r="134" spans="1:4" ht="12.75">
      <c r="A134" s="40"/>
      <c r="B134" s="40"/>
      <c r="C134" s="40"/>
      <c r="D134" s="40"/>
    </row>
    <row r="135" spans="1:4" ht="12.75">
      <c r="A135" s="40"/>
      <c r="B135" s="40"/>
      <c r="C135" s="40"/>
      <c r="D135" s="40"/>
    </row>
    <row r="136" spans="1:4" ht="12.75">
      <c r="A136" s="43"/>
      <c r="B136" s="40"/>
      <c r="C136" s="40"/>
      <c r="D136" s="40"/>
    </row>
    <row r="137" spans="1:4" ht="12.75">
      <c r="A137" s="43"/>
      <c r="B137" s="40"/>
      <c r="C137" s="40"/>
      <c r="D137" s="40"/>
    </row>
    <row r="138" spans="1:4" ht="12.75">
      <c r="A138" s="43"/>
      <c r="B138" s="40"/>
      <c r="C138" s="40"/>
      <c r="D138" s="40"/>
    </row>
    <row r="139" spans="1:4" ht="12.75">
      <c r="A139" s="40"/>
      <c r="B139" s="40"/>
      <c r="C139" s="40"/>
      <c r="D139" s="40"/>
    </row>
    <row r="140" spans="1:4" ht="12.75">
      <c r="A140" s="40"/>
      <c r="B140" s="40"/>
      <c r="C140" s="40"/>
      <c r="D140" s="40"/>
    </row>
    <row r="141" spans="1:4" ht="12.75">
      <c r="A141" s="40"/>
      <c r="B141" s="40"/>
      <c r="C141" s="40"/>
      <c r="D141" s="40"/>
    </row>
    <row r="142" spans="1:4" ht="12.75">
      <c r="A142" s="40"/>
      <c r="B142" s="40"/>
      <c r="C142" s="40"/>
      <c r="D142" s="40"/>
    </row>
    <row r="143" spans="1:4" ht="12.75">
      <c r="A143" s="40"/>
      <c r="B143" s="40"/>
      <c r="C143" s="40"/>
      <c r="D143" s="40"/>
    </row>
    <row r="144" spans="1:4" ht="12.75">
      <c r="A144" s="46"/>
      <c r="B144" s="47"/>
      <c r="C144" s="47"/>
      <c r="D144" s="46"/>
    </row>
    <row r="145" spans="1:4" ht="12.75">
      <c r="A145" s="46"/>
      <c r="B145" s="46"/>
      <c r="C145" s="46"/>
      <c r="D145" s="46"/>
    </row>
    <row r="146" spans="1:4" ht="12.75">
      <c r="A146" s="46"/>
      <c r="B146" s="28"/>
      <c r="C146" s="28"/>
      <c r="D146" s="50"/>
    </row>
    <row r="147" spans="1:4" ht="12.75">
      <c r="A147" s="46"/>
      <c r="B147" s="28"/>
      <c r="C147" s="28"/>
      <c r="D147" s="46"/>
    </row>
    <row r="148" spans="1:4" ht="12.75">
      <c r="A148" s="46"/>
      <c r="B148" s="46"/>
      <c r="C148" s="46"/>
      <c r="D148" s="46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</sheetData>
  <sheetProtection/>
  <mergeCells count="2">
    <mergeCell ref="A38:D38"/>
    <mergeCell ref="A32:B3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G44" sqref="A2:G44"/>
    </sheetView>
  </sheetViews>
  <sheetFormatPr defaultColWidth="9.140625" defaultRowHeight="12.75"/>
  <cols>
    <col min="1" max="1" width="4.57421875" style="117" customWidth="1"/>
    <col min="2" max="2" width="4.421875" style="117" customWidth="1"/>
    <col min="3" max="3" width="5.7109375" style="117" customWidth="1"/>
    <col min="4" max="4" width="36.7109375" style="86" customWidth="1"/>
    <col min="5" max="5" width="11.57421875" style="86" customWidth="1"/>
    <col min="6" max="6" width="16.140625" style="118" customWidth="1"/>
    <col min="7" max="7" width="16.28125" style="118" customWidth="1"/>
    <col min="8" max="8" width="1.421875" style="3" customWidth="1"/>
    <col min="9" max="9" width="11.8515625" style="3" customWidth="1"/>
    <col min="10" max="10" width="11.140625" style="3" customWidth="1"/>
    <col min="11" max="16384" width="9.140625" style="3" customWidth="1"/>
  </cols>
  <sheetData>
    <row r="1" spans="1:7" s="18" customFormat="1" ht="9" customHeight="1">
      <c r="A1" s="112"/>
      <c r="B1" s="113"/>
      <c r="C1" s="113"/>
      <c r="D1" s="114"/>
      <c r="E1" s="115"/>
      <c r="F1" s="116"/>
      <c r="G1" s="116"/>
    </row>
    <row r="2" spans="1:7" s="18" customFormat="1" ht="18" customHeight="1">
      <c r="A2" s="386" t="s">
        <v>430</v>
      </c>
      <c r="B2" s="386"/>
      <c r="C2" s="386"/>
      <c r="D2" s="386"/>
      <c r="E2" s="386"/>
      <c r="F2" s="386"/>
      <c r="G2" s="386"/>
    </row>
    <row r="3" ht="6.75" customHeight="1" thickBot="1"/>
    <row r="4" spans="1:7" ht="12" customHeight="1" thickTop="1">
      <c r="A4" s="387" t="s">
        <v>2</v>
      </c>
      <c r="B4" s="389" t="s">
        <v>8</v>
      </c>
      <c r="C4" s="389"/>
      <c r="D4" s="389"/>
      <c r="E4" s="389" t="s">
        <v>9</v>
      </c>
      <c r="F4" s="119" t="s">
        <v>113</v>
      </c>
      <c r="G4" s="120" t="s">
        <v>113</v>
      </c>
    </row>
    <row r="5" spans="1:7" ht="12" customHeight="1">
      <c r="A5" s="388"/>
      <c r="B5" s="384"/>
      <c r="C5" s="384"/>
      <c r="D5" s="384"/>
      <c r="E5" s="384"/>
      <c r="F5" s="123" t="s">
        <v>114</v>
      </c>
      <c r="G5" s="124" t="s">
        <v>135</v>
      </c>
    </row>
    <row r="6" spans="1:9" s="18" customFormat="1" ht="24.75" customHeight="1">
      <c r="A6" s="121" t="s">
        <v>3</v>
      </c>
      <c r="B6" s="384" t="s">
        <v>131</v>
      </c>
      <c r="C6" s="384"/>
      <c r="D6" s="384"/>
      <c r="E6" s="125"/>
      <c r="F6" s="126">
        <f>F7+F11</f>
        <v>865011</v>
      </c>
      <c r="G6" s="126">
        <f>G7+G11+G10+G18+G26+G27+G28</f>
        <v>1750685</v>
      </c>
      <c r="I6" s="52"/>
    </row>
    <row r="7" spans="1:9" s="18" customFormat="1" ht="16.5" customHeight="1">
      <c r="A7" s="127"/>
      <c r="B7" s="122">
        <v>1</v>
      </c>
      <c r="C7" s="128" t="s">
        <v>10</v>
      </c>
      <c r="D7" s="125"/>
      <c r="E7" s="125"/>
      <c r="F7" s="129">
        <f>F8+F9</f>
        <v>67245</v>
      </c>
      <c r="G7" s="129">
        <f>SUM(G8:G9)</f>
        <v>64621</v>
      </c>
      <c r="I7" s="52"/>
    </row>
    <row r="8" spans="1:9" s="18" customFormat="1" ht="16.5" customHeight="1">
      <c r="A8" s="127"/>
      <c r="B8" s="122"/>
      <c r="C8" s="130" t="s">
        <v>81</v>
      </c>
      <c r="D8" s="131" t="s">
        <v>29</v>
      </c>
      <c r="E8" s="125"/>
      <c r="F8" s="132">
        <v>27245</v>
      </c>
      <c r="G8" s="132">
        <v>60621</v>
      </c>
      <c r="I8" s="52"/>
    </row>
    <row r="9" spans="1:7" s="18" customFormat="1" ht="16.5" customHeight="1">
      <c r="A9" s="127"/>
      <c r="B9" s="122"/>
      <c r="C9" s="130" t="s">
        <v>81</v>
      </c>
      <c r="D9" s="131" t="s">
        <v>30</v>
      </c>
      <c r="E9" s="125"/>
      <c r="F9" s="132">
        <v>40000</v>
      </c>
      <c r="G9" s="132">
        <v>4000</v>
      </c>
    </row>
    <row r="10" spans="1:7" s="18" customFormat="1" ht="16.5" customHeight="1">
      <c r="A10" s="127"/>
      <c r="B10" s="122">
        <v>2</v>
      </c>
      <c r="C10" s="128" t="s">
        <v>117</v>
      </c>
      <c r="D10" s="125"/>
      <c r="E10" s="125"/>
      <c r="F10" s="132"/>
      <c r="G10" s="132"/>
    </row>
    <row r="11" spans="1:10" s="18" customFormat="1" ht="16.5" customHeight="1">
      <c r="A11" s="127"/>
      <c r="B11" s="122">
        <v>3</v>
      </c>
      <c r="C11" s="128" t="s">
        <v>118</v>
      </c>
      <c r="D11" s="125"/>
      <c r="E11" s="125"/>
      <c r="F11" s="129">
        <f>F12+F13+F14+F15+F16</f>
        <v>797766</v>
      </c>
      <c r="G11" s="129">
        <f>G12+G13+G14+G15+G16</f>
        <v>1686064</v>
      </c>
      <c r="J11" s="52"/>
    </row>
    <row r="12" spans="1:7" s="18" customFormat="1" ht="16.5" customHeight="1">
      <c r="A12" s="127"/>
      <c r="B12" s="130"/>
      <c r="C12" s="130" t="s">
        <v>81</v>
      </c>
      <c r="D12" s="131" t="s">
        <v>119</v>
      </c>
      <c r="E12" s="125"/>
      <c r="F12" s="132"/>
      <c r="G12" s="132">
        <v>339990</v>
      </c>
    </row>
    <row r="13" spans="1:7" s="18" customFormat="1" ht="16.5" customHeight="1">
      <c r="A13" s="127"/>
      <c r="B13" s="130"/>
      <c r="C13" s="130" t="s">
        <v>81</v>
      </c>
      <c r="D13" s="131" t="s">
        <v>82</v>
      </c>
      <c r="E13" s="125"/>
      <c r="F13" s="132">
        <v>499289</v>
      </c>
      <c r="G13" s="132">
        <v>1323924</v>
      </c>
    </row>
    <row r="14" spans="1:7" s="18" customFormat="1" ht="16.5" customHeight="1">
      <c r="A14" s="127"/>
      <c r="B14" s="130"/>
      <c r="C14" s="130" t="s">
        <v>81</v>
      </c>
      <c r="D14" s="131" t="s">
        <v>83</v>
      </c>
      <c r="E14" s="125"/>
      <c r="F14" s="132">
        <v>162750</v>
      </c>
      <c r="G14" s="132">
        <v>0</v>
      </c>
    </row>
    <row r="15" spans="1:7" s="18" customFormat="1" ht="16.5" customHeight="1">
      <c r="A15" s="127"/>
      <c r="B15" s="130"/>
      <c r="C15" s="130" t="s">
        <v>81</v>
      </c>
      <c r="D15" s="131" t="s">
        <v>84</v>
      </c>
      <c r="E15" s="125"/>
      <c r="F15" s="132">
        <v>135727</v>
      </c>
      <c r="G15" s="132">
        <v>22150</v>
      </c>
    </row>
    <row r="16" spans="1:7" s="18" customFormat="1" ht="16.5" customHeight="1">
      <c r="A16" s="127"/>
      <c r="B16" s="130"/>
      <c r="C16" s="130" t="s">
        <v>81</v>
      </c>
      <c r="D16" s="131" t="s">
        <v>87</v>
      </c>
      <c r="E16" s="125"/>
      <c r="F16" s="132"/>
      <c r="G16" s="132"/>
    </row>
    <row r="17" spans="1:7" s="18" customFormat="1" ht="16.5" customHeight="1">
      <c r="A17" s="127"/>
      <c r="B17" s="130"/>
      <c r="C17" s="130" t="s">
        <v>81</v>
      </c>
      <c r="D17" s="131"/>
      <c r="E17" s="125"/>
      <c r="F17" s="132"/>
      <c r="G17" s="132"/>
    </row>
    <row r="18" spans="1:7" s="18" customFormat="1" ht="16.5" customHeight="1">
      <c r="A18" s="127"/>
      <c r="B18" s="122">
        <v>4</v>
      </c>
      <c r="C18" s="128" t="s">
        <v>11</v>
      </c>
      <c r="D18" s="125"/>
      <c r="E18" s="125"/>
      <c r="F18" s="129"/>
      <c r="G18" s="129">
        <f>SUM(G19:G25)</f>
        <v>0</v>
      </c>
    </row>
    <row r="19" spans="1:7" s="18" customFormat="1" ht="16.5" customHeight="1">
      <c r="A19" s="127"/>
      <c r="B19" s="130"/>
      <c r="C19" s="130" t="s">
        <v>81</v>
      </c>
      <c r="D19" s="131" t="s">
        <v>12</v>
      </c>
      <c r="E19" s="125"/>
      <c r="F19" s="132"/>
      <c r="G19" s="132"/>
    </row>
    <row r="20" spans="1:7" s="18" customFormat="1" ht="16.5" customHeight="1">
      <c r="A20" s="127"/>
      <c r="B20" s="130"/>
      <c r="C20" s="130" t="s">
        <v>81</v>
      </c>
      <c r="D20" s="131" t="s">
        <v>86</v>
      </c>
      <c r="E20" s="125"/>
      <c r="F20" s="132"/>
      <c r="G20" s="132"/>
    </row>
    <row r="21" spans="1:7" s="18" customFormat="1" ht="16.5" customHeight="1">
      <c r="A21" s="127"/>
      <c r="B21" s="130"/>
      <c r="C21" s="130" t="s">
        <v>81</v>
      </c>
      <c r="D21" s="131" t="s">
        <v>13</v>
      </c>
      <c r="E21" s="125"/>
      <c r="F21" s="132"/>
      <c r="G21" s="132"/>
    </row>
    <row r="22" spans="1:9" s="18" customFormat="1" ht="16.5" customHeight="1">
      <c r="A22" s="127"/>
      <c r="B22" s="130"/>
      <c r="C22" s="130" t="s">
        <v>81</v>
      </c>
      <c r="D22" s="131" t="s">
        <v>120</v>
      </c>
      <c r="E22" s="125"/>
      <c r="F22" s="132"/>
      <c r="G22" s="132"/>
      <c r="I22" s="52"/>
    </row>
    <row r="23" spans="1:7" s="18" customFormat="1" ht="16.5" customHeight="1">
      <c r="A23" s="127"/>
      <c r="B23" s="130"/>
      <c r="C23" s="130" t="s">
        <v>81</v>
      </c>
      <c r="D23" s="131" t="s">
        <v>14</v>
      </c>
      <c r="E23" s="125"/>
      <c r="F23" s="132"/>
      <c r="G23" s="132"/>
    </row>
    <row r="24" spans="1:7" s="18" customFormat="1" ht="16.5" customHeight="1">
      <c r="A24" s="127"/>
      <c r="B24" s="130"/>
      <c r="C24" s="130" t="s">
        <v>81</v>
      </c>
      <c r="D24" s="131" t="s">
        <v>15</v>
      </c>
      <c r="E24" s="125"/>
      <c r="F24" s="132"/>
      <c r="G24" s="132"/>
    </row>
    <row r="25" spans="1:7" s="18" customFormat="1" ht="16.5" customHeight="1">
      <c r="A25" s="127"/>
      <c r="B25" s="130"/>
      <c r="C25" s="130" t="s">
        <v>81</v>
      </c>
      <c r="D25" s="131"/>
      <c r="E25" s="125"/>
      <c r="F25" s="132"/>
      <c r="G25" s="132"/>
    </row>
    <row r="26" spans="1:7" s="18" customFormat="1" ht="16.5" customHeight="1">
      <c r="A26" s="127"/>
      <c r="B26" s="122">
        <v>5</v>
      </c>
      <c r="C26" s="128" t="s">
        <v>121</v>
      </c>
      <c r="D26" s="125"/>
      <c r="E26" s="125"/>
      <c r="F26" s="132"/>
      <c r="G26" s="132"/>
    </row>
    <row r="27" spans="1:7" s="18" customFormat="1" ht="16.5" customHeight="1">
      <c r="A27" s="127"/>
      <c r="B27" s="122">
        <v>6</v>
      </c>
      <c r="C27" s="128" t="s">
        <v>122</v>
      </c>
      <c r="D27" s="125"/>
      <c r="E27" s="125"/>
      <c r="F27" s="132"/>
      <c r="G27" s="132"/>
    </row>
    <row r="28" spans="1:10" s="18" customFormat="1" ht="16.5" customHeight="1">
      <c r="A28" s="127"/>
      <c r="B28" s="122">
        <v>7</v>
      </c>
      <c r="C28" s="128" t="s">
        <v>16</v>
      </c>
      <c r="D28" s="125"/>
      <c r="E28" s="125"/>
      <c r="F28" s="129"/>
      <c r="G28" s="129">
        <f>SUM(G29:G30)</f>
        <v>0</v>
      </c>
      <c r="J28" s="52"/>
    </row>
    <row r="29" spans="1:10" s="18" customFormat="1" ht="16.5" customHeight="1">
      <c r="A29" s="127"/>
      <c r="B29" s="122"/>
      <c r="C29" s="130" t="s">
        <v>81</v>
      </c>
      <c r="D29" s="125" t="s">
        <v>123</v>
      </c>
      <c r="E29" s="125"/>
      <c r="F29" s="132"/>
      <c r="G29" s="132"/>
      <c r="J29" s="52"/>
    </row>
    <row r="30" spans="1:7" s="18" customFormat="1" ht="16.5" customHeight="1">
      <c r="A30" s="127"/>
      <c r="B30" s="122"/>
      <c r="C30" s="130" t="s">
        <v>81</v>
      </c>
      <c r="D30" s="133" t="s">
        <v>345</v>
      </c>
      <c r="E30" s="125"/>
      <c r="F30" s="132"/>
      <c r="G30" s="132"/>
    </row>
    <row r="31" spans="1:9" s="18" customFormat="1" ht="18.75" customHeight="1">
      <c r="A31" s="121" t="s">
        <v>4</v>
      </c>
      <c r="B31" s="384" t="s">
        <v>17</v>
      </c>
      <c r="C31" s="384"/>
      <c r="D31" s="384"/>
      <c r="E31" s="125"/>
      <c r="F31" s="129">
        <f>F33+F40</f>
        <v>7366240</v>
      </c>
      <c r="G31" s="129">
        <f>G36</f>
        <v>3866240</v>
      </c>
      <c r="I31" s="52"/>
    </row>
    <row r="32" spans="1:7" s="18" customFormat="1" ht="16.5" customHeight="1">
      <c r="A32" s="127"/>
      <c r="B32" s="122">
        <v>1</v>
      </c>
      <c r="C32" s="128" t="s">
        <v>18</v>
      </c>
      <c r="D32" s="125"/>
      <c r="E32" s="125"/>
      <c r="F32" s="132"/>
      <c r="G32" s="132"/>
    </row>
    <row r="33" spans="1:7" s="18" customFormat="1" ht="16.5" customHeight="1">
      <c r="A33" s="127"/>
      <c r="B33" s="122">
        <v>2</v>
      </c>
      <c r="C33" s="128" t="s">
        <v>19</v>
      </c>
      <c r="D33" s="134"/>
      <c r="E33" s="125"/>
      <c r="F33" s="132">
        <f>F36</f>
        <v>3866240</v>
      </c>
      <c r="G33" s="132">
        <f>G36</f>
        <v>3866240</v>
      </c>
    </row>
    <row r="34" spans="1:7" s="18" customFormat="1" ht="16.5" customHeight="1">
      <c r="A34" s="127"/>
      <c r="B34" s="130"/>
      <c r="C34" s="130" t="s">
        <v>81</v>
      </c>
      <c r="D34" s="131" t="s">
        <v>24</v>
      </c>
      <c r="E34" s="125"/>
      <c r="F34" s="132"/>
      <c r="G34" s="132"/>
    </row>
    <row r="35" spans="1:7" s="18" customFormat="1" ht="16.5" customHeight="1">
      <c r="A35" s="127"/>
      <c r="B35" s="130"/>
      <c r="C35" s="130" t="s">
        <v>81</v>
      </c>
      <c r="D35" s="131" t="s">
        <v>5</v>
      </c>
      <c r="E35" s="125"/>
      <c r="F35" s="132"/>
      <c r="G35" s="132"/>
    </row>
    <row r="36" spans="1:7" s="18" customFormat="1" ht="16.5" customHeight="1">
      <c r="A36" s="127"/>
      <c r="B36" s="130"/>
      <c r="C36" s="130" t="s">
        <v>81</v>
      </c>
      <c r="D36" s="131" t="s">
        <v>85</v>
      </c>
      <c r="E36" s="125"/>
      <c r="F36" s="132">
        <f>G36</f>
        <v>3866240</v>
      </c>
      <c r="G36" s="132">
        <v>3866240</v>
      </c>
    </row>
    <row r="37" spans="1:7" s="18" customFormat="1" ht="16.5" customHeight="1">
      <c r="A37" s="127"/>
      <c r="B37" s="130"/>
      <c r="C37" s="130" t="s">
        <v>81</v>
      </c>
      <c r="D37" s="131" t="s">
        <v>94</v>
      </c>
      <c r="E37" s="125"/>
      <c r="F37" s="132"/>
      <c r="G37" s="132"/>
    </row>
    <row r="38" spans="1:7" s="18" customFormat="1" ht="16.5" customHeight="1">
      <c r="A38" s="127"/>
      <c r="B38" s="122">
        <v>3</v>
      </c>
      <c r="C38" s="128" t="s">
        <v>20</v>
      </c>
      <c r="D38" s="125"/>
      <c r="E38" s="125"/>
      <c r="F38" s="132"/>
      <c r="G38" s="132"/>
    </row>
    <row r="39" spans="1:7" s="18" customFormat="1" ht="16.5" customHeight="1">
      <c r="A39" s="127"/>
      <c r="B39" s="122">
        <v>4</v>
      </c>
      <c r="C39" s="128" t="s">
        <v>21</v>
      </c>
      <c r="D39" s="125"/>
      <c r="E39" s="125"/>
      <c r="F39" s="132"/>
      <c r="G39" s="132"/>
    </row>
    <row r="40" spans="1:7" s="18" customFormat="1" ht="16.5" customHeight="1">
      <c r="A40" s="127"/>
      <c r="B40" s="122">
        <v>5</v>
      </c>
      <c r="C40" s="128" t="s">
        <v>22</v>
      </c>
      <c r="D40" s="125"/>
      <c r="E40" s="125"/>
      <c r="F40" s="132">
        <v>3500000</v>
      </c>
      <c r="G40" s="132">
        <v>3500000</v>
      </c>
    </row>
    <row r="41" spans="1:7" s="18" customFormat="1" ht="16.5" customHeight="1">
      <c r="A41" s="127"/>
      <c r="B41" s="122">
        <v>6</v>
      </c>
      <c r="C41" s="128" t="s">
        <v>23</v>
      </c>
      <c r="D41" s="125"/>
      <c r="E41" s="125"/>
      <c r="F41" s="132"/>
      <c r="G41" s="132"/>
    </row>
    <row r="42" spans="1:7" s="18" customFormat="1" ht="21" customHeight="1" thickBot="1">
      <c r="A42" s="135"/>
      <c r="B42" s="385" t="s">
        <v>52</v>
      </c>
      <c r="C42" s="385"/>
      <c r="D42" s="385"/>
      <c r="E42" s="136"/>
      <c r="F42" s="137">
        <f>F31+F6</f>
        <v>8231251</v>
      </c>
      <c r="G42" s="137">
        <f>SUM(G6+G31)</f>
        <v>5616925</v>
      </c>
    </row>
    <row r="43" spans="4:6" ht="20.25" customHeight="1" thickTop="1">
      <c r="D43" s="84" t="s">
        <v>176</v>
      </c>
      <c r="E43" s="383" t="s">
        <v>177</v>
      </c>
      <c r="F43" s="383"/>
    </row>
    <row r="44" spans="4:6" ht="27" customHeight="1">
      <c r="D44" s="84" t="s">
        <v>380</v>
      </c>
      <c r="E44" s="383" t="s">
        <v>381</v>
      </c>
      <c r="F44" s="383"/>
    </row>
    <row r="45" ht="12.75">
      <c r="J45" s="51"/>
    </row>
    <row r="46" ht="13.5">
      <c r="J46" s="25"/>
    </row>
    <row r="47" ht="13.5">
      <c r="J47" s="25"/>
    </row>
    <row r="48" ht="12.75">
      <c r="J48" s="19"/>
    </row>
  </sheetData>
  <sheetProtection/>
  <mergeCells count="9">
    <mergeCell ref="E43:F43"/>
    <mergeCell ref="E44:F44"/>
    <mergeCell ref="B6:D6"/>
    <mergeCell ref="B31:D31"/>
    <mergeCell ref="B42:D42"/>
    <mergeCell ref="A2:G2"/>
    <mergeCell ref="A4:A5"/>
    <mergeCell ref="B4:D5"/>
    <mergeCell ref="E4:E5"/>
  </mergeCells>
  <printOptions/>
  <pageMargins left="0.2362204724409449" right="0.2362204724409449" top="0.7480314960629921" bottom="0" header="0.31496062992125984" footer="0.27559055118110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G45" sqref="A1:G45"/>
    </sheetView>
  </sheetViews>
  <sheetFormatPr defaultColWidth="9.140625" defaultRowHeight="12.75"/>
  <cols>
    <col min="1" max="1" width="4.8515625" style="117" customWidth="1"/>
    <col min="2" max="2" width="4.7109375" style="117" customWidth="1"/>
    <col min="3" max="3" width="5.140625" style="117" customWidth="1"/>
    <col min="4" max="4" width="37.8515625" style="86" customWidth="1"/>
    <col min="5" max="5" width="10.00390625" style="86" customWidth="1"/>
    <col min="6" max="6" width="15.140625" style="138" customWidth="1"/>
    <col min="7" max="7" width="12.7109375" style="138" customWidth="1"/>
    <col min="8" max="8" width="1.421875" style="3" customWidth="1"/>
    <col min="9" max="9" width="12.57421875" style="3" customWidth="1"/>
    <col min="10" max="16384" width="9.140625" style="3" customWidth="1"/>
  </cols>
  <sheetData>
    <row r="1" spans="1:7" s="18" customFormat="1" ht="18" customHeight="1">
      <c r="A1" s="386" t="s">
        <v>430</v>
      </c>
      <c r="B1" s="386"/>
      <c r="C1" s="386"/>
      <c r="D1" s="386"/>
      <c r="E1" s="386"/>
      <c r="F1" s="386"/>
      <c r="G1" s="386"/>
    </row>
    <row r="2" ht="6.75" customHeight="1" thickBot="1"/>
    <row r="3" spans="1:7" s="18" customFormat="1" ht="15.75" customHeight="1" thickTop="1">
      <c r="A3" s="387" t="s">
        <v>2</v>
      </c>
      <c r="B3" s="389" t="s">
        <v>48</v>
      </c>
      <c r="C3" s="389"/>
      <c r="D3" s="389"/>
      <c r="E3" s="389" t="s">
        <v>9</v>
      </c>
      <c r="F3" s="139" t="s">
        <v>113</v>
      </c>
      <c r="G3" s="140" t="s">
        <v>113</v>
      </c>
    </row>
    <row r="4" spans="1:9" s="18" customFormat="1" ht="12" customHeight="1">
      <c r="A4" s="388"/>
      <c r="B4" s="384"/>
      <c r="C4" s="384"/>
      <c r="D4" s="384"/>
      <c r="E4" s="384"/>
      <c r="F4" s="141" t="s">
        <v>114</v>
      </c>
      <c r="G4" s="124" t="s">
        <v>130</v>
      </c>
      <c r="I4" s="20"/>
    </row>
    <row r="5" spans="1:7" s="18" customFormat="1" ht="21" customHeight="1">
      <c r="A5" s="121" t="s">
        <v>3</v>
      </c>
      <c r="B5" s="384" t="s">
        <v>115</v>
      </c>
      <c r="C5" s="384"/>
      <c r="D5" s="384"/>
      <c r="E5" s="125"/>
      <c r="F5" s="129">
        <f>F7+F10+F21+F22</f>
        <v>24347535</v>
      </c>
      <c r="G5" s="129">
        <v>10716854</v>
      </c>
    </row>
    <row r="6" spans="1:7" s="18" customFormat="1" ht="15.75" customHeight="1">
      <c r="A6" s="127"/>
      <c r="B6" s="122">
        <v>1</v>
      </c>
      <c r="C6" s="128" t="s">
        <v>25</v>
      </c>
      <c r="D6" s="125"/>
      <c r="E6" s="125"/>
      <c r="F6" s="132"/>
      <c r="G6" s="132"/>
    </row>
    <row r="7" spans="1:7" s="18" customFormat="1" ht="15.75" customHeight="1">
      <c r="A7" s="127"/>
      <c r="B7" s="122">
        <v>2</v>
      </c>
      <c r="C7" s="128" t="s">
        <v>26</v>
      </c>
      <c r="D7" s="125"/>
      <c r="E7" s="125"/>
      <c r="F7" s="132">
        <f>F8+F9</f>
        <v>7734817</v>
      </c>
      <c r="G7" s="132">
        <v>7071617</v>
      </c>
    </row>
    <row r="8" spans="1:7" s="18" customFormat="1" ht="15.75" customHeight="1">
      <c r="A8" s="127"/>
      <c r="B8" s="130"/>
      <c r="C8" s="130" t="s">
        <v>81</v>
      </c>
      <c r="D8" s="131" t="s">
        <v>88</v>
      </c>
      <c r="E8" s="125"/>
      <c r="F8" s="132"/>
      <c r="G8" s="132"/>
    </row>
    <row r="9" spans="1:7" s="18" customFormat="1" ht="15.75" customHeight="1">
      <c r="A9" s="127"/>
      <c r="B9" s="130"/>
      <c r="C9" s="130" t="s">
        <v>81</v>
      </c>
      <c r="D9" s="131" t="s">
        <v>116</v>
      </c>
      <c r="E9" s="125"/>
      <c r="F9" s="132">
        <v>7734817</v>
      </c>
      <c r="G9" s="132">
        <v>7071617</v>
      </c>
    </row>
    <row r="10" spans="1:7" s="18" customFormat="1" ht="15.75" customHeight="1">
      <c r="A10" s="127"/>
      <c r="B10" s="122">
        <v>3</v>
      </c>
      <c r="C10" s="128" t="s">
        <v>27</v>
      </c>
      <c r="D10" s="125"/>
      <c r="E10" s="125"/>
      <c r="F10" s="129">
        <f>F11+F12+F13+F14+F17+F20+F16</f>
        <v>16612718</v>
      </c>
      <c r="G10" s="129">
        <v>3645237</v>
      </c>
    </row>
    <row r="11" spans="1:7" s="18" customFormat="1" ht="15.75" customHeight="1">
      <c r="A11" s="127"/>
      <c r="B11" s="130"/>
      <c r="C11" s="130" t="s">
        <v>81</v>
      </c>
      <c r="D11" s="131" t="s">
        <v>124</v>
      </c>
      <c r="E11" s="125"/>
      <c r="F11" s="132">
        <v>-275264</v>
      </c>
      <c r="G11" s="132"/>
    </row>
    <row r="12" spans="1:7" s="18" customFormat="1" ht="15.75" customHeight="1">
      <c r="A12" s="127"/>
      <c r="B12" s="130"/>
      <c r="C12" s="130" t="s">
        <v>81</v>
      </c>
      <c r="D12" s="131" t="s">
        <v>125</v>
      </c>
      <c r="E12" s="125"/>
      <c r="F12" s="132">
        <v>218203</v>
      </c>
      <c r="G12" s="132">
        <v>400185</v>
      </c>
    </row>
    <row r="13" spans="1:7" s="18" customFormat="1" ht="15.75" customHeight="1">
      <c r="A13" s="127"/>
      <c r="B13" s="130"/>
      <c r="C13" s="130" t="s">
        <v>81</v>
      </c>
      <c r="D13" s="131" t="s">
        <v>89</v>
      </c>
      <c r="E13" s="125"/>
      <c r="F13" s="132">
        <v>267626</v>
      </c>
      <c r="G13" s="132">
        <v>273244</v>
      </c>
    </row>
    <row r="14" spans="1:7" s="18" customFormat="1" ht="15.75" customHeight="1">
      <c r="A14" s="127"/>
      <c r="B14" s="130"/>
      <c r="C14" s="130" t="s">
        <v>81</v>
      </c>
      <c r="D14" s="131" t="s">
        <v>90</v>
      </c>
      <c r="E14" s="125"/>
      <c r="F14" s="132">
        <v>105476</v>
      </c>
      <c r="G14" s="132">
        <v>146620</v>
      </c>
    </row>
    <row r="15" spans="1:7" s="18" customFormat="1" ht="15.75" customHeight="1">
      <c r="A15" s="127"/>
      <c r="B15" s="130"/>
      <c r="C15" s="130" t="s">
        <v>81</v>
      </c>
      <c r="D15" s="131" t="s">
        <v>91</v>
      </c>
      <c r="E15" s="125"/>
      <c r="F15" s="132"/>
      <c r="G15" s="132"/>
    </row>
    <row r="16" spans="1:7" s="18" customFormat="1" ht="15.75" customHeight="1">
      <c r="A16" s="127"/>
      <c r="B16" s="130"/>
      <c r="C16" s="130" t="s">
        <v>81</v>
      </c>
      <c r="D16" s="131" t="s">
        <v>92</v>
      </c>
      <c r="E16" s="125"/>
      <c r="F16" s="132"/>
      <c r="G16" s="132"/>
    </row>
    <row r="17" spans="1:7" s="18" customFormat="1" ht="15.75" customHeight="1">
      <c r="A17" s="127"/>
      <c r="B17" s="130"/>
      <c r="C17" s="130" t="s">
        <v>81</v>
      </c>
      <c r="D17" s="131" t="s">
        <v>93</v>
      </c>
      <c r="E17" s="125"/>
      <c r="F17" s="132">
        <v>196591</v>
      </c>
      <c r="G17" s="132">
        <v>132941</v>
      </c>
    </row>
    <row r="18" spans="1:7" s="18" customFormat="1" ht="15.75" customHeight="1">
      <c r="A18" s="127"/>
      <c r="B18" s="130"/>
      <c r="C18" s="130" t="s">
        <v>81</v>
      </c>
      <c r="D18" s="131" t="s">
        <v>87</v>
      </c>
      <c r="E18" s="125"/>
      <c r="F18" s="132"/>
      <c r="G18" s="132"/>
    </row>
    <row r="19" spans="1:7" s="18" customFormat="1" ht="15.75" customHeight="1">
      <c r="A19" s="127"/>
      <c r="B19" s="130"/>
      <c r="C19" s="130" t="s">
        <v>81</v>
      </c>
      <c r="D19" s="131" t="s">
        <v>96</v>
      </c>
      <c r="E19" s="125"/>
      <c r="F19" s="132"/>
      <c r="G19" s="132"/>
    </row>
    <row r="20" spans="1:7" s="18" customFormat="1" ht="15.75" customHeight="1">
      <c r="A20" s="127"/>
      <c r="B20" s="130"/>
      <c r="C20" s="130" t="s">
        <v>81</v>
      </c>
      <c r="D20" s="131" t="s">
        <v>95</v>
      </c>
      <c r="E20" s="125"/>
      <c r="F20" s="132">
        <v>16100086</v>
      </c>
      <c r="G20" s="132">
        <v>2692247</v>
      </c>
    </row>
    <row r="21" spans="1:7" s="18" customFormat="1" ht="15.75" customHeight="1">
      <c r="A21" s="127"/>
      <c r="B21" s="122">
        <v>4</v>
      </c>
      <c r="C21" s="128" t="s">
        <v>28</v>
      </c>
      <c r="D21" s="125"/>
      <c r="E21" s="125"/>
      <c r="F21" s="132"/>
      <c r="G21" s="132"/>
    </row>
    <row r="22" spans="1:7" s="18" customFormat="1" ht="15.75" customHeight="1">
      <c r="A22" s="127"/>
      <c r="B22" s="122">
        <v>5</v>
      </c>
      <c r="C22" s="128" t="s">
        <v>126</v>
      </c>
      <c r="D22" s="125"/>
      <c r="E22" s="125"/>
      <c r="F22" s="132"/>
      <c r="G22" s="132"/>
    </row>
    <row r="23" spans="1:7" s="18" customFormat="1" ht="19.5" customHeight="1">
      <c r="A23" s="121" t="s">
        <v>4</v>
      </c>
      <c r="B23" s="384" t="s">
        <v>49</v>
      </c>
      <c r="C23" s="384"/>
      <c r="D23" s="384"/>
      <c r="E23" s="125"/>
      <c r="F23" s="132"/>
      <c r="G23" s="132">
        <v>0</v>
      </c>
    </row>
    <row r="24" spans="1:7" s="18" customFormat="1" ht="15.75" customHeight="1">
      <c r="A24" s="127"/>
      <c r="B24" s="122">
        <v>1</v>
      </c>
      <c r="C24" s="128" t="s">
        <v>33</v>
      </c>
      <c r="D24" s="134"/>
      <c r="E24" s="125"/>
      <c r="F24" s="132"/>
      <c r="G24" s="132"/>
    </row>
    <row r="25" spans="1:7" s="18" customFormat="1" ht="15.75" customHeight="1">
      <c r="A25" s="127"/>
      <c r="B25" s="130"/>
      <c r="C25" s="130" t="s">
        <v>81</v>
      </c>
      <c r="D25" s="131" t="s">
        <v>34</v>
      </c>
      <c r="E25" s="125"/>
      <c r="F25" s="132"/>
      <c r="G25" s="132"/>
    </row>
    <row r="26" spans="1:7" s="18" customFormat="1" ht="15.75" customHeight="1">
      <c r="A26" s="127"/>
      <c r="B26" s="130"/>
      <c r="C26" s="130" t="s">
        <v>81</v>
      </c>
      <c r="D26" s="131" t="s">
        <v>31</v>
      </c>
      <c r="E26" s="125"/>
      <c r="F26" s="132"/>
      <c r="G26" s="132"/>
    </row>
    <row r="27" spans="1:7" s="18" customFormat="1" ht="15.75" customHeight="1">
      <c r="A27" s="127"/>
      <c r="B27" s="122">
        <v>2</v>
      </c>
      <c r="C27" s="128" t="s">
        <v>35</v>
      </c>
      <c r="D27" s="125"/>
      <c r="E27" s="125"/>
      <c r="F27" s="132"/>
      <c r="G27" s="132"/>
    </row>
    <row r="28" spans="1:7" s="18" customFormat="1" ht="15.75" customHeight="1">
      <c r="A28" s="127"/>
      <c r="B28" s="122">
        <v>3</v>
      </c>
      <c r="C28" s="128" t="s">
        <v>28</v>
      </c>
      <c r="D28" s="125"/>
      <c r="E28" s="125"/>
      <c r="F28" s="132"/>
      <c r="G28" s="132"/>
    </row>
    <row r="29" spans="1:7" s="18" customFormat="1" ht="15.75" customHeight="1">
      <c r="A29" s="127"/>
      <c r="B29" s="122">
        <v>4</v>
      </c>
      <c r="C29" s="128" t="s">
        <v>36</v>
      </c>
      <c r="D29" s="125"/>
      <c r="E29" s="125"/>
      <c r="F29" s="132"/>
      <c r="G29" s="132"/>
    </row>
    <row r="30" spans="1:7" s="18" customFormat="1" ht="20.25" customHeight="1">
      <c r="A30" s="127"/>
      <c r="B30" s="384" t="s">
        <v>51</v>
      </c>
      <c r="C30" s="384"/>
      <c r="D30" s="384"/>
      <c r="E30" s="125"/>
      <c r="F30" s="126"/>
      <c r="G30" s="132">
        <v>10716854</v>
      </c>
    </row>
    <row r="31" spans="1:7" s="18" customFormat="1" ht="20.25" customHeight="1">
      <c r="A31" s="121" t="s">
        <v>37</v>
      </c>
      <c r="B31" s="384" t="s">
        <v>38</v>
      </c>
      <c r="C31" s="384"/>
      <c r="D31" s="384"/>
      <c r="E31" s="125"/>
      <c r="F31" s="129">
        <f>F34+F40+F41</f>
        <v>-16116284</v>
      </c>
      <c r="G31" s="129">
        <v>-5099929</v>
      </c>
    </row>
    <row r="32" spans="1:7" s="18" customFormat="1" ht="15.75" customHeight="1">
      <c r="A32" s="127"/>
      <c r="B32" s="122">
        <v>1</v>
      </c>
      <c r="C32" s="128" t="s">
        <v>39</v>
      </c>
      <c r="D32" s="125"/>
      <c r="E32" s="125"/>
      <c r="F32" s="132"/>
      <c r="G32" s="132"/>
    </row>
    <row r="33" spans="1:7" s="18" customFormat="1" ht="15.75" customHeight="1">
      <c r="A33" s="127"/>
      <c r="B33" s="122">
        <v>2</v>
      </c>
      <c r="C33" s="128" t="s">
        <v>40</v>
      </c>
      <c r="D33" s="125"/>
      <c r="E33" s="125"/>
      <c r="F33" s="132"/>
      <c r="G33" s="132"/>
    </row>
    <row r="34" spans="1:7" s="18" customFormat="1" ht="15.75" customHeight="1">
      <c r="A34" s="127"/>
      <c r="B34" s="122">
        <v>3</v>
      </c>
      <c r="C34" s="128" t="s">
        <v>41</v>
      </c>
      <c r="D34" s="125"/>
      <c r="E34" s="125"/>
      <c r="F34" s="132">
        <v>3500000</v>
      </c>
      <c r="G34" s="132">
        <v>3500000</v>
      </c>
    </row>
    <row r="35" spans="1:7" s="18" customFormat="1" ht="15.75" customHeight="1">
      <c r="A35" s="127"/>
      <c r="B35" s="122">
        <v>4</v>
      </c>
      <c r="C35" s="128" t="s">
        <v>42</v>
      </c>
      <c r="D35" s="125"/>
      <c r="E35" s="125"/>
      <c r="F35" s="132"/>
      <c r="G35" s="132"/>
    </row>
    <row r="36" spans="1:7" s="18" customFormat="1" ht="15.75" customHeight="1">
      <c r="A36" s="127"/>
      <c r="B36" s="122">
        <v>5</v>
      </c>
      <c r="C36" s="128" t="s">
        <v>97</v>
      </c>
      <c r="D36" s="125"/>
      <c r="E36" s="125"/>
      <c r="F36" s="132"/>
      <c r="G36" s="132"/>
    </row>
    <row r="37" spans="1:7" s="18" customFormat="1" ht="15.75" customHeight="1">
      <c r="A37" s="127"/>
      <c r="B37" s="122">
        <v>6</v>
      </c>
      <c r="C37" s="128" t="s">
        <v>43</v>
      </c>
      <c r="D37" s="125"/>
      <c r="E37" s="125"/>
      <c r="F37" s="132"/>
      <c r="G37" s="132"/>
    </row>
    <row r="38" spans="1:7" s="18" customFormat="1" ht="15.75" customHeight="1">
      <c r="A38" s="127"/>
      <c r="B38" s="122">
        <v>7</v>
      </c>
      <c r="C38" s="128" t="s">
        <v>44</v>
      </c>
      <c r="D38" s="125"/>
      <c r="E38" s="125"/>
      <c r="F38" s="132"/>
      <c r="G38" s="132"/>
    </row>
    <row r="39" spans="1:7" s="18" customFormat="1" ht="15.75" customHeight="1">
      <c r="A39" s="127"/>
      <c r="B39" s="122">
        <v>8</v>
      </c>
      <c r="C39" s="128" t="s">
        <v>45</v>
      </c>
      <c r="D39" s="125"/>
      <c r="E39" s="125"/>
      <c r="F39" s="132"/>
      <c r="G39" s="132"/>
    </row>
    <row r="40" spans="1:9" s="18" customFormat="1" ht="15.75" customHeight="1">
      <c r="A40" s="127"/>
      <c r="B40" s="122">
        <v>9</v>
      </c>
      <c r="C40" s="128" t="s">
        <v>46</v>
      </c>
      <c r="D40" s="125"/>
      <c r="E40" s="125"/>
      <c r="F40" s="132">
        <f>G41</f>
        <v>-8599929</v>
      </c>
      <c r="G40" s="132"/>
      <c r="I40" s="52"/>
    </row>
    <row r="41" spans="1:7" s="18" customFormat="1" ht="15.75" customHeight="1">
      <c r="A41" s="127"/>
      <c r="B41" s="122">
        <v>10</v>
      </c>
      <c r="C41" s="128" t="s">
        <v>47</v>
      </c>
      <c r="D41" s="125"/>
      <c r="E41" s="125"/>
      <c r="F41" s="132">
        <f>PASH!E27</f>
        <v>-11016355</v>
      </c>
      <c r="G41" s="132">
        <v>-8599929</v>
      </c>
    </row>
    <row r="42" spans="1:7" s="18" customFormat="1" ht="17.25" customHeight="1" thickBot="1">
      <c r="A42" s="142"/>
      <c r="B42" s="385" t="s">
        <v>50</v>
      </c>
      <c r="C42" s="385"/>
      <c r="D42" s="385"/>
      <c r="E42" s="136"/>
      <c r="F42" s="137">
        <f>F31+F23+F5</f>
        <v>8231251</v>
      </c>
      <c r="G42" s="137">
        <v>5616925</v>
      </c>
    </row>
    <row r="43" spans="1:7" s="18" customFormat="1" ht="15.75" customHeight="1" thickTop="1">
      <c r="A43" s="143"/>
      <c r="B43" s="143"/>
      <c r="C43" s="144"/>
      <c r="D43" s="145"/>
      <c r="E43" s="145"/>
      <c r="F43" s="146"/>
      <c r="G43" s="146"/>
    </row>
    <row r="44" spans="1:10" s="18" customFormat="1" ht="16.5" customHeight="1">
      <c r="A44" s="143"/>
      <c r="B44" s="143"/>
      <c r="C44" s="144"/>
      <c r="D44" s="84" t="s">
        <v>176</v>
      </c>
      <c r="E44" s="383" t="s">
        <v>177</v>
      </c>
      <c r="F44" s="383"/>
      <c r="G44" s="147"/>
      <c r="H44" s="24"/>
      <c r="I44" s="24"/>
      <c r="J44" s="24"/>
    </row>
    <row r="45" spans="1:10" s="18" customFormat="1" ht="21" customHeight="1">
      <c r="A45" s="143"/>
      <c r="B45" s="143"/>
      <c r="C45" s="144"/>
      <c r="D45" s="84" t="s">
        <v>380</v>
      </c>
      <c r="E45" s="383" t="s">
        <v>381</v>
      </c>
      <c r="F45" s="383"/>
      <c r="G45" s="147"/>
      <c r="H45" s="24"/>
      <c r="I45" s="24"/>
      <c r="J45" s="24"/>
    </row>
    <row r="46" spans="1:10" s="18" customFormat="1" ht="15.75" customHeight="1">
      <c r="A46" s="143"/>
      <c r="B46" s="143"/>
      <c r="C46" s="144"/>
      <c r="D46" s="148"/>
      <c r="E46" s="100"/>
      <c r="F46" s="149"/>
      <c r="G46" s="150"/>
      <c r="H46" s="24"/>
      <c r="I46" s="24"/>
      <c r="J46" s="24"/>
    </row>
    <row r="47" spans="1:10" s="18" customFormat="1" ht="15.75" customHeight="1">
      <c r="A47" s="143"/>
      <c r="B47" s="143"/>
      <c r="C47" s="144"/>
      <c r="D47" s="148"/>
      <c r="E47" s="100"/>
      <c r="F47" s="149"/>
      <c r="G47" s="149"/>
      <c r="H47" s="24"/>
      <c r="I47" s="24"/>
      <c r="J47" s="24"/>
    </row>
    <row r="48" spans="1:10" s="18" customFormat="1" ht="15.75" customHeight="1">
      <c r="A48" s="143"/>
      <c r="B48" s="143"/>
      <c r="C48" s="144"/>
      <c r="D48" s="151"/>
      <c r="E48" s="100"/>
      <c r="F48" s="149"/>
      <c r="G48" s="149"/>
      <c r="H48" s="24"/>
      <c r="I48" s="24"/>
      <c r="J48" s="24"/>
    </row>
    <row r="49" spans="4:10" ht="15">
      <c r="D49" s="151"/>
      <c r="E49" s="100"/>
      <c r="F49" s="149"/>
      <c r="G49" s="149"/>
      <c r="H49" s="23"/>
      <c r="I49" s="23"/>
      <c r="J49" s="23"/>
    </row>
    <row r="50" spans="4:10" ht="15">
      <c r="D50" s="151"/>
      <c r="E50" s="100"/>
      <c r="F50" s="149"/>
      <c r="G50" s="149"/>
      <c r="H50" s="23"/>
      <c r="I50" s="23"/>
      <c r="J50" s="23"/>
    </row>
    <row r="51" spans="4:10" ht="13.5">
      <c r="D51" s="152"/>
      <c r="E51" s="100"/>
      <c r="F51" s="149"/>
      <c r="G51" s="149"/>
      <c r="H51" s="23"/>
      <c r="I51" s="23"/>
      <c r="J51" s="23"/>
    </row>
    <row r="52" spans="4:10" ht="15">
      <c r="D52" s="151"/>
      <c r="E52" s="100"/>
      <c r="F52" s="149"/>
      <c r="G52" s="149"/>
      <c r="H52" s="23"/>
      <c r="I52" s="23"/>
      <c r="J52" s="23"/>
    </row>
    <row r="53" spans="4:10" ht="15">
      <c r="D53" s="151"/>
      <c r="E53" s="100"/>
      <c r="F53" s="149"/>
      <c r="G53" s="149"/>
      <c r="H53" s="23"/>
      <c r="I53" s="23"/>
      <c r="J53" s="23"/>
    </row>
    <row r="54" spans="4:10" ht="15">
      <c r="D54" s="151"/>
      <c r="E54" s="100"/>
      <c r="F54" s="149"/>
      <c r="G54" s="149"/>
      <c r="H54" s="23"/>
      <c r="I54" s="23"/>
      <c r="J54" s="25"/>
    </row>
    <row r="55" spans="4:10" ht="15">
      <c r="D55" s="151"/>
      <c r="E55" s="100"/>
      <c r="F55" s="149"/>
      <c r="G55" s="149"/>
      <c r="H55" s="23"/>
      <c r="I55" s="23"/>
      <c r="J55" s="25"/>
    </row>
    <row r="56" spans="4:10" ht="15">
      <c r="D56" s="153"/>
      <c r="E56" s="100"/>
      <c r="F56" s="149"/>
      <c r="G56" s="149"/>
      <c r="H56" s="23"/>
      <c r="I56" s="23"/>
      <c r="J56" s="25"/>
    </row>
    <row r="57" spans="4:10" ht="15">
      <c r="D57" s="153"/>
      <c r="E57" s="100"/>
      <c r="F57" s="149"/>
      <c r="G57" s="149"/>
      <c r="H57" s="23"/>
      <c r="I57" s="23"/>
      <c r="J57" s="25"/>
    </row>
    <row r="58" spans="4:10" ht="15">
      <c r="D58" s="154"/>
      <c r="E58" s="100"/>
      <c r="F58" s="149"/>
      <c r="G58" s="149"/>
      <c r="H58" s="23"/>
      <c r="I58" s="23"/>
      <c r="J58" s="26"/>
    </row>
    <row r="59" spans="4:10" ht="13.5">
      <c r="D59" s="100"/>
      <c r="E59" s="100"/>
      <c r="F59" s="155"/>
      <c r="G59" s="155"/>
      <c r="H59" s="23"/>
      <c r="I59" s="23"/>
      <c r="J59" s="23"/>
    </row>
    <row r="60" spans="4:10" ht="15">
      <c r="D60" s="153"/>
      <c r="E60" s="100"/>
      <c r="F60" s="149"/>
      <c r="G60" s="149"/>
      <c r="H60" s="23"/>
      <c r="I60" s="23"/>
      <c r="J60" s="23"/>
    </row>
    <row r="61" spans="4:10" ht="15">
      <c r="D61" s="154"/>
      <c r="E61" s="100"/>
      <c r="F61" s="155"/>
      <c r="G61" s="155"/>
      <c r="H61" s="23"/>
      <c r="I61" s="23"/>
      <c r="J61" s="23"/>
    </row>
    <row r="62" spans="4:10" ht="12.75">
      <c r="D62" s="100"/>
      <c r="E62" s="100"/>
      <c r="F62" s="156"/>
      <c r="G62" s="156"/>
      <c r="H62" s="23"/>
      <c r="I62" s="23"/>
      <c r="J62" s="23"/>
    </row>
  </sheetData>
  <sheetProtection/>
  <mergeCells count="11">
    <mergeCell ref="A1:G1"/>
    <mergeCell ref="A3:A4"/>
    <mergeCell ref="B3:D4"/>
    <mergeCell ref="E3:E4"/>
    <mergeCell ref="B30:D30"/>
    <mergeCell ref="B31:D31"/>
    <mergeCell ref="E44:F44"/>
    <mergeCell ref="E45:F45"/>
    <mergeCell ref="B42:D42"/>
    <mergeCell ref="B5:D5"/>
    <mergeCell ref="B23:D23"/>
  </mergeCells>
  <printOptions/>
  <pageMargins left="0.75" right="0.75" top="0.53" bottom="0.66" header="0.19" footer="0.4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E31" sqref="A1:F31"/>
    </sheetView>
  </sheetViews>
  <sheetFormatPr defaultColWidth="9.140625" defaultRowHeight="12.75"/>
  <cols>
    <col min="1" max="1" width="5.57421875" style="157" customWidth="1"/>
    <col min="2" max="2" width="6.7109375" style="157" customWidth="1"/>
    <col min="3" max="3" width="2.7109375" style="157" customWidth="1"/>
    <col min="4" max="4" width="42.57421875" style="158" customWidth="1"/>
    <col min="5" max="5" width="14.8515625" style="159" customWidth="1"/>
    <col min="6" max="6" width="14.7109375" style="160" customWidth="1"/>
    <col min="7" max="7" width="4.8515625" style="5" customWidth="1"/>
    <col min="8" max="8" width="21.28125" style="5" customWidth="1"/>
    <col min="9" max="9" width="11.00390625" style="16" customWidth="1"/>
    <col min="10" max="16384" width="9.140625" style="5" customWidth="1"/>
  </cols>
  <sheetData>
    <row r="1" spans="1:9" s="13" customFormat="1" ht="18" customHeight="1">
      <c r="A1" s="390" t="s">
        <v>431</v>
      </c>
      <c r="B1" s="390"/>
      <c r="C1" s="390"/>
      <c r="D1" s="390"/>
      <c r="E1" s="390"/>
      <c r="F1" s="390"/>
      <c r="G1" s="22"/>
      <c r="H1" s="15"/>
      <c r="I1" s="14"/>
    </row>
    <row r="2" spans="1:9" s="13" customFormat="1" ht="18.75" customHeight="1">
      <c r="A2" s="391" t="s">
        <v>111</v>
      </c>
      <c r="B2" s="391"/>
      <c r="C2" s="391"/>
      <c r="D2" s="391"/>
      <c r="E2" s="391"/>
      <c r="F2" s="391"/>
      <c r="G2" s="10"/>
      <c r="H2" s="10"/>
      <c r="I2" s="14"/>
    </row>
    <row r="3" ht="7.5" customHeight="1" thickBot="1"/>
    <row r="4" spans="1:9" s="13" customFormat="1" ht="21" customHeight="1" thickTop="1">
      <c r="A4" s="387" t="s">
        <v>2</v>
      </c>
      <c r="B4" s="389" t="s">
        <v>112</v>
      </c>
      <c r="C4" s="389"/>
      <c r="D4" s="389"/>
      <c r="E4" s="139" t="s">
        <v>113</v>
      </c>
      <c r="F4" s="120" t="s">
        <v>113</v>
      </c>
      <c r="G4" s="11"/>
      <c r="H4" s="11"/>
      <c r="I4" s="14"/>
    </row>
    <row r="5" spans="1:9" s="13" customFormat="1" ht="22.5" customHeight="1">
      <c r="A5" s="388"/>
      <c r="B5" s="384"/>
      <c r="C5" s="384"/>
      <c r="D5" s="384"/>
      <c r="E5" s="141" t="s">
        <v>114</v>
      </c>
      <c r="F5" s="124" t="s">
        <v>130</v>
      </c>
      <c r="G5" s="11"/>
      <c r="H5" s="11"/>
      <c r="I5" s="14"/>
    </row>
    <row r="6" spans="1:9" s="13" customFormat="1" ht="24.75" customHeight="1">
      <c r="A6" s="161">
        <v>1</v>
      </c>
      <c r="B6" s="392" t="s">
        <v>53</v>
      </c>
      <c r="C6" s="392"/>
      <c r="D6" s="392"/>
      <c r="E6" s="163"/>
      <c r="F6" s="163"/>
      <c r="I6" s="14"/>
    </row>
    <row r="7" spans="1:9" s="13" customFormat="1" ht="24.75" customHeight="1">
      <c r="A7" s="161">
        <v>2</v>
      </c>
      <c r="B7" s="392" t="s">
        <v>54</v>
      </c>
      <c r="C7" s="392"/>
      <c r="D7" s="392"/>
      <c r="E7" s="163"/>
      <c r="F7" s="163"/>
      <c r="I7" s="14"/>
    </row>
    <row r="8" spans="1:9" s="13" customFormat="1" ht="24.75" customHeight="1">
      <c r="A8" s="161">
        <v>3</v>
      </c>
      <c r="B8" s="392" t="s">
        <v>127</v>
      </c>
      <c r="C8" s="392"/>
      <c r="D8" s="392"/>
      <c r="E8" s="164"/>
      <c r="F8" s="164"/>
      <c r="I8" s="14"/>
    </row>
    <row r="9" spans="1:9" s="13" customFormat="1" ht="24.75" customHeight="1">
      <c r="A9" s="161">
        <v>4</v>
      </c>
      <c r="B9" s="392" t="s">
        <v>98</v>
      </c>
      <c r="C9" s="392"/>
      <c r="D9" s="392"/>
      <c r="E9" s="164"/>
      <c r="F9" s="164"/>
      <c r="I9" s="14"/>
    </row>
    <row r="10" spans="1:9" s="13" customFormat="1" ht="24.75" customHeight="1">
      <c r="A10" s="161">
        <v>5</v>
      </c>
      <c r="B10" s="392" t="s">
        <v>99</v>
      </c>
      <c r="C10" s="392"/>
      <c r="D10" s="392"/>
      <c r="E10" s="165">
        <f>E11+E12</f>
        <v>-6498987</v>
      </c>
      <c r="F10" s="165">
        <v>-5100658</v>
      </c>
      <c r="I10" s="14"/>
    </row>
    <row r="11" spans="1:9" s="13" customFormat="1" ht="24.75" customHeight="1">
      <c r="A11" s="161"/>
      <c r="B11" s="162"/>
      <c r="C11" s="393" t="s">
        <v>100</v>
      </c>
      <c r="D11" s="393"/>
      <c r="E11" s="166">
        <v>-5847330</v>
      </c>
      <c r="F11" s="166">
        <v>-4627500</v>
      </c>
      <c r="G11" s="12"/>
      <c r="H11" s="12"/>
      <c r="I11" s="14"/>
    </row>
    <row r="12" spans="1:9" s="13" customFormat="1" ht="24.75" customHeight="1">
      <c r="A12" s="161"/>
      <c r="B12" s="162"/>
      <c r="C12" s="393" t="s">
        <v>101</v>
      </c>
      <c r="D12" s="393"/>
      <c r="E12" s="166">
        <v>-651657</v>
      </c>
      <c r="F12" s="166">
        <v>-473158</v>
      </c>
      <c r="G12" s="12"/>
      <c r="H12" s="12"/>
      <c r="I12" s="14"/>
    </row>
    <row r="13" spans="1:9" s="13" customFormat="1" ht="24.75" customHeight="1">
      <c r="A13" s="161">
        <v>6</v>
      </c>
      <c r="B13" s="392" t="s">
        <v>102</v>
      </c>
      <c r="C13" s="392"/>
      <c r="D13" s="392"/>
      <c r="E13" s="167"/>
      <c r="F13" s="167">
        <v>0</v>
      </c>
      <c r="I13" s="14"/>
    </row>
    <row r="14" spans="1:9" s="13" customFormat="1" ht="24.75" customHeight="1">
      <c r="A14" s="161">
        <v>7</v>
      </c>
      <c r="B14" s="392" t="s">
        <v>103</v>
      </c>
      <c r="C14" s="392"/>
      <c r="D14" s="392"/>
      <c r="E14" s="167">
        <v>-4517368</v>
      </c>
      <c r="F14" s="167">
        <v>-3499271</v>
      </c>
      <c r="I14" s="14"/>
    </row>
    <row r="15" spans="1:9" s="13" customFormat="1" ht="27.75" customHeight="1">
      <c r="A15" s="161">
        <v>8</v>
      </c>
      <c r="B15" s="384" t="s">
        <v>104</v>
      </c>
      <c r="C15" s="384"/>
      <c r="D15" s="384"/>
      <c r="E15" s="168">
        <f>E10+E14</f>
        <v>-11016355</v>
      </c>
      <c r="F15" s="168">
        <v>-8599929</v>
      </c>
      <c r="G15" s="11"/>
      <c r="H15" s="364"/>
      <c r="I15" s="14"/>
    </row>
    <row r="16" spans="1:9" s="13" customFormat="1" ht="28.5" customHeight="1">
      <c r="A16" s="161">
        <v>9</v>
      </c>
      <c r="B16" s="394" t="s">
        <v>105</v>
      </c>
      <c r="C16" s="394"/>
      <c r="D16" s="394"/>
      <c r="E16" s="168">
        <f>E15</f>
        <v>-11016355</v>
      </c>
      <c r="F16" s="168">
        <v>-8599929</v>
      </c>
      <c r="G16" s="11"/>
      <c r="H16" s="11"/>
      <c r="I16" s="14"/>
    </row>
    <row r="17" spans="1:9" s="13" customFormat="1" ht="24.75" customHeight="1">
      <c r="A17" s="161">
        <v>10</v>
      </c>
      <c r="B17" s="392" t="s">
        <v>55</v>
      </c>
      <c r="C17" s="392"/>
      <c r="D17" s="392"/>
      <c r="E17" s="167"/>
      <c r="F17" s="167"/>
      <c r="I17" s="14"/>
    </row>
    <row r="18" spans="1:9" s="13" customFormat="1" ht="24.75" customHeight="1">
      <c r="A18" s="161">
        <v>11</v>
      </c>
      <c r="B18" s="392" t="s">
        <v>106</v>
      </c>
      <c r="C18" s="392"/>
      <c r="D18" s="392"/>
      <c r="E18" s="167"/>
      <c r="F18" s="167"/>
      <c r="I18" s="14"/>
    </row>
    <row r="19" spans="1:9" s="13" customFormat="1" ht="24.75" customHeight="1">
      <c r="A19" s="161">
        <v>12</v>
      </c>
      <c r="B19" s="392" t="s">
        <v>56</v>
      </c>
      <c r="C19" s="392"/>
      <c r="D19" s="392"/>
      <c r="E19" s="167"/>
      <c r="F19" s="167"/>
      <c r="I19" s="14"/>
    </row>
    <row r="20" spans="1:9" s="13" customFormat="1" ht="24.75" customHeight="1">
      <c r="A20" s="161"/>
      <c r="B20" s="169">
        <v>121</v>
      </c>
      <c r="C20" s="393" t="s">
        <v>57</v>
      </c>
      <c r="D20" s="393"/>
      <c r="E20" s="170"/>
      <c r="F20" s="170"/>
      <c r="G20" s="12"/>
      <c r="H20" s="12"/>
      <c r="I20" s="14"/>
    </row>
    <row r="21" spans="1:9" s="13" customFormat="1" ht="24.75" customHeight="1">
      <c r="A21" s="161"/>
      <c r="B21" s="162">
        <v>122</v>
      </c>
      <c r="C21" s="393" t="s">
        <v>107</v>
      </c>
      <c r="D21" s="393"/>
      <c r="E21" s="170"/>
      <c r="F21" s="170"/>
      <c r="G21" s="12"/>
      <c r="H21" s="54"/>
      <c r="I21" s="14"/>
    </row>
    <row r="22" spans="1:9" s="13" customFormat="1" ht="24.75" customHeight="1">
      <c r="A22" s="161"/>
      <c r="B22" s="162">
        <v>123</v>
      </c>
      <c r="C22" s="393" t="s">
        <v>58</v>
      </c>
      <c r="D22" s="393"/>
      <c r="E22" s="170"/>
      <c r="F22" s="170"/>
      <c r="G22" s="12"/>
      <c r="H22" s="12"/>
      <c r="I22" s="14"/>
    </row>
    <row r="23" spans="1:9" s="13" customFormat="1" ht="24.75" customHeight="1">
      <c r="A23" s="161"/>
      <c r="B23" s="162">
        <v>124</v>
      </c>
      <c r="C23" s="393" t="s">
        <v>59</v>
      </c>
      <c r="D23" s="393"/>
      <c r="E23" s="170"/>
      <c r="F23" s="170"/>
      <c r="G23" s="12"/>
      <c r="H23" s="12"/>
      <c r="I23" s="14"/>
    </row>
    <row r="24" spans="1:9" s="13" customFormat="1" ht="25.5" customHeight="1">
      <c r="A24" s="161">
        <v>13</v>
      </c>
      <c r="B24" s="394" t="s">
        <v>60</v>
      </c>
      <c r="C24" s="394"/>
      <c r="D24" s="394"/>
      <c r="E24" s="168"/>
      <c r="F24" s="168"/>
      <c r="G24" s="11"/>
      <c r="H24" s="11"/>
      <c r="I24" s="14"/>
    </row>
    <row r="25" spans="1:9" s="13" customFormat="1" ht="26.25" customHeight="1">
      <c r="A25" s="161">
        <v>14</v>
      </c>
      <c r="B25" s="394" t="s">
        <v>109</v>
      </c>
      <c r="C25" s="394"/>
      <c r="D25" s="394"/>
      <c r="E25" s="132">
        <f>E16</f>
        <v>-11016355</v>
      </c>
      <c r="F25" s="132">
        <v>-8599929</v>
      </c>
      <c r="G25" s="11"/>
      <c r="H25" s="11"/>
      <c r="I25" s="14"/>
    </row>
    <row r="26" spans="1:9" s="13" customFormat="1" ht="24.75" customHeight="1">
      <c r="A26" s="161">
        <v>15</v>
      </c>
      <c r="B26" s="392" t="s">
        <v>61</v>
      </c>
      <c r="C26" s="392"/>
      <c r="D26" s="392"/>
      <c r="E26" s="167"/>
      <c r="F26" s="167"/>
      <c r="I26" s="14"/>
    </row>
    <row r="27" spans="1:9" s="13" customFormat="1" ht="28.5" customHeight="1">
      <c r="A27" s="161">
        <v>16</v>
      </c>
      <c r="B27" s="394" t="s">
        <v>110</v>
      </c>
      <c r="C27" s="394"/>
      <c r="D27" s="394"/>
      <c r="E27" s="132">
        <f>E25</f>
        <v>-11016355</v>
      </c>
      <c r="F27" s="132">
        <v>-8599929</v>
      </c>
      <c r="G27" s="11"/>
      <c r="H27" s="11"/>
      <c r="I27" s="14"/>
    </row>
    <row r="28" spans="1:9" s="13" customFormat="1" ht="24.75" customHeight="1" thickBot="1">
      <c r="A28" s="171">
        <v>17</v>
      </c>
      <c r="B28" s="395" t="s">
        <v>108</v>
      </c>
      <c r="C28" s="395"/>
      <c r="D28" s="395"/>
      <c r="E28" s="172"/>
      <c r="F28" s="172"/>
      <c r="I28" s="14"/>
    </row>
    <row r="29" spans="1:9" s="13" customFormat="1" ht="15" customHeight="1" thickTop="1">
      <c r="A29" s="173"/>
      <c r="B29" s="174"/>
      <c r="C29" s="174"/>
      <c r="D29" s="174"/>
      <c r="E29" s="175"/>
      <c r="F29" s="175"/>
      <c r="I29" s="14"/>
    </row>
    <row r="30" spans="1:9" s="13" customFormat="1" ht="15.75" customHeight="1">
      <c r="A30" s="173"/>
      <c r="B30" s="173"/>
      <c r="C30" s="173"/>
      <c r="D30" s="84" t="s">
        <v>176</v>
      </c>
      <c r="E30" s="383" t="s">
        <v>177</v>
      </c>
      <c r="F30" s="383"/>
      <c r="I30" s="14"/>
    </row>
    <row r="31" spans="1:9" s="13" customFormat="1" ht="28.5" customHeight="1">
      <c r="A31" s="173"/>
      <c r="B31" s="173"/>
      <c r="C31" s="173"/>
      <c r="D31" s="84" t="s">
        <v>380</v>
      </c>
      <c r="E31" s="383" t="s">
        <v>381</v>
      </c>
      <c r="F31" s="383"/>
      <c r="I31" s="14"/>
    </row>
    <row r="32" spans="1:9" s="13" customFormat="1" ht="15.75" customHeight="1">
      <c r="A32" s="173"/>
      <c r="B32" s="173"/>
      <c r="C32" s="173"/>
      <c r="D32" s="176"/>
      <c r="E32" s="177"/>
      <c r="F32" s="175"/>
      <c r="I32" s="14"/>
    </row>
    <row r="33" spans="1:9" s="13" customFormat="1" ht="15.75" customHeight="1">
      <c r="A33" s="173"/>
      <c r="B33" s="173"/>
      <c r="C33" s="173"/>
      <c r="D33" s="176"/>
      <c r="E33" s="177"/>
      <c r="F33" s="175"/>
      <c r="I33" s="14"/>
    </row>
    <row r="34" spans="1:9" s="13" customFormat="1" ht="15.75" customHeight="1">
      <c r="A34" s="173"/>
      <c r="B34" s="173"/>
      <c r="C34" s="173"/>
      <c r="D34" s="176"/>
      <c r="E34" s="177"/>
      <c r="F34" s="175"/>
      <c r="I34" s="14"/>
    </row>
    <row r="35" spans="1:9" s="13" customFormat="1" ht="15.75" customHeight="1">
      <c r="A35" s="173"/>
      <c r="B35" s="173"/>
      <c r="C35" s="173"/>
      <c r="D35" s="176"/>
      <c r="E35" s="177"/>
      <c r="F35" s="175"/>
      <c r="I35" s="14"/>
    </row>
    <row r="36" spans="1:9" s="13" customFormat="1" ht="15.75" customHeight="1">
      <c r="A36" s="173"/>
      <c r="B36" s="173"/>
      <c r="C36" s="173"/>
      <c r="D36" s="176"/>
      <c r="E36" s="177"/>
      <c r="F36" s="175"/>
      <c r="I36" s="14"/>
    </row>
    <row r="37" spans="1:9" s="13" customFormat="1" ht="15.75" customHeight="1">
      <c r="A37" s="173"/>
      <c r="B37" s="173"/>
      <c r="C37" s="173"/>
      <c r="D37" s="176"/>
      <c r="E37" s="177"/>
      <c r="F37" s="175"/>
      <c r="I37" s="14"/>
    </row>
    <row r="38" spans="1:9" s="13" customFormat="1" ht="15.75" customHeight="1">
      <c r="A38" s="173"/>
      <c r="B38" s="173"/>
      <c r="C38" s="173"/>
      <c r="D38" s="173"/>
      <c r="E38" s="177"/>
      <c r="F38" s="175"/>
      <c r="I38" s="14"/>
    </row>
    <row r="39" spans="1:6" ht="12.75">
      <c r="A39" s="178"/>
      <c r="B39" s="178"/>
      <c r="C39" s="178"/>
      <c r="D39" s="179"/>
      <c r="E39" s="180"/>
      <c r="F39" s="181"/>
    </row>
  </sheetData>
  <sheetProtection/>
  <mergeCells count="29">
    <mergeCell ref="B18:D18"/>
    <mergeCell ref="B19:D19"/>
    <mergeCell ref="B26:D26"/>
    <mergeCell ref="B27:D27"/>
    <mergeCell ref="B28:D28"/>
    <mergeCell ref="C22:D22"/>
    <mergeCell ref="C23:D23"/>
    <mergeCell ref="B24:D24"/>
    <mergeCell ref="B25:D25"/>
    <mergeCell ref="E30:F30"/>
    <mergeCell ref="E31:F31"/>
    <mergeCell ref="C12:D12"/>
    <mergeCell ref="B13:D13"/>
    <mergeCell ref="C20:D20"/>
    <mergeCell ref="C21:D21"/>
    <mergeCell ref="B14:D14"/>
    <mergeCell ref="B15:D15"/>
    <mergeCell ref="B16:D16"/>
    <mergeCell ref="B17:D17"/>
    <mergeCell ref="A1:F1"/>
    <mergeCell ref="A2:F2"/>
    <mergeCell ref="A4:A5"/>
    <mergeCell ref="B4:D5"/>
    <mergeCell ref="B10:D10"/>
    <mergeCell ref="C11:D11"/>
    <mergeCell ref="B6:D6"/>
    <mergeCell ref="B7:D7"/>
    <mergeCell ref="B8:D8"/>
    <mergeCell ref="B9:D9"/>
  </mergeCells>
  <printOptions/>
  <pageMargins left="0.75" right="0.75" top="0.38" bottom="0.63" header="0.21" footer="0.26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35" sqref="A1:D35"/>
    </sheetView>
  </sheetViews>
  <sheetFormatPr defaultColWidth="9.140625" defaultRowHeight="12.75"/>
  <cols>
    <col min="1" max="1" width="8.28125" style="83" customWidth="1"/>
    <col min="2" max="2" width="42.57421875" style="83" customWidth="1"/>
    <col min="3" max="3" width="16.00390625" style="83" customWidth="1"/>
    <col min="4" max="4" width="15.28125" style="83" customWidth="1"/>
    <col min="6" max="6" width="16.7109375" style="0" customWidth="1"/>
    <col min="7" max="7" width="14.28125" style="0" customWidth="1"/>
    <col min="8" max="8" width="12.57421875" style="0" customWidth="1"/>
  </cols>
  <sheetData>
    <row r="1" spans="1:4" ht="37.5" customHeight="1" thickBot="1">
      <c r="A1" s="396" t="s">
        <v>432</v>
      </c>
      <c r="B1" s="397"/>
      <c r="C1" s="397"/>
      <c r="D1" s="397"/>
    </row>
    <row r="2" spans="1:4" ht="33.75" customHeight="1" thickBot="1" thickTop="1">
      <c r="A2" s="64" t="s">
        <v>147</v>
      </c>
      <c r="B2" s="65" t="s">
        <v>148</v>
      </c>
      <c r="C2" s="66" t="s">
        <v>149</v>
      </c>
      <c r="D2" s="67" t="s">
        <v>150</v>
      </c>
    </row>
    <row r="3" spans="1:4" ht="24.75" customHeight="1" thickTop="1">
      <c r="A3" s="68" t="s">
        <v>128</v>
      </c>
      <c r="B3" s="69" t="s">
        <v>151</v>
      </c>
      <c r="C3" s="70">
        <v>-84905</v>
      </c>
      <c r="D3" s="70">
        <v>1959173</v>
      </c>
    </row>
    <row r="4" spans="1:6" ht="15" customHeight="1">
      <c r="A4" s="71">
        <v>1</v>
      </c>
      <c r="B4" s="72" t="s">
        <v>351</v>
      </c>
      <c r="C4" s="73"/>
      <c r="D4" s="73">
        <v>0</v>
      </c>
      <c r="F4" s="53"/>
    </row>
    <row r="5" spans="1:4" ht="16.5" customHeight="1">
      <c r="A5" s="71">
        <v>2</v>
      </c>
      <c r="B5" s="72" t="s">
        <v>352</v>
      </c>
      <c r="C5" s="74"/>
      <c r="D5" s="74"/>
    </row>
    <row r="6" spans="1:4" ht="18.75" customHeight="1">
      <c r="A6" s="71"/>
      <c r="B6" s="72" t="s">
        <v>353</v>
      </c>
      <c r="C6" s="73"/>
      <c r="D6" s="73"/>
    </row>
    <row r="7" spans="1:4" ht="17.25" customHeight="1">
      <c r="A7" s="71"/>
      <c r="B7" s="72" t="s">
        <v>354</v>
      </c>
      <c r="C7" s="73"/>
      <c r="D7" s="73"/>
    </row>
    <row r="8" spans="1:4" ht="17.25" customHeight="1">
      <c r="A8" s="71"/>
      <c r="B8" s="75" t="s">
        <v>355</v>
      </c>
      <c r="C8" s="73"/>
      <c r="D8" s="73"/>
    </row>
    <row r="9" spans="1:7" ht="21" customHeight="1">
      <c r="A9" s="71"/>
      <c r="B9" s="75" t="s">
        <v>356</v>
      </c>
      <c r="C9" s="73"/>
      <c r="D9" s="73"/>
      <c r="F9" s="30"/>
      <c r="G9" s="30"/>
    </row>
    <row r="10" spans="1:6" ht="39" customHeight="1">
      <c r="A10" s="71">
        <v>3</v>
      </c>
      <c r="B10" s="75" t="s">
        <v>357</v>
      </c>
      <c r="C10" s="73"/>
      <c r="D10" s="73">
        <v>-1686064</v>
      </c>
      <c r="F10" s="55"/>
    </row>
    <row r="11" spans="1:4" ht="15.75" customHeight="1">
      <c r="A11" s="71">
        <v>4</v>
      </c>
      <c r="B11" s="75" t="s">
        <v>358</v>
      </c>
      <c r="C11" s="73"/>
      <c r="D11" s="73"/>
    </row>
    <row r="12" spans="1:6" ht="30.75" customHeight="1">
      <c r="A12" s="71">
        <v>5</v>
      </c>
      <c r="B12" s="75" t="s">
        <v>359</v>
      </c>
      <c r="C12" s="73">
        <v>-247655</v>
      </c>
      <c r="D12" s="73">
        <v>3645237</v>
      </c>
      <c r="F12" s="56"/>
    </row>
    <row r="13" spans="1:4" ht="17.25" customHeight="1">
      <c r="A13" s="71">
        <v>6</v>
      </c>
      <c r="B13" s="75" t="s">
        <v>360</v>
      </c>
      <c r="C13" s="73"/>
      <c r="D13" s="73"/>
    </row>
    <row r="14" spans="1:8" ht="17.25" customHeight="1">
      <c r="A14" s="71">
        <v>7</v>
      </c>
      <c r="B14" s="75" t="s">
        <v>67</v>
      </c>
      <c r="C14" s="73"/>
      <c r="D14" s="73"/>
      <c r="F14" s="53"/>
      <c r="G14" s="30"/>
      <c r="H14" s="53"/>
    </row>
    <row r="15" spans="1:4" ht="17.25" customHeight="1">
      <c r="A15" s="71">
        <v>8</v>
      </c>
      <c r="B15" s="75" t="s">
        <v>346</v>
      </c>
      <c r="C15" s="73">
        <v>162750</v>
      </c>
      <c r="D15" s="73"/>
    </row>
    <row r="16" spans="1:4" ht="16.5" customHeight="1">
      <c r="A16" s="71">
        <v>9</v>
      </c>
      <c r="B16" s="75" t="s">
        <v>361</v>
      </c>
      <c r="C16" s="73"/>
      <c r="D16" s="73"/>
    </row>
    <row r="17" spans="1:4" ht="24.75" customHeight="1">
      <c r="A17" s="76" t="s">
        <v>129</v>
      </c>
      <c r="B17" s="77" t="s">
        <v>152</v>
      </c>
      <c r="C17" s="78">
        <v>3866240</v>
      </c>
      <c r="D17" s="78">
        <v>3866240</v>
      </c>
    </row>
    <row r="18" spans="1:4" ht="22.5" customHeight="1">
      <c r="A18" s="71">
        <v>1</v>
      </c>
      <c r="B18" s="72" t="s">
        <v>153</v>
      </c>
      <c r="C18" s="73"/>
      <c r="D18" s="73"/>
    </row>
    <row r="19" spans="1:4" ht="17.25" customHeight="1">
      <c r="A19" s="71">
        <v>2</v>
      </c>
      <c r="B19" s="72" t="s">
        <v>68</v>
      </c>
      <c r="C19" s="73">
        <v>3866240</v>
      </c>
      <c r="D19" s="73">
        <v>3866240</v>
      </c>
    </row>
    <row r="20" spans="1:4" ht="16.5" customHeight="1">
      <c r="A20" s="71">
        <v>3</v>
      </c>
      <c r="B20" s="72" t="s">
        <v>154</v>
      </c>
      <c r="C20" s="73"/>
      <c r="D20" s="73"/>
    </row>
    <row r="21" spans="1:4" ht="18" customHeight="1">
      <c r="A21" s="71">
        <v>4</v>
      </c>
      <c r="B21" s="72" t="s">
        <v>155</v>
      </c>
      <c r="C21" s="73"/>
      <c r="D21" s="73"/>
    </row>
    <row r="22" spans="1:4" ht="18" customHeight="1">
      <c r="A22" s="71">
        <v>5</v>
      </c>
      <c r="B22" s="72" t="s">
        <v>362</v>
      </c>
      <c r="C22" s="73"/>
      <c r="D22" s="73"/>
    </row>
    <row r="23" spans="1:4" ht="24.75" customHeight="1">
      <c r="A23" s="76" t="s">
        <v>143</v>
      </c>
      <c r="B23" s="79" t="s">
        <v>69</v>
      </c>
      <c r="C23" s="73"/>
      <c r="D23" s="73"/>
    </row>
    <row r="24" spans="1:4" ht="19.5" customHeight="1">
      <c r="A24" s="71">
        <v>1</v>
      </c>
      <c r="B24" s="72" t="s">
        <v>156</v>
      </c>
      <c r="C24" s="73"/>
      <c r="D24" s="73"/>
    </row>
    <row r="25" spans="1:4" ht="19.5" customHeight="1">
      <c r="A25" s="71">
        <v>2</v>
      </c>
      <c r="B25" s="72" t="s">
        <v>70</v>
      </c>
      <c r="C25" s="73"/>
      <c r="D25" s="73"/>
    </row>
    <row r="26" spans="1:4" ht="18" customHeight="1">
      <c r="A26" s="71">
        <v>3</v>
      </c>
      <c r="B26" s="72" t="s">
        <v>157</v>
      </c>
      <c r="C26" s="73"/>
      <c r="D26" s="73"/>
    </row>
    <row r="27" spans="1:4" ht="18.75" customHeight="1">
      <c r="A27" s="71">
        <v>4</v>
      </c>
      <c r="B27" s="72" t="s">
        <v>158</v>
      </c>
      <c r="C27" s="73"/>
      <c r="D27" s="73"/>
    </row>
    <row r="28" spans="1:4" ht="20.25" customHeight="1">
      <c r="A28" s="71">
        <v>5</v>
      </c>
      <c r="B28" s="72" t="s">
        <v>363</v>
      </c>
      <c r="C28" s="73"/>
      <c r="D28" s="73"/>
    </row>
    <row r="29" spans="1:4" ht="12.75">
      <c r="A29" s="71"/>
      <c r="B29" s="72"/>
      <c r="C29" s="73"/>
      <c r="D29" s="73"/>
    </row>
    <row r="30" spans="1:4" ht="21" customHeight="1">
      <c r="A30" s="76" t="s">
        <v>144</v>
      </c>
      <c r="B30" s="72" t="s">
        <v>364</v>
      </c>
      <c r="C30" s="78"/>
      <c r="D30" s="78">
        <v>0</v>
      </c>
    </row>
    <row r="31" spans="1:4" ht="18" customHeight="1">
      <c r="A31" s="76" t="s">
        <v>365</v>
      </c>
      <c r="B31" s="72" t="s">
        <v>71</v>
      </c>
      <c r="C31" s="73">
        <v>64021</v>
      </c>
      <c r="D31" s="73">
        <v>0</v>
      </c>
    </row>
    <row r="32" spans="1:4" ht="24" customHeight="1" thickBot="1">
      <c r="A32" s="80" t="s">
        <v>366</v>
      </c>
      <c r="B32" s="81" t="s">
        <v>367</v>
      </c>
      <c r="C32" s="82">
        <v>67245</v>
      </c>
      <c r="D32" s="82">
        <v>64021</v>
      </c>
    </row>
    <row r="33" ht="10.5" customHeight="1" thickTop="1"/>
    <row r="34" spans="2:4" ht="12.75">
      <c r="B34" s="84" t="s">
        <v>176</v>
      </c>
      <c r="C34" s="383" t="s">
        <v>177</v>
      </c>
      <c r="D34" s="383"/>
    </row>
    <row r="35" spans="2:4" ht="21" customHeight="1">
      <c r="B35" s="84" t="s">
        <v>380</v>
      </c>
      <c r="C35" s="383" t="s">
        <v>381</v>
      </c>
      <c r="D35" s="383"/>
    </row>
  </sheetData>
  <sheetProtection/>
  <mergeCells count="3">
    <mergeCell ref="C34:D34"/>
    <mergeCell ref="C35:D35"/>
    <mergeCell ref="A1:D1"/>
  </mergeCells>
  <printOptions/>
  <pageMargins left="0.23622047244094488" right="0.23622047244094488" top="0.7480314960629921" bottom="0" header="0.31496062992125984" footer="0.31496062992125984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H21" sqref="A1:H21"/>
    </sheetView>
  </sheetViews>
  <sheetFormatPr defaultColWidth="9.140625" defaultRowHeight="12.75"/>
  <cols>
    <col min="1" max="1" width="5.57421875" style="83" customWidth="1"/>
    <col min="2" max="2" width="41.7109375" style="83" customWidth="1"/>
    <col min="3" max="3" width="14.140625" style="83" customWidth="1"/>
    <col min="4" max="4" width="13.28125" style="83" customWidth="1"/>
    <col min="5" max="5" width="10.8515625" style="83" customWidth="1"/>
    <col min="6" max="6" width="11.00390625" style="83" customWidth="1"/>
    <col min="7" max="7" width="14.28125" style="83" customWidth="1"/>
    <col min="8" max="8" width="17.00390625" style="83" customWidth="1"/>
  </cols>
  <sheetData>
    <row r="1" spans="1:5" ht="15">
      <c r="A1" s="398" t="s">
        <v>433</v>
      </c>
      <c r="B1" s="398"/>
      <c r="C1" s="398"/>
      <c r="D1" s="398"/>
      <c r="E1" s="398"/>
    </row>
    <row r="3" spans="1:5" ht="15">
      <c r="A3" s="399" t="s">
        <v>334</v>
      </c>
      <c r="B3" s="400"/>
      <c r="C3" s="400"/>
      <c r="D3" s="182"/>
      <c r="E3" s="182"/>
    </row>
    <row r="4" spans="1:5" ht="15" thickBot="1">
      <c r="A4" s="183"/>
      <c r="B4" s="184"/>
      <c r="C4" s="184"/>
      <c r="D4" s="185"/>
      <c r="E4" s="185"/>
    </row>
    <row r="5" spans="1:8" ht="27" thickTop="1">
      <c r="A5" s="186" t="s">
        <v>2</v>
      </c>
      <c r="B5" s="187" t="s">
        <v>148</v>
      </c>
      <c r="C5" s="188" t="s">
        <v>41</v>
      </c>
      <c r="D5" s="189" t="s">
        <v>42</v>
      </c>
      <c r="E5" s="189" t="s">
        <v>64</v>
      </c>
      <c r="F5" s="188" t="s">
        <v>335</v>
      </c>
      <c r="G5" s="188" t="s">
        <v>336</v>
      </c>
      <c r="H5" s="190" t="s">
        <v>138</v>
      </c>
    </row>
    <row r="6" spans="1:8" ht="24.75" customHeight="1">
      <c r="A6" s="76" t="s">
        <v>3</v>
      </c>
      <c r="B6" s="77" t="s">
        <v>458</v>
      </c>
      <c r="C6" s="191"/>
      <c r="D6" s="78"/>
      <c r="E6" s="78"/>
      <c r="F6" s="192"/>
      <c r="G6" s="192"/>
      <c r="H6" s="193"/>
    </row>
    <row r="7" spans="1:8" ht="28.5" customHeight="1">
      <c r="A7" s="71" t="s">
        <v>128</v>
      </c>
      <c r="B7" s="72" t="s">
        <v>337</v>
      </c>
      <c r="C7" s="194"/>
      <c r="D7" s="73"/>
      <c r="E7" s="73"/>
      <c r="F7" s="195"/>
      <c r="G7" s="195"/>
      <c r="H7" s="196"/>
    </row>
    <row r="8" spans="1:8" ht="29.25" customHeight="1">
      <c r="A8" s="76" t="s">
        <v>129</v>
      </c>
      <c r="B8" s="77" t="s">
        <v>62</v>
      </c>
      <c r="C8" s="191"/>
      <c r="D8" s="78"/>
      <c r="E8" s="78"/>
      <c r="F8" s="192"/>
      <c r="G8" s="195"/>
      <c r="H8" s="196"/>
    </row>
    <row r="9" spans="1:8" ht="27" customHeight="1">
      <c r="A9" s="71">
        <v>1</v>
      </c>
      <c r="B9" s="72" t="s">
        <v>63</v>
      </c>
      <c r="C9" s="197"/>
      <c r="D9" s="198"/>
      <c r="E9" s="198"/>
      <c r="F9" s="199"/>
      <c r="G9" s="199">
        <f>'2010 pasivi'!G41</f>
        <v>-8599929</v>
      </c>
      <c r="H9" s="200">
        <f>G9</f>
        <v>-8599929</v>
      </c>
    </row>
    <row r="10" spans="1:8" ht="28.5" customHeight="1">
      <c r="A10" s="71">
        <v>2</v>
      </c>
      <c r="B10" s="72" t="s">
        <v>338</v>
      </c>
      <c r="C10" s="197"/>
      <c r="D10" s="198"/>
      <c r="E10" s="198"/>
      <c r="F10" s="199"/>
      <c r="G10" s="199"/>
      <c r="H10" s="200"/>
    </row>
    <row r="11" spans="1:8" ht="24.75" customHeight="1">
      <c r="A11" s="71">
        <v>3</v>
      </c>
      <c r="B11" s="72" t="s">
        <v>339</v>
      </c>
      <c r="C11" s="197"/>
      <c r="D11" s="198"/>
      <c r="E11" s="198"/>
      <c r="F11" s="199"/>
      <c r="G11" s="199"/>
      <c r="H11" s="200"/>
    </row>
    <row r="12" spans="1:8" ht="25.5" customHeight="1">
      <c r="A12" s="71">
        <v>4</v>
      </c>
      <c r="B12" s="72" t="s">
        <v>340</v>
      </c>
      <c r="C12" s="197"/>
      <c r="D12" s="198"/>
      <c r="E12" s="198"/>
      <c r="F12" s="199"/>
      <c r="G12" s="199"/>
      <c r="H12" s="200"/>
    </row>
    <row r="13" spans="1:8" ht="34.5" customHeight="1" thickBot="1">
      <c r="A13" s="76" t="s">
        <v>4</v>
      </c>
      <c r="B13" s="77" t="s">
        <v>458</v>
      </c>
      <c r="C13" s="197"/>
      <c r="D13" s="198"/>
      <c r="E13" s="198">
        <v>0</v>
      </c>
      <c r="F13" s="199">
        <v>0</v>
      </c>
      <c r="G13" s="199">
        <f>G9+G12</f>
        <v>-8599929</v>
      </c>
      <c r="H13" s="201">
        <f>G13</f>
        <v>-8599929</v>
      </c>
    </row>
    <row r="14" spans="1:8" ht="27.75" customHeight="1" thickTop="1">
      <c r="A14" s="71">
        <v>1</v>
      </c>
      <c r="B14" s="72" t="s">
        <v>63</v>
      </c>
      <c r="C14" s="197"/>
      <c r="D14" s="198"/>
      <c r="E14" s="202"/>
      <c r="F14" s="199"/>
      <c r="G14" s="203">
        <f>'2010 pasivi'!F41</f>
        <v>-11016355</v>
      </c>
      <c r="H14" s="203">
        <f>G14</f>
        <v>-11016355</v>
      </c>
    </row>
    <row r="15" spans="1:8" ht="22.5" customHeight="1">
      <c r="A15" s="71">
        <v>2</v>
      </c>
      <c r="B15" s="72" t="s">
        <v>338</v>
      </c>
      <c r="C15" s="197"/>
      <c r="D15" s="198"/>
      <c r="E15" s="198"/>
      <c r="F15" s="199"/>
      <c r="G15" s="199"/>
      <c r="H15" s="200"/>
    </row>
    <row r="16" spans="1:8" ht="25.5" customHeight="1">
      <c r="A16" s="71">
        <v>3</v>
      </c>
      <c r="B16" s="72" t="s">
        <v>341</v>
      </c>
      <c r="C16" s="204">
        <v>3500000</v>
      </c>
      <c r="D16" s="198"/>
      <c r="E16" s="198"/>
      <c r="F16" s="199"/>
      <c r="G16" s="199"/>
      <c r="H16" s="200"/>
    </row>
    <row r="17" spans="1:8" ht="21.75" customHeight="1">
      <c r="A17" s="71">
        <v>4</v>
      </c>
      <c r="B17" s="72" t="s">
        <v>342</v>
      </c>
      <c r="C17" s="205"/>
      <c r="D17" s="198"/>
      <c r="E17" s="198"/>
      <c r="F17" s="199"/>
      <c r="G17" s="199"/>
      <c r="H17" s="200"/>
    </row>
    <row r="18" spans="1:8" ht="30" customHeight="1" thickBot="1">
      <c r="A18" s="80" t="s">
        <v>37</v>
      </c>
      <c r="B18" s="206" t="s">
        <v>458</v>
      </c>
      <c r="C18" s="204">
        <f>C12+C16</f>
        <v>3500000</v>
      </c>
      <c r="D18" s="198"/>
      <c r="E18" s="202">
        <v>0</v>
      </c>
      <c r="F18" s="207">
        <v>0</v>
      </c>
      <c r="G18" s="207">
        <f>G14+G13</f>
        <v>-19616284</v>
      </c>
      <c r="H18" s="208">
        <f>C18+G18</f>
        <v>-16116284</v>
      </c>
    </row>
    <row r="19" spans="5:8" ht="13.5" thickTop="1">
      <c r="E19" s="84"/>
      <c r="F19" s="84"/>
      <c r="G19" s="84"/>
      <c r="H19" s="84"/>
    </row>
    <row r="20" spans="2:6" ht="21" customHeight="1">
      <c r="B20" s="84" t="s">
        <v>176</v>
      </c>
      <c r="E20" s="383" t="s">
        <v>177</v>
      </c>
      <c r="F20" s="383"/>
    </row>
    <row r="21" spans="2:6" ht="21" customHeight="1">
      <c r="B21" s="84" t="s">
        <v>380</v>
      </c>
      <c r="E21" s="383" t="s">
        <v>381</v>
      </c>
      <c r="F21" s="383"/>
    </row>
  </sheetData>
  <sheetProtection/>
  <mergeCells count="4">
    <mergeCell ref="A1:E1"/>
    <mergeCell ref="A3:C3"/>
    <mergeCell ref="E20:F20"/>
    <mergeCell ref="E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26" sqref="A1:G26"/>
    </sheetView>
  </sheetViews>
  <sheetFormatPr defaultColWidth="9.140625" defaultRowHeight="12.75"/>
  <cols>
    <col min="1" max="1" width="8.8515625" style="83" customWidth="1"/>
    <col min="2" max="2" width="35.421875" style="83" customWidth="1"/>
    <col min="3" max="3" width="9.7109375" style="83" customWidth="1"/>
    <col min="4" max="4" width="13.7109375" style="83" customWidth="1"/>
    <col min="5" max="5" width="14.00390625" style="83" customWidth="1"/>
    <col min="6" max="6" width="17.28125" style="83" customWidth="1"/>
    <col min="7" max="7" width="16.28125" style="83" customWidth="1"/>
  </cols>
  <sheetData>
    <row r="1" spans="1:7" ht="24" customHeight="1">
      <c r="A1" s="390" t="s">
        <v>434</v>
      </c>
      <c r="B1" s="390"/>
      <c r="C1" s="390"/>
      <c r="D1" s="390"/>
      <c r="E1" s="390"/>
      <c r="F1" s="390"/>
      <c r="G1" s="390"/>
    </row>
    <row r="2" spans="1:7" ht="20.25" customHeight="1">
      <c r="A2" s="401" t="s">
        <v>454</v>
      </c>
      <c r="B2" s="401"/>
      <c r="C2" s="401"/>
      <c r="D2" s="401"/>
      <c r="E2" s="401"/>
      <c r="F2" s="401"/>
      <c r="G2" s="401"/>
    </row>
    <row r="3" spans="1:7" ht="13.5" thickBot="1">
      <c r="A3" s="209"/>
      <c r="B3" s="210"/>
      <c r="C3" s="210"/>
      <c r="D3" s="210"/>
      <c r="E3" s="210"/>
      <c r="F3" s="210"/>
      <c r="G3" s="210"/>
    </row>
    <row r="4" spans="1:9" ht="39" customHeight="1" thickBot="1" thickTop="1">
      <c r="A4" s="211"/>
      <c r="B4" s="212" t="s">
        <v>136</v>
      </c>
      <c r="C4" s="213" t="s">
        <v>24</v>
      </c>
      <c r="D4" s="213" t="s">
        <v>5</v>
      </c>
      <c r="E4" s="213" t="s">
        <v>85</v>
      </c>
      <c r="F4" s="213" t="s">
        <v>137</v>
      </c>
      <c r="G4" s="214" t="s">
        <v>138</v>
      </c>
      <c r="I4" s="21"/>
    </row>
    <row r="5" spans="1:7" ht="13.5" thickTop="1">
      <c r="A5" s="215"/>
      <c r="B5" s="216"/>
      <c r="C5" s="216"/>
      <c r="D5" s="216"/>
      <c r="E5" s="216"/>
      <c r="F5" s="216"/>
      <c r="G5" s="217"/>
    </row>
    <row r="6" spans="1:7" ht="15" customHeight="1">
      <c r="A6" s="218" t="s">
        <v>128</v>
      </c>
      <c r="B6" s="350" t="s">
        <v>382</v>
      </c>
      <c r="C6" s="219"/>
      <c r="D6" s="220"/>
      <c r="E6" s="221"/>
      <c r="F6" s="221"/>
      <c r="G6" s="222"/>
    </row>
    <row r="7" spans="1:7" ht="16.5" customHeight="1">
      <c r="A7" s="223"/>
      <c r="B7" s="224" t="s">
        <v>139</v>
      </c>
      <c r="C7" s="225">
        <v>0</v>
      </c>
      <c r="D7" s="225"/>
      <c r="E7" s="226">
        <f>'2010 aktivi'!F36</f>
        <v>3866240</v>
      </c>
      <c r="F7" s="226"/>
      <c r="G7" s="227">
        <f>E7+H7</f>
        <v>3866240</v>
      </c>
    </row>
    <row r="8" spans="1:7" ht="15" customHeight="1">
      <c r="A8" s="223"/>
      <c r="B8" s="224" t="s">
        <v>140</v>
      </c>
      <c r="C8" s="225">
        <v>0</v>
      </c>
      <c r="D8" s="225"/>
      <c r="E8" s="226"/>
      <c r="F8" s="226"/>
      <c r="G8" s="227"/>
    </row>
    <row r="9" spans="1:7" ht="17.25" customHeight="1">
      <c r="A9" s="223"/>
      <c r="B9" s="228" t="s">
        <v>385</v>
      </c>
      <c r="C9" s="225">
        <f>C6+C7-C8</f>
        <v>0</v>
      </c>
      <c r="D9" s="225">
        <f>SUM(D6:D8)</f>
        <v>0</v>
      </c>
      <c r="E9" s="225">
        <f>SUM(E6:E8)</f>
        <v>3866240</v>
      </c>
      <c r="F9" s="225">
        <f>SUM(F6:F8)</f>
        <v>0</v>
      </c>
      <c r="G9" s="225">
        <f>SUM(G6:G8)</f>
        <v>3866240</v>
      </c>
    </row>
    <row r="10" spans="1:7" ht="12.75">
      <c r="A10" s="229"/>
      <c r="B10" s="228"/>
      <c r="C10" s="228"/>
      <c r="D10" s="228"/>
      <c r="E10" s="228"/>
      <c r="F10" s="228"/>
      <c r="G10" s="230"/>
    </row>
    <row r="11" spans="1:7" ht="17.25" customHeight="1">
      <c r="A11" s="223" t="s">
        <v>129</v>
      </c>
      <c r="B11" s="232" t="s">
        <v>457</v>
      </c>
      <c r="C11" s="225">
        <v>0</v>
      </c>
      <c r="D11" s="225"/>
      <c r="E11" s="225"/>
      <c r="F11" s="225">
        <v>0</v>
      </c>
      <c r="G11" s="227">
        <f>SUM(C11:F11)</f>
        <v>0</v>
      </c>
    </row>
    <row r="12" spans="1:7" ht="15" customHeight="1">
      <c r="A12" s="229"/>
      <c r="B12" s="228" t="s">
        <v>141</v>
      </c>
      <c r="C12" s="231">
        <v>0</v>
      </c>
      <c r="D12" s="231">
        <v>0</v>
      </c>
      <c r="E12" s="231"/>
      <c r="F12" s="231">
        <v>0</v>
      </c>
      <c r="G12" s="227">
        <f>SUM(C12:F12)</f>
        <v>0</v>
      </c>
    </row>
    <row r="13" spans="1:7" ht="15" customHeight="1">
      <c r="A13" s="223"/>
      <c r="B13" s="224" t="s">
        <v>142</v>
      </c>
      <c r="C13" s="225">
        <v>0</v>
      </c>
      <c r="D13" s="225"/>
      <c r="E13" s="225"/>
      <c r="F13" s="225"/>
      <c r="G13" s="227">
        <f>SUM(C13:F13)</f>
        <v>0</v>
      </c>
    </row>
    <row r="14" spans="1:7" ht="15.75" customHeight="1">
      <c r="A14" s="223"/>
      <c r="B14" s="232" t="s">
        <v>386</v>
      </c>
      <c r="C14" s="225">
        <f>SUM(C11:C13)</f>
        <v>0</v>
      </c>
      <c r="D14" s="225"/>
      <c r="E14" s="225">
        <f>SUM(E11:E13)</f>
        <v>0</v>
      </c>
      <c r="F14" s="225">
        <f>SUM(F11:F13)</f>
        <v>0</v>
      </c>
      <c r="G14" s="225">
        <f>SUM(G11:G13)</f>
        <v>0</v>
      </c>
    </row>
    <row r="15" spans="1:7" ht="12.75">
      <c r="A15" s="223"/>
      <c r="B15" s="228"/>
      <c r="C15" s="225"/>
      <c r="D15" s="225"/>
      <c r="E15" s="226"/>
      <c r="F15" s="226"/>
      <c r="G15" s="227">
        <f>SUM(C15:F15)</f>
        <v>0</v>
      </c>
    </row>
    <row r="16" spans="1:7" ht="16.5" customHeight="1">
      <c r="A16" s="223" t="s">
        <v>143</v>
      </c>
      <c r="B16" s="232" t="s">
        <v>383</v>
      </c>
      <c r="C16" s="225">
        <v>0</v>
      </c>
      <c r="D16" s="225">
        <v>0</v>
      </c>
      <c r="E16" s="226">
        <v>0</v>
      </c>
      <c r="F16" s="226">
        <v>0</v>
      </c>
      <c r="G16" s="227">
        <f>SUM(C16:F16)</f>
        <v>0</v>
      </c>
    </row>
    <row r="17" spans="1:7" ht="15" customHeight="1">
      <c r="A17" s="223"/>
      <c r="B17" s="224" t="s">
        <v>139</v>
      </c>
      <c r="C17" s="225">
        <v>0</v>
      </c>
      <c r="D17" s="225">
        <v>0</v>
      </c>
      <c r="E17" s="226">
        <v>0</v>
      </c>
      <c r="F17" s="226">
        <v>0</v>
      </c>
      <c r="G17" s="227">
        <f>SUM(C17:F17)</f>
        <v>0</v>
      </c>
    </row>
    <row r="18" spans="1:7" ht="15.75" customHeight="1">
      <c r="A18" s="223"/>
      <c r="B18" s="224" t="s">
        <v>140</v>
      </c>
      <c r="C18" s="225">
        <v>0</v>
      </c>
      <c r="D18" s="225">
        <v>0</v>
      </c>
      <c r="E18" s="226">
        <v>0</v>
      </c>
      <c r="F18" s="226">
        <v>0</v>
      </c>
      <c r="G18" s="227">
        <f>SUM(C18:F18)</f>
        <v>0</v>
      </c>
    </row>
    <row r="19" spans="1:7" ht="15.75" customHeight="1">
      <c r="A19" s="223"/>
      <c r="B19" s="232" t="s">
        <v>384</v>
      </c>
      <c r="C19" s="225">
        <f>C16+C17-C18</f>
        <v>0</v>
      </c>
      <c r="D19" s="225">
        <f>D16+D17-D18</f>
        <v>0</v>
      </c>
      <c r="E19" s="225">
        <f>E16+E17-E18</f>
        <v>0</v>
      </c>
      <c r="F19" s="225">
        <f>F16+F17-F18</f>
        <v>0</v>
      </c>
      <c r="G19" s="233">
        <f>G16+G17-G18</f>
        <v>0</v>
      </c>
    </row>
    <row r="20" spans="1:7" ht="13.5" customHeight="1">
      <c r="A20" s="229"/>
      <c r="B20" s="228"/>
      <c r="C20" s="228"/>
      <c r="D20" s="228"/>
      <c r="E20" s="228"/>
      <c r="F20" s="228"/>
      <c r="G20" s="230"/>
    </row>
    <row r="21" spans="1:7" ht="15.75" customHeight="1">
      <c r="A21" s="223" t="s">
        <v>144</v>
      </c>
      <c r="B21" s="232" t="s">
        <v>456</v>
      </c>
      <c r="C21" s="226">
        <f>C6-C11-C16</f>
        <v>0</v>
      </c>
      <c r="D21" s="226">
        <f>D6-D11-D16</f>
        <v>0</v>
      </c>
      <c r="E21" s="226">
        <f>E6-E11-E16</f>
        <v>0</v>
      </c>
      <c r="F21" s="226">
        <f>F6-F11-F16</f>
        <v>0</v>
      </c>
      <c r="G21" s="227">
        <f>G6-G11-G16</f>
        <v>0</v>
      </c>
    </row>
    <row r="22" spans="1:7" ht="15" customHeight="1">
      <c r="A22" s="223"/>
      <c r="B22" s="228"/>
      <c r="C22" s="225"/>
      <c r="D22" s="225"/>
      <c r="E22" s="226"/>
      <c r="F22" s="226"/>
      <c r="G22" s="227">
        <f>SUM(C22:F22)</f>
        <v>0</v>
      </c>
    </row>
    <row r="23" spans="1:7" ht="21" customHeight="1" thickBot="1">
      <c r="A23" s="234"/>
      <c r="B23" s="235" t="s">
        <v>455</v>
      </c>
      <c r="C23" s="236">
        <f>C9-C14-C19</f>
        <v>0</v>
      </c>
      <c r="D23" s="236">
        <f>D9-D14-D19</f>
        <v>0</v>
      </c>
      <c r="E23" s="236">
        <f>E9-E14-E19</f>
        <v>3866240</v>
      </c>
      <c r="F23" s="236">
        <f>F9-F14-F19</f>
        <v>0</v>
      </c>
      <c r="G23" s="237">
        <f>G9-G14-G19</f>
        <v>3866240</v>
      </c>
    </row>
    <row r="24" ht="19.5" customHeight="1" thickTop="1"/>
    <row r="25" spans="2:6" ht="19.5" customHeight="1">
      <c r="B25" s="84" t="s">
        <v>176</v>
      </c>
      <c r="E25" s="383" t="s">
        <v>177</v>
      </c>
      <c r="F25" s="383"/>
    </row>
    <row r="26" spans="2:6" ht="32.25" customHeight="1">
      <c r="B26" s="84" t="s">
        <v>380</v>
      </c>
      <c r="E26" s="383" t="s">
        <v>381</v>
      </c>
      <c r="F26" s="383"/>
    </row>
  </sheetData>
  <sheetProtection/>
  <mergeCells count="4">
    <mergeCell ref="A2:G2"/>
    <mergeCell ref="A1:G1"/>
    <mergeCell ref="E25:F25"/>
    <mergeCell ref="E26:F26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K29" sqref="A1:K29"/>
    </sheetView>
  </sheetViews>
  <sheetFormatPr defaultColWidth="9.140625" defaultRowHeight="12.75"/>
  <cols>
    <col min="1" max="1" width="7.140625" style="83" customWidth="1"/>
    <col min="2" max="5" width="8.8515625" style="83" customWidth="1"/>
    <col min="6" max="6" width="8.140625" style="83" customWidth="1"/>
    <col min="7" max="7" width="10.28125" style="83" customWidth="1"/>
    <col min="8" max="9" width="9.7109375" style="83" customWidth="1"/>
    <col min="10" max="11" width="9.28125" style="83" customWidth="1"/>
  </cols>
  <sheetData>
    <row r="1" spans="1:11" ht="15">
      <c r="A1" s="238"/>
      <c r="B1" s="239" t="s">
        <v>387</v>
      </c>
      <c r="G1" s="238"/>
      <c r="H1" s="238"/>
      <c r="I1" s="238"/>
      <c r="J1" s="238"/>
      <c r="K1" s="238"/>
    </row>
    <row r="2" spans="1:11" ht="12.75">
      <c r="A2" s="238"/>
      <c r="B2" s="240" t="s">
        <v>388</v>
      </c>
      <c r="G2" s="238"/>
      <c r="H2" s="238"/>
      <c r="I2" s="238"/>
      <c r="J2" s="238"/>
      <c r="K2" s="238"/>
    </row>
    <row r="3" spans="1:11" ht="12.75">
      <c r="A3" s="238"/>
      <c r="B3" s="84"/>
      <c r="C3" s="238"/>
      <c r="D3" s="238"/>
      <c r="E3" s="238"/>
      <c r="F3" s="238"/>
      <c r="G3" s="238"/>
      <c r="H3" s="238"/>
      <c r="I3" s="238"/>
      <c r="J3" s="84" t="s">
        <v>303</v>
      </c>
      <c r="K3" s="238"/>
    </row>
    <row r="4" spans="1:11" ht="12.75">
      <c r="A4" s="238"/>
      <c r="B4" s="84"/>
      <c r="C4" s="238"/>
      <c r="D4" s="238"/>
      <c r="E4" s="238"/>
      <c r="F4" s="238"/>
      <c r="G4" s="238"/>
      <c r="H4" s="238"/>
      <c r="I4" s="238"/>
      <c r="J4" s="238"/>
      <c r="K4" s="238"/>
    </row>
    <row r="5" spans="1:11" ht="12.75">
      <c r="A5" s="241"/>
      <c r="B5" s="241"/>
      <c r="C5" s="241"/>
      <c r="D5" s="241"/>
      <c r="E5" s="241"/>
      <c r="F5" s="241"/>
      <c r="G5" s="241"/>
      <c r="H5" s="241"/>
      <c r="I5" s="241"/>
      <c r="J5" s="242"/>
      <c r="K5" s="243" t="s">
        <v>233</v>
      </c>
    </row>
    <row r="6" spans="1:11" ht="30.75" customHeight="1">
      <c r="A6" s="412" t="s">
        <v>234</v>
      </c>
      <c r="B6" s="413"/>
      <c r="C6" s="413"/>
      <c r="D6" s="413"/>
      <c r="E6" s="413"/>
      <c r="F6" s="413"/>
      <c r="G6" s="413"/>
      <c r="H6" s="413"/>
      <c r="I6" s="413"/>
      <c r="J6" s="413"/>
      <c r="K6" s="414"/>
    </row>
    <row r="7" spans="1:11" ht="36" customHeight="1" thickBot="1">
      <c r="A7" s="244"/>
      <c r="B7" s="415" t="s">
        <v>304</v>
      </c>
      <c r="C7" s="415"/>
      <c r="D7" s="415"/>
      <c r="E7" s="415"/>
      <c r="F7" s="416"/>
      <c r="G7" s="245" t="s">
        <v>236</v>
      </c>
      <c r="H7" s="245" t="s">
        <v>237</v>
      </c>
      <c r="I7" s="246" t="s">
        <v>429</v>
      </c>
      <c r="J7" s="246" t="s">
        <v>375</v>
      </c>
      <c r="K7" s="246" t="s">
        <v>347</v>
      </c>
    </row>
    <row r="8" spans="1:11" ht="23.25" customHeight="1">
      <c r="A8" s="247">
        <v>1</v>
      </c>
      <c r="B8" s="417" t="s">
        <v>305</v>
      </c>
      <c r="C8" s="418"/>
      <c r="D8" s="418"/>
      <c r="E8" s="418"/>
      <c r="F8" s="418"/>
      <c r="G8" s="248">
        <v>70</v>
      </c>
      <c r="H8" s="248">
        <v>11100</v>
      </c>
      <c r="I8" s="249">
        <v>0</v>
      </c>
      <c r="J8" s="249">
        <v>0</v>
      </c>
      <c r="K8" s="249">
        <v>0</v>
      </c>
    </row>
    <row r="9" spans="1:11" ht="30" customHeight="1">
      <c r="A9" s="250" t="s">
        <v>260</v>
      </c>
      <c r="B9" s="410" t="s">
        <v>306</v>
      </c>
      <c r="C9" s="410"/>
      <c r="D9" s="410"/>
      <c r="E9" s="410"/>
      <c r="F9" s="411"/>
      <c r="G9" s="251" t="s">
        <v>307</v>
      </c>
      <c r="H9" s="251">
        <v>11101</v>
      </c>
      <c r="I9" s="252">
        <v>0</v>
      </c>
      <c r="J9" s="252">
        <v>0</v>
      </c>
      <c r="K9" s="252">
        <v>0</v>
      </c>
    </row>
    <row r="10" spans="1:11" ht="18" customHeight="1">
      <c r="A10" s="253" t="s">
        <v>243</v>
      </c>
      <c r="B10" s="410" t="s">
        <v>308</v>
      </c>
      <c r="C10" s="410"/>
      <c r="D10" s="410"/>
      <c r="E10" s="410"/>
      <c r="F10" s="411"/>
      <c r="G10" s="251">
        <v>704</v>
      </c>
      <c r="H10" s="251">
        <v>11102</v>
      </c>
      <c r="I10" s="252">
        <v>0</v>
      </c>
      <c r="J10" s="252">
        <v>0</v>
      </c>
      <c r="K10" s="252">
        <v>0</v>
      </c>
    </row>
    <row r="11" spans="1:11" ht="17.25" customHeight="1">
      <c r="A11" s="253" t="s">
        <v>245</v>
      </c>
      <c r="B11" s="410" t="s">
        <v>309</v>
      </c>
      <c r="C11" s="410"/>
      <c r="D11" s="410"/>
      <c r="E11" s="410"/>
      <c r="F11" s="411"/>
      <c r="G11" s="254">
        <v>705</v>
      </c>
      <c r="H11" s="251">
        <v>11103</v>
      </c>
      <c r="I11" s="252">
        <v>0</v>
      </c>
      <c r="J11" s="252">
        <v>0</v>
      </c>
      <c r="K11" s="252">
        <v>0</v>
      </c>
    </row>
    <row r="12" spans="1:11" ht="20.25" customHeight="1">
      <c r="A12" s="255">
        <v>2</v>
      </c>
      <c r="B12" s="405" t="s">
        <v>310</v>
      </c>
      <c r="C12" s="405"/>
      <c r="D12" s="405"/>
      <c r="E12" s="405"/>
      <c r="F12" s="406"/>
      <c r="G12" s="256">
        <v>708</v>
      </c>
      <c r="H12" s="257">
        <v>11104</v>
      </c>
      <c r="I12" s="252">
        <v>0</v>
      </c>
      <c r="J12" s="252">
        <v>0</v>
      </c>
      <c r="K12" s="252">
        <v>0</v>
      </c>
    </row>
    <row r="13" spans="1:11" ht="19.5" customHeight="1">
      <c r="A13" s="258" t="s">
        <v>260</v>
      </c>
      <c r="B13" s="410" t="s">
        <v>311</v>
      </c>
      <c r="C13" s="410"/>
      <c r="D13" s="410"/>
      <c r="E13" s="410"/>
      <c r="F13" s="411"/>
      <c r="G13" s="251">
        <v>7081</v>
      </c>
      <c r="H13" s="259">
        <v>111041</v>
      </c>
      <c r="I13" s="252">
        <v>0</v>
      </c>
      <c r="J13" s="252">
        <v>0</v>
      </c>
      <c r="K13" s="252">
        <v>0</v>
      </c>
    </row>
    <row r="14" spans="1:11" ht="18.75" customHeight="1">
      <c r="A14" s="258" t="s">
        <v>262</v>
      </c>
      <c r="B14" s="410" t="s">
        <v>312</v>
      </c>
      <c r="C14" s="410"/>
      <c r="D14" s="410"/>
      <c r="E14" s="410"/>
      <c r="F14" s="411"/>
      <c r="G14" s="251">
        <v>7082</v>
      </c>
      <c r="H14" s="259">
        <v>111042</v>
      </c>
      <c r="I14" s="252">
        <v>0</v>
      </c>
      <c r="J14" s="252">
        <v>0</v>
      </c>
      <c r="K14" s="252">
        <v>0</v>
      </c>
    </row>
    <row r="15" spans="1:11" ht="18" customHeight="1">
      <c r="A15" s="258" t="s">
        <v>264</v>
      </c>
      <c r="B15" s="410" t="s">
        <v>313</v>
      </c>
      <c r="C15" s="410"/>
      <c r="D15" s="410"/>
      <c r="E15" s="410"/>
      <c r="F15" s="411"/>
      <c r="G15" s="251">
        <v>7083</v>
      </c>
      <c r="H15" s="259">
        <v>111043</v>
      </c>
      <c r="I15" s="252">
        <v>0</v>
      </c>
      <c r="J15" s="252">
        <v>0</v>
      </c>
      <c r="K15" s="252">
        <v>0</v>
      </c>
    </row>
    <row r="16" spans="1:11" ht="30" customHeight="1">
      <c r="A16" s="260">
        <v>3</v>
      </c>
      <c r="B16" s="405" t="s">
        <v>314</v>
      </c>
      <c r="C16" s="405"/>
      <c r="D16" s="405"/>
      <c r="E16" s="405"/>
      <c r="F16" s="406"/>
      <c r="G16" s="256">
        <v>71</v>
      </c>
      <c r="H16" s="257">
        <v>11201</v>
      </c>
      <c r="I16" s="252">
        <v>0</v>
      </c>
      <c r="J16" s="252">
        <v>0</v>
      </c>
      <c r="K16" s="252">
        <v>0</v>
      </c>
    </row>
    <row r="17" spans="1:11" ht="17.25" customHeight="1">
      <c r="A17" s="261"/>
      <c r="B17" s="403" t="s">
        <v>315</v>
      </c>
      <c r="C17" s="403"/>
      <c r="D17" s="403"/>
      <c r="E17" s="403"/>
      <c r="F17" s="404"/>
      <c r="G17" s="262"/>
      <c r="H17" s="251">
        <v>112011</v>
      </c>
      <c r="I17" s="252">
        <v>0</v>
      </c>
      <c r="J17" s="252">
        <v>0</v>
      </c>
      <c r="K17" s="252">
        <v>0</v>
      </c>
    </row>
    <row r="18" spans="1:11" ht="16.5" customHeight="1">
      <c r="A18" s="261"/>
      <c r="B18" s="403" t="s">
        <v>316</v>
      </c>
      <c r="C18" s="403"/>
      <c r="D18" s="403"/>
      <c r="E18" s="403"/>
      <c r="F18" s="404"/>
      <c r="G18" s="262"/>
      <c r="H18" s="251">
        <v>112012</v>
      </c>
      <c r="I18" s="252">
        <v>0</v>
      </c>
      <c r="J18" s="252">
        <v>0</v>
      </c>
      <c r="K18" s="252">
        <v>0</v>
      </c>
    </row>
    <row r="19" spans="1:11" ht="30.75" customHeight="1">
      <c r="A19" s="263">
        <v>4</v>
      </c>
      <c r="B19" s="405" t="s">
        <v>317</v>
      </c>
      <c r="C19" s="405"/>
      <c r="D19" s="405"/>
      <c r="E19" s="405"/>
      <c r="F19" s="406"/>
      <c r="G19" s="264">
        <v>72</v>
      </c>
      <c r="H19" s="265">
        <v>11300</v>
      </c>
      <c r="I19" s="252">
        <v>0</v>
      </c>
      <c r="J19" s="252">
        <v>0</v>
      </c>
      <c r="K19" s="252">
        <v>0</v>
      </c>
    </row>
    <row r="20" spans="1:11" ht="24" customHeight="1">
      <c r="A20" s="253"/>
      <c r="B20" s="407" t="s">
        <v>318</v>
      </c>
      <c r="C20" s="408"/>
      <c r="D20" s="408"/>
      <c r="E20" s="408"/>
      <c r="F20" s="408"/>
      <c r="G20" s="192"/>
      <c r="H20" s="266">
        <v>11301</v>
      </c>
      <c r="I20" s="252">
        <v>0</v>
      </c>
      <c r="J20" s="252">
        <v>0</v>
      </c>
      <c r="K20" s="252">
        <v>0</v>
      </c>
    </row>
    <row r="21" spans="1:11" ht="21.75" customHeight="1">
      <c r="A21" s="267">
        <v>5</v>
      </c>
      <c r="B21" s="406" t="s">
        <v>319</v>
      </c>
      <c r="C21" s="409"/>
      <c r="D21" s="409"/>
      <c r="E21" s="409"/>
      <c r="F21" s="409"/>
      <c r="G21" s="268">
        <v>73</v>
      </c>
      <c r="H21" s="268">
        <v>11400</v>
      </c>
      <c r="I21" s="252">
        <v>0</v>
      </c>
      <c r="J21" s="252">
        <v>0</v>
      </c>
      <c r="K21" s="252">
        <v>0</v>
      </c>
    </row>
    <row r="22" spans="1:11" ht="20.25" customHeight="1">
      <c r="A22" s="269">
        <v>6</v>
      </c>
      <c r="B22" s="406" t="s">
        <v>320</v>
      </c>
      <c r="C22" s="409"/>
      <c r="D22" s="409"/>
      <c r="E22" s="409"/>
      <c r="F22" s="409"/>
      <c r="G22" s="268">
        <v>75</v>
      </c>
      <c r="H22" s="270">
        <v>11500</v>
      </c>
      <c r="I22" s="252">
        <v>0</v>
      </c>
      <c r="J22" s="252">
        <v>0</v>
      </c>
      <c r="K22" s="252">
        <v>0</v>
      </c>
    </row>
    <row r="23" spans="1:11" ht="21" customHeight="1">
      <c r="A23" s="267">
        <v>7</v>
      </c>
      <c r="B23" s="405" t="s">
        <v>321</v>
      </c>
      <c r="C23" s="405"/>
      <c r="D23" s="405"/>
      <c r="E23" s="405"/>
      <c r="F23" s="406"/>
      <c r="G23" s="256">
        <v>77</v>
      </c>
      <c r="H23" s="256">
        <v>11600</v>
      </c>
      <c r="I23" s="252">
        <v>0</v>
      </c>
      <c r="J23" s="252">
        <v>0</v>
      </c>
      <c r="K23" s="252">
        <v>0</v>
      </c>
    </row>
    <row r="24" spans="1:11" ht="30.75" customHeight="1" thickBot="1">
      <c r="A24" s="271" t="s">
        <v>322</v>
      </c>
      <c r="B24" s="402" t="s">
        <v>323</v>
      </c>
      <c r="C24" s="402"/>
      <c r="D24" s="402"/>
      <c r="E24" s="402"/>
      <c r="F24" s="402"/>
      <c r="G24" s="272"/>
      <c r="H24" s="272">
        <v>11800</v>
      </c>
      <c r="I24" s="273">
        <v>0</v>
      </c>
      <c r="J24" s="273">
        <v>0</v>
      </c>
      <c r="K24" s="273">
        <v>0</v>
      </c>
    </row>
    <row r="25" spans="1:11" ht="18.75" customHeight="1">
      <c r="A25" s="274"/>
      <c r="B25" s="275"/>
      <c r="C25" s="275"/>
      <c r="D25" s="275"/>
      <c r="E25" s="275"/>
      <c r="F25" s="275"/>
      <c r="G25" s="275"/>
      <c r="H25" s="275"/>
      <c r="I25" s="275"/>
      <c r="J25" s="276"/>
      <c r="K25" s="276"/>
    </row>
    <row r="26" spans="1:11" ht="21.75" customHeight="1">
      <c r="A26" s="277"/>
      <c r="B26" s="277"/>
      <c r="C26" s="277"/>
      <c r="D26" s="277"/>
      <c r="E26" s="277"/>
      <c r="F26" s="277"/>
      <c r="J26" s="276"/>
      <c r="K26" s="276"/>
    </row>
    <row r="27" spans="1:11" ht="20.25" customHeight="1">
      <c r="A27" s="274"/>
      <c r="B27" s="275"/>
      <c r="C27" s="275"/>
      <c r="D27" s="275"/>
      <c r="E27" s="275"/>
      <c r="F27" s="275"/>
      <c r="G27" s="275"/>
      <c r="H27" s="275"/>
      <c r="I27" s="275"/>
      <c r="J27" s="276"/>
      <c r="K27" s="276"/>
    </row>
    <row r="28" spans="1:9" ht="21" customHeight="1">
      <c r="A28" s="274"/>
      <c r="B28" s="275"/>
      <c r="C28" s="84" t="s">
        <v>176</v>
      </c>
      <c r="G28" s="383" t="s">
        <v>177</v>
      </c>
      <c r="H28" s="383"/>
      <c r="I28" s="85"/>
    </row>
    <row r="29" spans="1:9" ht="28.5" customHeight="1">
      <c r="A29" s="274"/>
      <c r="B29" s="275"/>
      <c r="C29" s="84" t="s">
        <v>380</v>
      </c>
      <c r="G29" s="383" t="s">
        <v>381</v>
      </c>
      <c r="H29" s="383"/>
      <c r="I29" s="85"/>
    </row>
  </sheetData>
  <sheetProtection/>
  <mergeCells count="21">
    <mergeCell ref="A6:K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G29:H29"/>
    <mergeCell ref="B24:F24"/>
    <mergeCell ref="B18:F18"/>
    <mergeCell ref="B19:F19"/>
    <mergeCell ref="B20:F20"/>
    <mergeCell ref="B21:F21"/>
    <mergeCell ref="B22:F22"/>
    <mergeCell ref="B23:F23"/>
    <mergeCell ref="G28:H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K48" sqref="A1:K48"/>
    </sheetView>
  </sheetViews>
  <sheetFormatPr defaultColWidth="9.140625" defaultRowHeight="12.75"/>
  <cols>
    <col min="1" max="1" width="5.140625" style="83" customWidth="1"/>
    <col min="2" max="5" width="8.8515625" style="83" customWidth="1"/>
    <col min="6" max="6" width="7.00390625" style="83" customWidth="1"/>
    <col min="7" max="11" width="8.8515625" style="83" customWidth="1"/>
    <col min="12" max="12" width="9.7109375" style="0" bestFit="1" customWidth="1"/>
  </cols>
  <sheetData>
    <row r="1" spans="1:11" ht="15">
      <c r="A1" s="238"/>
      <c r="B1" s="239" t="s">
        <v>387</v>
      </c>
      <c r="G1" s="238"/>
      <c r="H1" s="238"/>
      <c r="I1" s="238"/>
      <c r="J1" s="238"/>
      <c r="K1" s="238"/>
    </row>
    <row r="2" spans="1:11" ht="18" customHeight="1">
      <c r="A2" s="238"/>
      <c r="B2" s="240" t="s">
        <v>388</v>
      </c>
      <c r="G2" s="238"/>
      <c r="H2" s="238"/>
      <c r="I2" s="238"/>
      <c r="J2" s="238"/>
      <c r="K2" s="238"/>
    </row>
    <row r="3" spans="1:11" ht="12.75">
      <c r="A3" s="238"/>
      <c r="B3" s="84"/>
      <c r="C3" s="238"/>
      <c r="D3" s="238"/>
      <c r="E3" s="238"/>
      <c r="F3" s="238"/>
      <c r="G3" s="238"/>
      <c r="H3" s="238"/>
      <c r="I3" s="238"/>
      <c r="J3" s="84" t="s">
        <v>232</v>
      </c>
      <c r="K3" s="238"/>
    </row>
    <row r="4" spans="1:11" ht="18" customHeight="1">
      <c r="A4" s="241"/>
      <c r="B4" s="241"/>
      <c r="C4" s="241"/>
      <c r="D4" s="241"/>
      <c r="E4" s="241"/>
      <c r="F4" s="241"/>
      <c r="G4" s="241"/>
      <c r="H4" s="241"/>
      <c r="I4" s="241"/>
      <c r="J4" s="242"/>
      <c r="K4" s="243" t="s">
        <v>233</v>
      </c>
    </row>
    <row r="5" spans="1:11" ht="18" customHeight="1">
      <c r="A5" s="412" t="s">
        <v>234</v>
      </c>
      <c r="B5" s="413"/>
      <c r="C5" s="413"/>
      <c r="D5" s="413"/>
      <c r="E5" s="413"/>
      <c r="F5" s="413"/>
      <c r="G5" s="413"/>
      <c r="H5" s="413"/>
      <c r="I5" s="413"/>
      <c r="J5" s="413"/>
      <c r="K5" s="414"/>
    </row>
    <row r="6" spans="1:11" ht="26.25" customHeight="1" thickBot="1">
      <c r="A6" s="278"/>
      <c r="B6" s="428" t="s">
        <v>235</v>
      </c>
      <c r="C6" s="429"/>
      <c r="D6" s="429"/>
      <c r="E6" s="429"/>
      <c r="F6" s="430"/>
      <c r="G6" s="279" t="s">
        <v>236</v>
      </c>
      <c r="H6" s="279" t="s">
        <v>237</v>
      </c>
      <c r="I6" s="280" t="s">
        <v>429</v>
      </c>
      <c r="J6" s="280" t="s">
        <v>375</v>
      </c>
      <c r="K6" s="280" t="s">
        <v>347</v>
      </c>
    </row>
    <row r="7" spans="1:11" ht="12.75">
      <c r="A7" s="281">
        <v>1</v>
      </c>
      <c r="B7" s="431" t="s">
        <v>238</v>
      </c>
      <c r="C7" s="432"/>
      <c r="D7" s="432"/>
      <c r="E7" s="432"/>
      <c r="F7" s="432"/>
      <c r="G7" s="282">
        <v>60</v>
      </c>
      <c r="H7" s="282">
        <v>12100</v>
      </c>
      <c r="I7" s="367"/>
      <c r="J7" s="368">
        <f>J12</f>
        <v>291.8</v>
      </c>
      <c r="K7" s="283"/>
    </row>
    <row r="8" spans="1:11" ht="12.75">
      <c r="A8" s="284" t="s">
        <v>239</v>
      </c>
      <c r="B8" s="422" t="s">
        <v>240</v>
      </c>
      <c r="C8" s="422" t="s">
        <v>241</v>
      </c>
      <c r="D8" s="422"/>
      <c r="E8" s="422"/>
      <c r="F8" s="422"/>
      <c r="G8" s="285" t="s">
        <v>242</v>
      </c>
      <c r="H8" s="285">
        <v>12101</v>
      </c>
      <c r="I8" s="369"/>
      <c r="J8" s="370"/>
      <c r="K8" s="286"/>
    </row>
    <row r="9" spans="1:11" ht="12.75">
      <c r="A9" s="284" t="s">
        <v>243</v>
      </c>
      <c r="B9" s="422" t="s">
        <v>244</v>
      </c>
      <c r="C9" s="422" t="s">
        <v>241</v>
      </c>
      <c r="D9" s="422"/>
      <c r="E9" s="422"/>
      <c r="F9" s="422"/>
      <c r="G9" s="285"/>
      <c r="H9" s="287">
        <v>12102</v>
      </c>
      <c r="I9" s="371"/>
      <c r="J9" s="370"/>
      <c r="K9" s="286"/>
    </row>
    <row r="10" spans="1:11" ht="12.75">
      <c r="A10" s="284" t="s">
        <v>245</v>
      </c>
      <c r="B10" s="422" t="s">
        <v>246</v>
      </c>
      <c r="C10" s="422" t="s">
        <v>241</v>
      </c>
      <c r="D10" s="422"/>
      <c r="E10" s="422"/>
      <c r="F10" s="422"/>
      <c r="G10" s="285" t="s">
        <v>247</v>
      </c>
      <c r="H10" s="285">
        <v>12103</v>
      </c>
      <c r="I10" s="369"/>
      <c r="J10" s="370"/>
      <c r="K10" s="286"/>
    </row>
    <row r="11" spans="1:11" ht="12.75">
      <c r="A11" s="284" t="s">
        <v>248</v>
      </c>
      <c r="B11" s="426" t="s">
        <v>249</v>
      </c>
      <c r="C11" s="422" t="s">
        <v>241</v>
      </c>
      <c r="D11" s="422"/>
      <c r="E11" s="422"/>
      <c r="F11" s="422"/>
      <c r="G11" s="285"/>
      <c r="H11" s="287">
        <v>12104</v>
      </c>
      <c r="I11" s="371"/>
      <c r="J11" s="370"/>
      <c r="K11" s="286"/>
    </row>
    <row r="12" spans="1:11" ht="12.75">
      <c r="A12" s="284" t="s">
        <v>250</v>
      </c>
      <c r="B12" s="422" t="s">
        <v>251</v>
      </c>
      <c r="C12" s="422" t="s">
        <v>241</v>
      </c>
      <c r="D12" s="422"/>
      <c r="E12" s="422"/>
      <c r="F12" s="422"/>
      <c r="G12" s="285" t="s">
        <v>252</v>
      </c>
      <c r="H12" s="287">
        <v>12105</v>
      </c>
      <c r="I12" s="371"/>
      <c r="J12" s="370">
        <v>291.8</v>
      </c>
      <c r="K12" s="288"/>
    </row>
    <row r="13" spans="1:11" ht="12.75">
      <c r="A13" s="289">
        <v>2</v>
      </c>
      <c r="B13" s="423" t="s">
        <v>253</v>
      </c>
      <c r="C13" s="423"/>
      <c r="D13" s="423"/>
      <c r="E13" s="423"/>
      <c r="F13" s="423"/>
      <c r="G13" s="290">
        <v>64</v>
      </c>
      <c r="H13" s="290">
        <v>12200</v>
      </c>
      <c r="I13" s="372">
        <f>I14+I15</f>
        <v>6499</v>
      </c>
      <c r="J13" s="370">
        <f>J14+J15</f>
        <v>5100.66</v>
      </c>
      <c r="K13" s="288"/>
    </row>
    <row r="14" spans="1:11" ht="12.75">
      <c r="A14" s="291" t="s">
        <v>254</v>
      </c>
      <c r="B14" s="423" t="s">
        <v>255</v>
      </c>
      <c r="C14" s="427"/>
      <c r="D14" s="427"/>
      <c r="E14" s="427"/>
      <c r="F14" s="427"/>
      <c r="G14" s="287">
        <v>641</v>
      </c>
      <c r="H14" s="287">
        <v>12201</v>
      </c>
      <c r="I14" s="371">
        <v>5847.3</v>
      </c>
      <c r="J14" s="370">
        <v>4627.5</v>
      </c>
      <c r="K14" s="288"/>
    </row>
    <row r="15" spans="1:11" ht="12.75">
      <c r="A15" s="291" t="s">
        <v>256</v>
      </c>
      <c r="B15" s="427" t="s">
        <v>257</v>
      </c>
      <c r="C15" s="427"/>
      <c r="D15" s="427"/>
      <c r="E15" s="427"/>
      <c r="F15" s="427"/>
      <c r="G15" s="287">
        <v>644</v>
      </c>
      <c r="H15" s="287">
        <v>12202</v>
      </c>
      <c r="I15" s="371">
        <v>651.7</v>
      </c>
      <c r="J15" s="370">
        <v>473.16</v>
      </c>
      <c r="K15" s="288"/>
    </row>
    <row r="16" spans="1:11" ht="12.75">
      <c r="A16" s="289">
        <v>3</v>
      </c>
      <c r="B16" s="423" t="s">
        <v>258</v>
      </c>
      <c r="C16" s="423"/>
      <c r="D16" s="423"/>
      <c r="E16" s="423"/>
      <c r="F16" s="423"/>
      <c r="G16" s="290">
        <v>68</v>
      </c>
      <c r="H16" s="290">
        <v>12300</v>
      </c>
      <c r="I16" s="372"/>
      <c r="J16" s="370"/>
      <c r="K16" s="288"/>
    </row>
    <row r="17" spans="1:11" ht="12.75">
      <c r="A17" s="289">
        <v>4</v>
      </c>
      <c r="B17" s="423" t="s">
        <v>259</v>
      </c>
      <c r="C17" s="423"/>
      <c r="D17" s="423"/>
      <c r="E17" s="423"/>
      <c r="F17" s="423"/>
      <c r="G17" s="290">
        <v>61</v>
      </c>
      <c r="H17" s="290">
        <v>12400</v>
      </c>
      <c r="I17" s="372">
        <f>SUM(I18:I32)</f>
        <v>4349.900000000001</v>
      </c>
      <c r="J17" s="370">
        <f>J20+J21+J24+J25+J28+J29+J32</f>
        <v>2879.9700000000003</v>
      </c>
      <c r="K17" s="288"/>
    </row>
    <row r="18" spans="1:11" ht="12.75">
      <c r="A18" s="291" t="s">
        <v>260</v>
      </c>
      <c r="B18" s="419" t="s">
        <v>261</v>
      </c>
      <c r="C18" s="419"/>
      <c r="D18" s="419"/>
      <c r="E18" s="419"/>
      <c r="F18" s="419"/>
      <c r="G18" s="285"/>
      <c r="H18" s="285">
        <v>12401</v>
      </c>
      <c r="I18" s="369"/>
      <c r="J18" s="370"/>
      <c r="K18" s="288"/>
    </row>
    <row r="19" spans="1:11" ht="12.75">
      <c r="A19" s="291" t="s">
        <v>262</v>
      </c>
      <c r="B19" s="419" t="s">
        <v>263</v>
      </c>
      <c r="C19" s="419"/>
      <c r="D19" s="419"/>
      <c r="E19" s="419"/>
      <c r="F19" s="419"/>
      <c r="G19" s="292">
        <v>611</v>
      </c>
      <c r="H19" s="285">
        <v>12402</v>
      </c>
      <c r="I19" s="369"/>
      <c r="J19" s="373"/>
      <c r="K19" s="288"/>
    </row>
    <row r="20" spans="1:11" ht="12.75">
      <c r="A20" s="291" t="s">
        <v>264</v>
      </c>
      <c r="B20" s="419" t="s">
        <v>265</v>
      </c>
      <c r="C20" s="419"/>
      <c r="D20" s="419"/>
      <c r="E20" s="419"/>
      <c r="F20" s="419"/>
      <c r="G20" s="285">
        <v>613</v>
      </c>
      <c r="H20" s="285">
        <v>12403</v>
      </c>
      <c r="I20" s="369">
        <v>1232</v>
      </c>
      <c r="J20" s="373">
        <v>2519.59</v>
      </c>
      <c r="K20" s="288"/>
    </row>
    <row r="21" spans="1:11" ht="12.75">
      <c r="A21" s="291" t="s">
        <v>266</v>
      </c>
      <c r="B21" s="419" t="s">
        <v>267</v>
      </c>
      <c r="C21" s="419"/>
      <c r="D21" s="419"/>
      <c r="E21" s="419"/>
      <c r="F21" s="419"/>
      <c r="G21" s="292">
        <v>615</v>
      </c>
      <c r="H21" s="285">
        <v>12404</v>
      </c>
      <c r="I21" s="369">
        <v>322.1</v>
      </c>
      <c r="J21" s="371">
        <v>221.55</v>
      </c>
      <c r="K21" s="293"/>
    </row>
    <row r="22" spans="1:11" ht="12.75">
      <c r="A22" s="291" t="s">
        <v>268</v>
      </c>
      <c r="B22" s="419" t="s">
        <v>269</v>
      </c>
      <c r="C22" s="419"/>
      <c r="D22" s="419"/>
      <c r="E22" s="419"/>
      <c r="F22" s="419"/>
      <c r="G22" s="292">
        <v>616</v>
      </c>
      <c r="H22" s="285">
        <v>12405</v>
      </c>
      <c r="I22" s="369">
        <v>12.5</v>
      </c>
      <c r="J22" s="373"/>
      <c r="K22" s="288"/>
    </row>
    <row r="23" spans="1:11" ht="12.75">
      <c r="A23" s="291" t="s">
        <v>270</v>
      </c>
      <c r="B23" s="419" t="s">
        <v>271</v>
      </c>
      <c r="C23" s="419"/>
      <c r="D23" s="419"/>
      <c r="E23" s="419"/>
      <c r="F23" s="419"/>
      <c r="G23" s="292">
        <v>617</v>
      </c>
      <c r="H23" s="285">
        <v>12406</v>
      </c>
      <c r="I23" s="369">
        <v>925.4</v>
      </c>
      <c r="J23" s="373"/>
      <c r="K23" s="288"/>
    </row>
    <row r="24" spans="1:11" ht="12.75">
      <c r="A24" s="291" t="s">
        <v>272</v>
      </c>
      <c r="B24" s="422" t="s">
        <v>273</v>
      </c>
      <c r="C24" s="422" t="s">
        <v>241</v>
      </c>
      <c r="D24" s="422"/>
      <c r="E24" s="422"/>
      <c r="F24" s="422"/>
      <c r="G24" s="292">
        <v>618</v>
      </c>
      <c r="H24" s="285">
        <v>12407</v>
      </c>
      <c r="I24" s="369">
        <v>229.3</v>
      </c>
      <c r="J24" s="373">
        <v>54.4</v>
      </c>
      <c r="K24" s="288"/>
    </row>
    <row r="25" spans="1:11" ht="12.75">
      <c r="A25" s="291" t="s">
        <v>274</v>
      </c>
      <c r="B25" s="422" t="s">
        <v>275</v>
      </c>
      <c r="C25" s="422"/>
      <c r="D25" s="422"/>
      <c r="E25" s="422"/>
      <c r="F25" s="422"/>
      <c r="G25" s="292">
        <v>623</v>
      </c>
      <c r="H25" s="285">
        <v>12408</v>
      </c>
      <c r="I25" s="369">
        <v>926.3</v>
      </c>
      <c r="J25" s="373">
        <v>56.79</v>
      </c>
      <c r="K25" s="288"/>
    </row>
    <row r="26" spans="1:11" ht="12.75">
      <c r="A26" s="291" t="s">
        <v>276</v>
      </c>
      <c r="B26" s="422" t="s">
        <v>277</v>
      </c>
      <c r="C26" s="422"/>
      <c r="D26" s="422"/>
      <c r="E26" s="422"/>
      <c r="F26" s="422"/>
      <c r="G26" s="292">
        <v>624</v>
      </c>
      <c r="H26" s="285">
        <v>12409</v>
      </c>
      <c r="I26" s="369"/>
      <c r="J26" s="373"/>
      <c r="K26" s="288"/>
    </row>
    <row r="27" spans="1:11" ht="12.75">
      <c r="A27" s="291" t="s">
        <v>278</v>
      </c>
      <c r="B27" s="422" t="s">
        <v>279</v>
      </c>
      <c r="C27" s="422"/>
      <c r="D27" s="422"/>
      <c r="E27" s="422"/>
      <c r="F27" s="422"/>
      <c r="G27" s="292">
        <v>625</v>
      </c>
      <c r="H27" s="285">
        <v>12410</v>
      </c>
      <c r="I27" s="369"/>
      <c r="J27" s="373"/>
      <c r="K27" s="288"/>
    </row>
    <row r="28" spans="1:11" ht="12.75">
      <c r="A28" s="291" t="s">
        <v>280</v>
      </c>
      <c r="B28" s="422" t="s">
        <v>281</v>
      </c>
      <c r="C28" s="422"/>
      <c r="D28" s="422"/>
      <c r="E28" s="422"/>
      <c r="F28" s="422"/>
      <c r="G28" s="292">
        <v>626</v>
      </c>
      <c r="H28" s="285">
        <v>12411</v>
      </c>
      <c r="I28" s="369">
        <v>274.3</v>
      </c>
      <c r="J28" s="373">
        <v>9.5</v>
      </c>
      <c r="K28" s="288"/>
    </row>
    <row r="29" spans="1:11" ht="12.75">
      <c r="A29" s="291" t="s">
        <v>282</v>
      </c>
      <c r="B29" s="422" t="s">
        <v>283</v>
      </c>
      <c r="C29" s="422"/>
      <c r="D29" s="422"/>
      <c r="E29" s="422"/>
      <c r="F29" s="422"/>
      <c r="G29" s="292">
        <v>627</v>
      </c>
      <c r="H29" s="285">
        <v>12412</v>
      </c>
      <c r="I29" s="369">
        <v>395.1</v>
      </c>
      <c r="J29" s="370">
        <f>J30</f>
        <v>11.2</v>
      </c>
      <c r="K29" s="288"/>
    </row>
    <row r="30" spans="1:11" ht="12.75">
      <c r="A30" s="291"/>
      <c r="B30" s="425" t="s">
        <v>284</v>
      </c>
      <c r="C30" s="425"/>
      <c r="D30" s="425"/>
      <c r="E30" s="425"/>
      <c r="F30" s="425"/>
      <c r="G30" s="292">
        <v>6271</v>
      </c>
      <c r="H30" s="292">
        <v>124121</v>
      </c>
      <c r="I30" s="373"/>
      <c r="J30" s="373">
        <v>11.2</v>
      </c>
      <c r="K30" s="288"/>
    </row>
    <row r="31" spans="1:11" ht="12.75">
      <c r="A31" s="291"/>
      <c r="B31" s="425" t="s">
        <v>285</v>
      </c>
      <c r="C31" s="425"/>
      <c r="D31" s="425"/>
      <c r="E31" s="425"/>
      <c r="F31" s="425"/>
      <c r="G31" s="292">
        <v>6272</v>
      </c>
      <c r="H31" s="292">
        <v>124122</v>
      </c>
      <c r="I31" s="373"/>
      <c r="J31" s="370"/>
      <c r="K31" s="288"/>
    </row>
    <row r="32" spans="1:11" ht="12.75">
      <c r="A32" s="291" t="s">
        <v>286</v>
      </c>
      <c r="B32" s="422" t="s">
        <v>287</v>
      </c>
      <c r="C32" s="422"/>
      <c r="D32" s="422"/>
      <c r="E32" s="422"/>
      <c r="F32" s="422"/>
      <c r="G32" s="292">
        <v>628</v>
      </c>
      <c r="H32" s="292">
        <v>12413</v>
      </c>
      <c r="I32" s="373">
        <v>32.9</v>
      </c>
      <c r="J32" s="373">
        <v>6.94</v>
      </c>
      <c r="K32" s="288"/>
    </row>
    <row r="33" spans="1:11" ht="12.75">
      <c r="A33" s="289">
        <v>5</v>
      </c>
      <c r="B33" s="426" t="s">
        <v>288</v>
      </c>
      <c r="C33" s="422"/>
      <c r="D33" s="422"/>
      <c r="E33" s="422"/>
      <c r="F33" s="422"/>
      <c r="G33" s="294">
        <v>63</v>
      </c>
      <c r="H33" s="294">
        <v>12500</v>
      </c>
      <c r="I33" s="370">
        <f>I36+I37</f>
        <v>167.5</v>
      </c>
      <c r="J33" s="370">
        <f>J34+J35+J36+J37</f>
        <v>327.5</v>
      </c>
      <c r="K33" s="288"/>
    </row>
    <row r="34" spans="1:11" ht="12.75">
      <c r="A34" s="291" t="s">
        <v>260</v>
      </c>
      <c r="B34" s="422" t="s">
        <v>289</v>
      </c>
      <c r="C34" s="422"/>
      <c r="D34" s="422"/>
      <c r="E34" s="422"/>
      <c r="F34" s="422"/>
      <c r="G34" s="292">
        <v>632</v>
      </c>
      <c r="H34" s="292">
        <v>12501</v>
      </c>
      <c r="I34" s="373"/>
      <c r="J34" s="370"/>
      <c r="K34" s="288"/>
    </row>
    <row r="35" spans="1:11" ht="12.75">
      <c r="A35" s="291" t="s">
        <v>262</v>
      </c>
      <c r="B35" s="422" t="s">
        <v>290</v>
      </c>
      <c r="C35" s="422"/>
      <c r="D35" s="422"/>
      <c r="E35" s="422"/>
      <c r="F35" s="422"/>
      <c r="G35" s="292">
        <v>633</v>
      </c>
      <c r="H35" s="292">
        <v>12502</v>
      </c>
      <c r="I35" s="373"/>
      <c r="J35" s="370"/>
      <c r="K35" s="288"/>
    </row>
    <row r="36" spans="1:11" ht="12.75">
      <c r="A36" s="291" t="s">
        <v>264</v>
      </c>
      <c r="B36" s="422" t="s">
        <v>291</v>
      </c>
      <c r="C36" s="422"/>
      <c r="D36" s="422"/>
      <c r="E36" s="422"/>
      <c r="F36" s="422"/>
      <c r="G36" s="292">
        <v>634</v>
      </c>
      <c r="H36" s="292">
        <v>12503</v>
      </c>
      <c r="I36" s="373">
        <v>44.3</v>
      </c>
      <c r="J36" s="370"/>
      <c r="K36" s="288"/>
    </row>
    <row r="37" spans="1:11" ht="12.75">
      <c r="A37" s="291" t="s">
        <v>266</v>
      </c>
      <c r="B37" s="422" t="s">
        <v>292</v>
      </c>
      <c r="C37" s="422"/>
      <c r="D37" s="422"/>
      <c r="E37" s="422"/>
      <c r="F37" s="422"/>
      <c r="G37" s="292" t="s">
        <v>293</v>
      </c>
      <c r="H37" s="292">
        <v>12504</v>
      </c>
      <c r="I37" s="373">
        <v>123.2</v>
      </c>
      <c r="J37" s="373">
        <v>327.5</v>
      </c>
      <c r="K37" s="288"/>
    </row>
    <row r="38" spans="1:12" ht="12.75">
      <c r="A38" s="289" t="s">
        <v>294</v>
      </c>
      <c r="B38" s="423" t="s">
        <v>295</v>
      </c>
      <c r="C38" s="423"/>
      <c r="D38" s="423"/>
      <c r="E38" s="423"/>
      <c r="F38" s="423"/>
      <c r="G38" s="292"/>
      <c r="H38" s="292">
        <v>12600</v>
      </c>
      <c r="I38" s="366">
        <f>I33+I17+I16+I13+I7</f>
        <v>11016.400000000001</v>
      </c>
      <c r="J38" s="365">
        <f>J33+J17+J16+J13+J7</f>
        <v>8599.93</v>
      </c>
      <c r="K38" s="288"/>
      <c r="L38" s="57"/>
    </row>
    <row r="39" spans="1:11" ht="12.75">
      <c r="A39" s="295"/>
      <c r="B39" s="296" t="s">
        <v>296</v>
      </c>
      <c r="C39" s="297"/>
      <c r="D39" s="297"/>
      <c r="E39" s="297"/>
      <c r="F39" s="297"/>
      <c r="G39" s="297"/>
      <c r="H39" s="297"/>
      <c r="I39" s="297"/>
      <c r="J39" s="298" t="s">
        <v>375</v>
      </c>
      <c r="K39" s="298" t="s">
        <v>347</v>
      </c>
    </row>
    <row r="40" spans="1:12" ht="12.75">
      <c r="A40" s="299">
        <v>1</v>
      </c>
      <c r="B40" s="424" t="s">
        <v>297</v>
      </c>
      <c r="C40" s="424"/>
      <c r="D40" s="424"/>
      <c r="E40" s="424"/>
      <c r="F40" s="424"/>
      <c r="G40" s="294"/>
      <c r="H40" s="294">
        <v>14000</v>
      </c>
      <c r="I40" s="294">
        <v>4</v>
      </c>
      <c r="J40" s="300">
        <v>3</v>
      </c>
      <c r="K40" s="300"/>
      <c r="L40" s="30"/>
    </row>
    <row r="41" spans="1:11" ht="12.75">
      <c r="A41" s="299">
        <v>2</v>
      </c>
      <c r="B41" s="424" t="s">
        <v>298</v>
      </c>
      <c r="C41" s="424"/>
      <c r="D41" s="424"/>
      <c r="E41" s="424"/>
      <c r="F41" s="424"/>
      <c r="G41" s="294"/>
      <c r="H41" s="294">
        <v>15000</v>
      </c>
      <c r="I41" s="294"/>
      <c r="J41" s="294"/>
      <c r="K41" s="294"/>
    </row>
    <row r="42" spans="1:11" ht="12.75">
      <c r="A42" s="301" t="s">
        <v>260</v>
      </c>
      <c r="B42" s="419" t="s">
        <v>299</v>
      </c>
      <c r="C42" s="419"/>
      <c r="D42" s="419"/>
      <c r="E42" s="419"/>
      <c r="F42" s="419"/>
      <c r="G42" s="294"/>
      <c r="H42" s="292">
        <v>15001</v>
      </c>
      <c r="I42" s="292"/>
      <c r="J42" s="352">
        <v>3866.24</v>
      </c>
      <c r="K42" s="351"/>
    </row>
    <row r="43" spans="1:11" ht="12.75">
      <c r="A43" s="301"/>
      <c r="B43" s="420" t="s">
        <v>300</v>
      </c>
      <c r="C43" s="420"/>
      <c r="D43" s="420"/>
      <c r="E43" s="420"/>
      <c r="F43" s="420"/>
      <c r="G43" s="294"/>
      <c r="H43" s="292">
        <v>150011</v>
      </c>
      <c r="I43" s="292"/>
      <c r="J43" s="294"/>
      <c r="K43" s="294"/>
    </row>
    <row r="44" spans="1:11" ht="12.75">
      <c r="A44" s="302" t="s">
        <v>262</v>
      </c>
      <c r="B44" s="419" t="s">
        <v>301</v>
      </c>
      <c r="C44" s="419"/>
      <c r="D44" s="419"/>
      <c r="E44" s="419"/>
      <c r="F44" s="419"/>
      <c r="G44" s="294"/>
      <c r="H44" s="292">
        <v>15002</v>
      </c>
      <c r="I44" s="292"/>
      <c r="J44" s="294"/>
      <c r="K44" s="294"/>
    </row>
    <row r="45" spans="1:11" ht="13.5" thickBot="1">
      <c r="A45" s="303"/>
      <c r="B45" s="421" t="s">
        <v>302</v>
      </c>
      <c r="C45" s="421"/>
      <c r="D45" s="421"/>
      <c r="E45" s="421"/>
      <c r="F45" s="421"/>
      <c r="G45" s="304"/>
      <c r="H45" s="305">
        <v>150021</v>
      </c>
      <c r="I45" s="305"/>
      <c r="J45" s="304"/>
      <c r="K45" s="304"/>
    </row>
    <row r="46" spans="1:11" ht="12.75">
      <c r="A46" s="306"/>
      <c r="B46" s="306"/>
      <c r="C46" s="306"/>
      <c r="D46" s="306"/>
      <c r="E46" s="306"/>
      <c r="F46" s="306"/>
      <c r="G46" s="306"/>
      <c r="H46" s="306"/>
      <c r="I46" s="306"/>
      <c r="J46" s="276"/>
      <c r="K46" s="307"/>
    </row>
    <row r="47" spans="1:11" ht="15">
      <c r="A47" s="238"/>
      <c r="B47" s="84" t="s">
        <v>176</v>
      </c>
      <c r="F47" s="383" t="s">
        <v>177</v>
      </c>
      <c r="G47" s="383"/>
      <c r="K47" s="308"/>
    </row>
    <row r="48" spans="2:7" ht="27" customHeight="1">
      <c r="B48" s="84" t="s">
        <v>380</v>
      </c>
      <c r="F48" s="383" t="s">
        <v>381</v>
      </c>
      <c r="G48" s="383"/>
    </row>
  </sheetData>
  <sheetProtection/>
  <mergeCells count="42">
    <mergeCell ref="A5:K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40:F40"/>
    <mergeCell ref="B41:F41"/>
    <mergeCell ref="B42:F42"/>
    <mergeCell ref="B43:F43"/>
    <mergeCell ref="B44:F44"/>
    <mergeCell ref="B45:F45"/>
    <mergeCell ref="F47:G47"/>
    <mergeCell ref="F48:G4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Financa</cp:lastModifiedBy>
  <cp:lastPrinted>2014-07-10T13:45:36Z</cp:lastPrinted>
  <dcterms:created xsi:type="dcterms:W3CDTF">2002-02-16T18:16:52Z</dcterms:created>
  <dcterms:modified xsi:type="dcterms:W3CDTF">2014-07-14T07:20:26Z</dcterms:modified>
  <cp:category/>
  <cp:version/>
  <cp:contentType/>
  <cp:contentStatus/>
</cp:coreProperties>
</file>