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2" windowWidth="15300" windowHeight="9000"/>
  </bookViews>
  <sheets>
    <sheet name="2.1-Pasqyra e Perform. (natyra)" sheetId="1" r:id="rId1"/>
  </sheets>
  <definedNames>
    <definedName name="_xlnm.Print_Area" localSheetId="0">'2.1-Pasqyra e Perform. (natyra)'!$A$2:$D$70</definedName>
  </definedNames>
  <calcPr calcId="144525"/>
</workbook>
</file>

<file path=xl/calcChain.xml><?xml version="1.0" encoding="utf-8"?>
<calcChain xmlns="http://schemas.openxmlformats.org/spreadsheetml/2006/main">
  <c r="D39" i="1" l="1"/>
  <c r="D44" i="1" l="1"/>
  <c r="B44" i="1"/>
  <c r="D27" i="1"/>
  <c r="B27" i="1"/>
  <c r="D25" i="1"/>
  <c r="B25" i="1"/>
  <c r="D23" i="1"/>
  <c r="B23" i="1"/>
  <c r="D22" i="1"/>
  <c r="B22" i="1"/>
  <c r="D19" i="1"/>
  <c r="B19" i="1"/>
  <c r="D55" i="1"/>
  <c r="B55" i="1"/>
  <c r="D42" i="1"/>
  <c r="B42" i="1"/>
  <c r="B47" i="1" s="1"/>
  <c r="D47" i="1" l="1"/>
  <c r="D57" i="1" s="1"/>
  <c r="B57" i="1"/>
</calcChain>
</file>

<file path=xl/sharedStrings.xml><?xml version="1.0" encoding="utf-8"?>
<sst xmlns="http://schemas.openxmlformats.org/spreadsheetml/2006/main" count="62" uniqueCount="60">
  <si>
    <t>Pasqyrat financiare te vitit 2019</t>
  </si>
  <si>
    <t>Leke</t>
  </si>
  <si>
    <r>
      <t xml:space="preserve">Pasqyra e Performances </t>
    </r>
    <r>
      <rPr>
        <b/>
        <i/>
        <sz val="18"/>
        <color theme="1"/>
        <rFont val="Times New Roman"/>
        <family val="1"/>
        <charset val="238"/>
      </rPr>
      <t>(sipas natyres)</t>
    </r>
  </si>
  <si>
    <t>Periudha</t>
  </si>
  <si>
    <t>Raportuese 2019</t>
  </si>
  <si>
    <t>Para ardhese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</si>
  <si>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</si>
  <si>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</si>
  <si>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</si>
  <si>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</si>
  <si>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</si>
  <si>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</si>
  <si>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</si>
  <si>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</si>
  <si>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</si>
  <si>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</si>
  <si>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</si>
  <si>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</si>
  <si>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</si>
  <si>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</si>
  <si>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</si>
  <si>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</si>
  <si>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</si>
  <si>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</si>
  <si>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</si>
  <si>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</si>
  <si>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</si>
  <si>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</si>
  <si>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</si>
  <si>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</si>
  <si>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</si>
  <si>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</si>
  <si>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</si>
  <si>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</si>
  <si>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</si>
  <si>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</si>
  <si>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</si>
  <si>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</si>
  <si>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</si>
  <si>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</si>
  <si>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</si>
  <si>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</si>
  <si>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</si>
  <si>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</si>
  <si>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</si>
  <si>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</si>
  <si>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</si>
  <si>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</si>
  <si>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</si>
  <si>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</si>
  <si>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</si>
  <si>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</si>
  <si>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</si>
  <si>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</si>
  <si>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Emer Mbiemer</t>
  </si>
  <si>
    <t>Shpenzime interesi dhe shpenzime te ngjashme ( Te ardhura ngainteresat)</t>
  </si>
  <si>
    <t>KLEVI-10 SHPK</t>
  </si>
  <si>
    <t>L01818011E</t>
  </si>
  <si>
    <t>Shpenzime te tjera financiare (Mbartje e humbjes)</t>
  </si>
  <si>
    <t>Pjesa e tatim fitimit te pjesemarrjeve (Mbartje e humbjes)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</si>
</sst>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0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b/>
      <sz val="1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3" fillId="0" borderId="0"/>
    <xf numFmtId="0" fontId="23" fillId="0" borderId="0"/>
    <xf numFmtId="0" fontId="33" fillId="0" borderId="0"/>
    <xf numFmtId="0" fontId="35" fillId="0" borderId="0"/>
    <xf numFmtId="0" fontId="37" fillId="0" borderId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44" borderId="0" applyNumberFormat="0" applyBorder="0" applyAlignment="0" applyProtection="0"/>
    <xf numFmtId="0" fontId="1" fillId="2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38" borderId="0" applyNumberFormat="0" applyBorder="0" applyAlignment="0" applyProtection="0"/>
    <xf numFmtId="0" fontId="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3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4" fillId="48" borderId="0" applyNumberFormat="0" applyBorder="0" applyAlignment="0" applyProtection="0"/>
    <xf numFmtId="0" fontId="43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38" borderId="0" applyNumberFormat="0" applyBorder="0" applyAlignment="0" applyProtection="0"/>
    <xf numFmtId="0" fontId="43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4" fillId="45" borderId="0" applyNumberFormat="0" applyBorder="0" applyAlignment="0" applyProtection="0"/>
    <xf numFmtId="0" fontId="43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4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4" fillId="53" borderId="0" applyNumberFormat="0" applyBorder="0" applyAlignment="0" applyProtection="0"/>
    <xf numFmtId="0" fontId="43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4" fillId="55" borderId="0" applyNumberFormat="0" applyBorder="0" applyAlignment="0" applyProtection="0"/>
    <xf numFmtId="0" fontId="43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4" fillId="56" borderId="0" applyNumberFormat="0" applyBorder="0" applyAlignment="0" applyProtection="0"/>
    <xf numFmtId="0" fontId="43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25" borderId="0" applyNumberFormat="0" applyBorder="0" applyAlignment="0" applyProtection="0"/>
    <xf numFmtId="0" fontId="44" fillId="51" borderId="0" applyNumberFormat="0" applyBorder="0" applyAlignment="0" applyProtection="0"/>
    <xf numFmtId="0" fontId="43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4" fillId="49" borderId="0" applyNumberFormat="0" applyBorder="0" applyAlignment="0" applyProtection="0"/>
    <xf numFmtId="0" fontId="45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6" fillId="37" borderId="0" applyNumberFormat="0" applyBorder="0" applyAlignment="0" applyProtection="0"/>
    <xf numFmtId="0" fontId="47" fillId="58" borderId="13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11" fillId="6" borderId="4" applyNumberFormat="0" applyAlignment="0" applyProtection="0"/>
    <xf numFmtId="0" fontId="49" fillId="58" borderId="13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1" fillId="60" borderId="14" applyNumberFormat="0" applyAlignment="0" applyProtection="0"/>
    <xf numFmtId="0" fontId="13" fillId="7" borderId="7" applyNumberFormat="0" applyAlignment="0" applyProtection="0"/>
    <xf numFmtId="0" fontId="52" fillId="60" borderId="14" applyNumberFormat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40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6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8" fillId="39" borderId="0" applyNumberFormat="0" applyBorder="0" applyAlignment="0" applyProtection="0"/>
    <xf numFmtId="0" fontId="69" fillId="0" borderId="15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3" fillId="0" borderId="1" applyNumberFormat="0" applyFill="0" applyAlignment="0" applyProtection="0"/>
    <xf numFmtId="0" fontId="72" fillId="0" borderId="15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4" fillId="0" borderId="2" applyNumberFormat="0" applyFill="0" applyAlignment="0" applyProtection="0"/>
    <xf numFmtId="0" fontId="76" fillId="0" borderId="17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5" fillId="0" borderId="3" applyNumberFormat="0" applyFill="0" applyAlignment="0" applyProtection="0"/>
    <xf numFmtId="0" fontId="80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4" fillId="43" borderId="13" applyNumberFormat="0" applyAlignment="0" applyProtection="0"/>
    <xf numFmtId="0" fontId="85" fillId="46" borderId="4" applyNumberFormat="0" applyAlignment="0" applyProtection="0"/>
    <xf numFmtId="0" fontId="85" fillId="46" borderId="4" applyNumberFormat="0" applyAlignment="0" applyProtection="0"/>
    <xf numFmtId="0" fontId="85" fillId="46" borderId="4" applyNumberFormat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2" fillId="0" borderId="6" applyNumberFormat="0" applyFill="0" applyAlignment="0" applyProtection="0"/>
    <xf numFmtId="0" fontId="89" fillId="0" borderId="21" applyNumberFormat="0" applyFill="0" applyAlignment="0" applyProtection="0"/>
    <xf numFmtId="0" fontId="90" fillId="0" borderId="0"/>
    <xf numFmtId="0" fontId="91" fillId="46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6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33" fillId="0" borderId="0"/>
    <xf numFmtId="0" fontId="37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3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41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94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60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53" fillId="0" borderId="0"/>
    <xf numFmtId="0" fontId="53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7" fillId="0" borderId="0"/>
    <xf numFmtId="0" fontId="35" fillId="0" borderId="0"/>
    <xf numFmtId="0" fontId="35" fillId="0" borderId="0"/>
    <xf numFmtId="0" fontId="60" fillId="0" borderId="0"/>
    <xf numFmtId="0" fontId="35" fillId="0" borderId="0"/>
    <xf numFmtId="0" fontId="35" fillId="0" borderId="0"/>
    <xf numFmtId="0" fontId="1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60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5" fillId="0" borderId="0"/>
    <xf numFmtId="0" fontId="53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5" fillId="0" borderId="0"/>
    <xf numFmtId="0" fontId="37" fillId="0" borderId="0"/>
    <xf numFmtId="0" fontId="9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57" fillId="0" borderId="0"/>
    <xf numFmtId="0" fontId="33" fillId="0" borderId="0"/>
    <xf numFmtId="0" fontId="57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3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57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5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37" fillId="40" borderId="23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40" borderId="23" applyNumberFormat="0" applyFont="0" applyAlignment="0" applyProtection="0"/>
    <xf numFmtId="0" fontId="41" fillId="40" borderId="23" applyNumberFormat="0" applyFont="0" applyAlignment="0" applyProtection="0"/>
    <xf numFmtId="0" fontId="97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8" fillId="58" borderId="24" applyNumberFormat="0" applyAlignment="0" applyProtection="0"/>
    <xf numFmtId="180" fontId="9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0" fillId="0" borderId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7" fillId="0" borderId="25" applyNumberFormat="0" applyFill="0" applyAlignment="0" applyProtection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53">
    <xf numFmtId="0" fontId="0" fillId="0" borderId="0" xfId="0"/>
    <xf numFmtId="166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166" fontId="19" fillId="0" borderId="0" xfId="0" applyNumberFormat="1" applyFont="1" applyBorder="1"/>
    <xf numFmtId="166" fontId="20" fillId="0" borderId="0" xfId="0" applyNumberFormat="1" applyFont="1" applyFill="1" applyBorder="1" applyAlignment="1" applyProtection="1">
      <alignment horizontal="center"/>
    </xf>
    <xf numFmtId="166" fontId="21" fillId="0" borderId="0" xfId="0" applyNumberFormat="1" applyFont="1" applyBorder="1"/>
    <xf numFmtId="3" fontId="22" fillId="0" borderId="0" xfId="0" applyNumberFormat="1" applyFont="1" applyFill="1" applyBorder="1" applyAlignment="1">
      <alignment horizontal="center" vertical="center"/>
    </xf>
    <xf numFmtId="166" fontId="21" fillId="0" borderId="10" xfId="0" applyNumberFormat="1" applyFont="1" applyBorder="1"/>
    <xf numFmtId="166" fontId="20" fillId="0" borderId="10" xfId="0" applyNumberFormat="1" applyFont="1" applyFill="1" applyBorder="1" applyAlignment="1" applyProtection="1">
      <alignment horizontal="center"/>
    </xf>
    <xf numFmtId="166" fontId="21" fillId="0" borderId="0" xfId="2" applyNumberFormat="1" applyFont="1"/>
    <xf numFmtId="0" fontId="24" fillId="0" borderId="0" xfId="0" applyFont="1" applyFill="1"/>
    <xf numFmtId="166" fontId="19" fillId="0" borderId="0" xfId="0" applyNumberFormat="1" applyFont="1"/>
    <xf numFmtId="166" fontId="20" fillId="0" borderId="0" xfId="0" applyNumberFormat="1" applyFont="1" applyFill="1" applyBorder="1" applyAlignment="1" applyProtection="1"/>
    <xf numFmtId="37" fontId="18" fillId="0" borderId="0" xfId="1" applyNumberFormat="1" applyFont="1" applyFill="1" applyBorder="1" applyAlignment="1" applyProtection="1">
      <alignment horizontal="right" wrapText="1"/>
    </xf>
    <xf numFmtId="166" fontId="26" fillId="0" borderId="0" xfId="0" applyNumberFormat="1" applyFont="1" applyAlignment="1"/>
    <xf numFmtId="166" fontId="27" fillId="0" borderId="0" xfId="0" applyNumberFormat="1" applyFont="1" applyBorder="1" applyAlignment="1">
      <alignment horizontal="center" vertical="center"/>
    </xf>
    <xf numFmtId="166" fontId="28" fillId="0" borderId="0" xfId="0" applyNumberFormat="1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horizontal="right" wrapText="1"/>
    </xf>
    <xf numFmtId="166" fontId="26" fillId="0" borderId="0" xfId="0" applyNumberFormat="1" applyFont="1" applyBorder="1" applyAlignment="1">
      <alignment horizontal="right"/>
    </xf>
    <xf numFmtId="166" fontId="29" fillId="0" borderId="0" xfId="0" applyNumberFormat="1" applyFont="1" applyFill="1" applyBorder="1" applyAlignment="1" applyProtection="1">
      <alignment horizontal="left" wrapText="1" indent="2"/>
    </xf>
    <xf numFmtId="166" fontId="20" fillId="33" borderId="0" xfId="1" applyNumberFormat="1" applyFont="1" applyFill="1" applyBorder="1" applyAlignment="1" applyProtection="1">
      <alignment horizontal="right" wrapText="1"/>
    </xf>
    <xf numFmtId="166" fontId="26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right"/>
    </xf>
    <xf numFmtId="166" fontId="28" fillId="34" borderId="0" xfId="0" applyNumberFormat="1" applyFont="1" applyFill="1" applyBorder="1" applyAlignment="1" applyProtection="1">
      <alignment wrapText="1"/>
    </xf>
    <xf numFmtId="166" fontId="32" fillId="0" borderId="11" xfId="0" applyNumberFormat="1" applyFont="1" applyBorder="1" applyAlignment="1">
      <alignment horizontal="right"/>
    </xf>
    <xf numFmtId="166" fontId="32" fillId="0" borderId="0" xfId="0" applyNumberFormat="1" applyFont="1" applyBorder="1" applyAlignment="1">
      <alignment horizontal="right"/>
    </xf>
    <xf numFmtId="37" fontId="24" fillId="0" borderId="0" xfId="0" applyNumberFormat="1" applyFont="1" applyFill="1" applyAlignment="1">
      <alignment horizontal="right"/>
    </xf>
    <xf numFmtId="166" fontId="32" fillId="0" borderId="11" xfId="0" applyNumberFormat="1" applyFont="1" applyFill="1" applyBorder="1" applyAlignment="1">
      <alignment horizontal="right"/>
    </xf>
    <xf numFmtId="166" fontId="32" fillId="0" borderId="0" xfId="0" applyNumberFormat="1" applyFont="1" applyFill="1" applyBorder="1" applyAlignment="1">
      <alignment horizontal="right"/>
    </xf>
    <xf numFmtId="166" fontId="28" fillId="0" borderId="12" xfId="0" applyNumberFormat="1" applyFont="1" applyFill="1" applyBorder="1" applyAlignment="1" applyProtection="1">
      <alignment wrapText="1"/>
    </xf>
    <xf numFmtId="166" fontId="26" fillId="0" borderId="12" xfId="0" applyNumberFormat="1" applyFont="1" applyBorder="1" applyAlignment="1">
      <alignment horizontal="right"/>
    </xf>
    <xf numFmtId="166" fontId="28" fillId="0" borderId="0" xfId="3" applyNumberFormat="1" applyFont="1" applyFill="1" applyBorder="1" applyAlignment="1" applyProtection="1">
      <alignment wrapText="1"/>
    </xf>
    <xf numFmtId="0" fontId="34" fillId="0" borderId="0" xfId="4" applyFont="1" applyFill="1" applyAlignment="1">
      <alignment horizontal="center"/>
    </xf>
    <xf numFmtId="166" fontId="18" fillId="0" borderId="0" xfId="1" applyNumberFormat="1" applyFont="1" applyFill="1" applyBorder="1" applyAlignment="1" applyProtection="1"/>
    <xf numFmtId="166" fontId="29" fillId="34" borderId="0" xfId="0" applyNumberFormat="1" applyFont="1" applyFill="1" applyBorder="1" applyAlignment="1" applyProtection="1">
      <alignment horizontal="left" wrapText="1" indent="2"/>
    </xf>
    <xf numFmtId="166" fontId="27" fillId="0" borderId="11" xfId="3" applyNumberFormat="1" applyFont="1" applyBorder="1" applyAlignment="1">
      <alignment horizontal="right" vertical="center"/>
    </xf>
    <xf numFmtId="166" fontId="27" fillId="0" borderId="0" xfId="3" applyNumberFormat="1" applyFont="1" applyBorder="1" applyAlignment="1">
      <alignment horizontal="right" vertical="center"/>
    </xf>
    <xf numFmtId="0" fontId="34" fillId="0" borderId="0" xfId="4" applyFont="1" applyFill="1" applyAlignment="1">
      <alignment horizontal="center" vertical="center"/>
    </xf>
    <xf numFmtId="166" fontId="20" fillId="0" borderId="0" xfId="3" applyNumberFormat="1" applyFont="1" applyFill="1" applyBorder="1" applyAlignment="1" applyProtection="1">
      <alignment wrapText="1"/>
    </xf>
    <xf numFmtId="166" fontId="26" fillId="0" borderId="0" xfId="3" applyNumberFormat="1" applyFont="1" applyAlignment="1">
      <alignment horizontal="right"/>
    </xf>
    <xf numFmtId="166" fontId="26" fillId="0" borderId="0" xfId="3" applyNumberFormat="1" applyFont="1" applyBorder="1" applyAlignment="1">
      <alignment horizontal="right"/>
    </xf>
    <xf numFmtId="166" fontId="32" fillId="0" borderId="12" xfId="3" applyNumberFormat="1" applyFont="1" applyFill="1" applyBorder="1" applyAlignment="1">
      <alignment horizontal="right"/>
    </xf>
    <xf numFmtId="166" fontId="32" fillId="0" borderId="0" xfId="3" applyNumberFormat="1" applyFont="1" applyFill="1" applyBorder="1" applyAlignment="1">
      <alignment horizontal="right"/>
    </xf>
    <xf numFmtId="166" fontId="31" fillId="0" borderId="0" xfId="3" applyNumberFormat="1" applyFont="1" applyFill="1" applyBorder="1" applyAlignment="1" applyProtection="1">
      <alignment wrapText="1"/>
    </xf>
    <xf numFmtId="0" fontId="36" fillId="0" borderId="0" xfId="5" applyFont="1" applyFill="1" applyAlignment="1">
      <alignment horizontal="center"/>
    </xf>
    <xf numFmtId="166" fontId="27" fillId="0" borderId="0" xfId="4" applyNumberFormat="1" applyFont="1" applyAlignment="1">
      <alignment vertical="center"/>
    </xf>
    <xf numFmtId="166" fontId="27" fillId="0" borderId="0" xfId="4" applyNumberFormat="1" applyFont="1" applyAlignment="1">
      <alignment horizontal="center" vertical="center"/>
    </xf>
    <xf numFmtId="166" fontId="38" fillId="0" borderId="0" xfId="6" applyNumberFormat="1" applyFont="1" applyFill="1" applyBorder="1" applyAlignment="1">
      <alignment vertical="center"/>
    </xf>
    <xf numFmtId="166" fontId="38" fillId="0" borderId="0" xfId="5" applyNumberFormat="1" applyFont="1" applyAlignment="1">
      <alignment horizontal="center"/>
    </xf>
    <xf numFmtId="166" fontId="39" fillId="0" borderId="0" xfId="0" applyNumberFormat="1" applyFont="1" applyFill="1" applyBorder="1" applyAlignment="1" applyProtection="1">
      <alignment horizontal="center"/>
    </xf>
    <xf numFmtId="43" fontId="18" fillId="0" borderId="0" xfId="0" applyNumberFormat="1" applyFont="1" applyFill="1" applyBorder="1" applyAlignment="1" applyProtection="1"/>
  </cellXfs>
  <cellStyles count="6598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3"/>
    <cellStyle name="Normal 21 2 2" xfId="5472"/>
    <cellStyle name="Normal 21 3" xfId="5473"/>
    <cellStyle name="Normal 22" xfId="5474"/>
    <cellStyle name="Normal 22 2" xfId="2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4"/>
    <cellStyle name="Normal_SHEET" xfId="6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topLeftCell="A38" zoomScale="85" zoomScaleNormal="85" workbookViewId="0">
      <selection activeCell="B57" sqref="B57"/>
    </sheetView>
  </sheetViews>
  <sheetFormatPr defaultColWidth="9.109375" defaultRowHeight="13.8"/>
  <cols>
    <col min="1" max="1" width="91.88671875" style="4" customWidth="1"/>
    <col min="2" max="2" width="21.6640625" style="3" customWidth="1"/>
    <col min="3" max="3" width="3.33203125" style="3" customWidth="1"/>
    <col min="4" max="4" width="21.44140625" style="3" customWidth="1"/>
    <col min="5" max="5" width="2.5546875" style="3" customWidth="1"/>
    <col min="6" max="8" width="12.88671875" style="4" bestFit="1" customWidth="1"/>
    <col min="9" max="16384" width="9.109375" style="4"/>
  </cols>
  <sheetData>
    <row r="1" spans="1:5">
      <c r="A1" s="1"/>
      <c r="B1" s="2"/>
      <c r="C1" s="2"/>
      <c r="D1" s="2"/>
    </row>
    <row r="2" spans="1:5" ht="22.8">
      <c r="A2" s="5" t="s">
        <v>0</v>
      </c>
      <c r="B2" s="6"/>
      <c r="C2" s="6"/>
      <c r="D2" s="6"/>
      <c r="E2" s="4"/>
    </row>
    <row r="3" spans="1:5" ht="22.2">
      <c r="A3" s="7" t="s">
        <v>56</v>
      </c>
      <c r="B3" s="6"/>
      <c r="C3" s="6"/>
      <c r="D3" s="6"/>
      <c r="E3" s="8"/>
    </row>
    <row r="4" spans="1:5" ht="22.8" thickBot="1">
      <c r="A4" s="9" t="s">
        <v>57</v>
      </c>
      <c r="B4" s="10"/>
      <c r="C4" s="10"/>
      <c r="D4" s="10"/>
      <c r="E4" s="8"/>
    </row>
    <row r="5" spans="1:5" ht="22.2">
      <c r="A5" s="11" t="s">
        <v>1</v>
      </c>
      <c r="B5" s="6"/>
      <c r="C5" s="6"/>
      <c r="D5" s="6"/>
      <c r="E5" s="12"/>
    </row>
    <row r="6" spans="1:5" ht="22.8">
      <c r="A6" s="13" t="s">
        <v>2</v>
      </c>
      <c r="B6" s="14"/>
      <c r="C6" s="14"/>
      <c r="D6" s="14"/>
      <c r="E6" s="15"/>
    </row>
    <row r="7" spans="1:5">
      <c r="A7" s="16"/>
      <c r="B7" s="17" t="s">
        <v>3</v>
      </c>
      <c r="C7" s="17"/>
      <c r="D7" s="17" t="s">
        <v>3</v>
      </c>
      <c r="E7" s="15"/>
    </row>
    <row r="8" spans="1:5">
      <c r="A8" s="16"/>
      <c r="B8" s="17" t="s">
        <v>4</v>
      </c>
      <c r="C8" s="17"/>
      <c r="D8" s="17" t="s">
        <v>5</v>
      </c>
      <c r="E8" s="15"/>
    </row>
    <row r="9" spans="1:5">
      <c r="A9" s="18" t="s">
        <v>6</v>
      </c>
      <c r="B9" s="19"/>
      <c r="C9" s="20"/>
      <c r="D9" s="19"/>
      <c r="E9" s="15"/>
    </row>
    <row r="10" spans="1:5">
      <c r="A10" s="21" t="s">
        <v>7</v>
      </c>
      <c r="B10" s="22">
        <v>29220940</v>
      </c>
      <c r="C10" s="20"/>
      <c r="D10" s="22">
        <v>117325112</v>
      </c>
      <c r="E10" s="15"/>
    </row>
    <row r="11" spans="1:5">
      <c r="A11" s="21" t="s">
        <v>8</v>
      </c>
      <c r="B11" s="22"/>
      <c r="C11" s="20"/>
      <c r="D11" s="22"/>
      <c r="E11" s="15"/>
    </row>
    <row r="12" spans="1:5">
      <c r="A12" s="21" t="s">
        <v>9</v>
      </c>
      <c r="B12" s="22"/>
      <c r="C12" s="20"/>
      <c r="D12" s="22"/>
      <c r="E12" s="15"/>
    </row>
    <row r="13" spans="1:5">
      <c r="A13" s="21" t="s">
        <v>10</v>
      </c>
      <c r="B13" s="22"/>
      <c r="C13" s="20"/>
      <c r="D13" s="22"/>
      <c r="E13" s="15"/>
    </row>
    <row r="14" spans="1:5">
      <c r="A14" s="21" t="s">
        <v>11</v>
      </c>
      <c r="B14" s="22"/>
      <c r="C14" s="20"/>
      <c r="D14" s="22"/>
      <c r="E14" s="15"/>
    </row>
    <row r="15" spans="1:5">
      <c r="A15" s="18" t="s">
        <v>12</v>
      </c>
      <c r="B15" s="22">
        <v>22500000</v>
      </c>
      <c r="C15" s="20"/>
      <c r="D15" s="22">
        <v>8400000</v>
      </c>
      <c r="E15" s="15"/>
    </row>
    <row r="16" spans="1:5">
      <c r="A16" s="18" t="s">
        <v>13</v>
      </c>
      <c r="B16" s="22"/>
      <c r="C16" s="20"/>
      <c r="D16" s="22"/>
      <c r="E16" s="15"/>
    </row>
    <row r="17" spans="1:5">
      <c r="A17" s="18" t="s">
        <v>14</v>
      </c>
      <c r="B17" s="22"/>
      <c r="C17" s="20"/>
      <c r="D17" s="22"/>
      <c r="E17" s="15"/>
    </row>
    <row r="18" spans="1:5">
      <c r="A18" s="18" t="s">
        <v>15</v>
      </c>
      <c r="B18" s="19"/>
      <c r="C18" s="20"/>
      <c r="D18" s="19"/>
      <c r="E18" s="15"/>
    </row>
    <row r="19" spans="1:5">
      <c r="A19" s="21" t="s">
        <v>15</v>
      </c>
      <c r="B19" s="22">
        <f>-12431069</f>
        <v>-12431069</v>
      </c>
      <c r="C19" s="20"/>
      <c r="D19" s="22">
        <f>-25639923</f>
        <v>-25639923</v>
      </c>
      <c r="E19" s="15"/>
    </row>
    <row r="20" spans="1:5">
      <c r="A20" s="21" t="s">
        <v>16</v>
      </c>
      <c r="B20" s="22"/>
      <c r="C20" s="20"/>
      <c r="D20" s="22"/>
      <c r="E20" s="15"/>
    </row>
    <row r="21" spans="1:5">
      <c r="A21" s="18" t="s">
        <v>17</v>
      </c>
      <c r="B21" s="19"/>
      <c r="C21" s="20"/>
      <c r="D21" s="19"/>
      <c r="E21" s="15"/>
    </row>
    <row r="22" spans="1:5">
      <c r="A22" s="21" t="s">
        <v>18</v>
      </c>
      <c r="B22" s="22">
        <f>-16062000</f>
        <v>-16062000</v>
      </c>
      <c r="C22" s="20"/>
      <c r="D22" s="22">
        <f>-15131000</f>
        <v>-15131000</v>
      </c>
      <c r="E22" s="15"/>
    </row>
    <row r="23" spans="1:5">
      <c r="A23" s="21" t="s">
        <v>19</v>
      </c>
      <c r="B23" s="22">
        <f>-2353605</f>
        <v>-2353605</v>
      </c>
      <c r="C23" s="20"/>
      <c r="D23" s="22">
        <f>-2239973</f>
        <v>-2239973</v>
      </c>
      <c r="E23" s="15"/>
    </row>
    <row r="24" spans="1:5">
      <c r="A24" s="21" t="s">
        <v>20</v>
      </c>
      <c r="B24" s="22"/>
      <c r="C24" s="20"/>
      <c r="D24" s="22"/>
      <c r="E24" s="15"/>
    </row>
    <row r="25" spans="1:5" ht="15" customHeight="1">
      <c r="A25" s="18" t="s">
        <v>21</v>
      </c>
      <c r="B25" s="22">
        <f>-344800</f>
        <v>-344800</v>
      </c>
      <c r="C25" s="20"/>
      <c r="D25" s="22">
        <f>-333050</f>
        <v>-333050</v>
      </c>
      <c r="E25" s="15"/>
    </row>
    <row r="26" spans="1:5" ht="15" customHeight="1">
      <c r="A26" s="18" t="s">
        <v>22</v>
      </c>
      <c r="B26" s="22"/>
      <c r="C26" s="20"/>
      <c r="D26" s="22"/>
      <c r="E26" s="15"/>
    </row>
    <row r="27" spans="1:5" ht="15" customHeight="1">
      <c r="A27" s="18" t="s">
        <v>23</v>
      </c>
      <c r="B27" s="22">
        <f>-1292270</f>
        <v>-1292270</v>
      </c>
      <c r="C27" s="20"/>
      <c r="D27" s="22">
        <f>-9218127</f>
        <v>-9218127</v>
      </c>
      <c r="E27" s="15"/>
    </row>
    <row r="28" spans="1:5" ht="15" customHeight="1">
      <c r="A28" s="18" t="s">
        <v>24</v>
      </c>
      <c r="B28" s="19"/>
      <c r="C28" s="20"/>
      <c r="D28" s="19"/>
      <c r="E28" s="15"/>
    </row>
    <row r="29" spans="1:5" ht="15" customHeight="1">
      <c r="A29" s="21" t="s">
        <v>25</v>
      </c>
      <c r="B29" s="22"/>
      <c r="C29" s="20"/>
      <c r="D29" s="22"/>
      <c r="E29" s="15"/>
    </row>
    <row r="30" spans="1:5" ht="15" customHeight="1">
      <c r="A30" s="21" t="s">
        <v>26</v>
      </c>
      <c r="B30" s="22"/>
      <c r="C30" s="20"/>
      <c r="D30" s="22"/>
      <c r="E30" s="15"/>
    </row>
    <row r="31" spans="1:5">
      <c r="A31" s="21" t="s">
        <v>27</v>
      </c>
      <c r="B31" s="22"/>
      <c r="C31" s="20"/>
      <c r="D31" s="22"/>
      <c r="E31" s="15"/>
    </row>
    <row r="32" spans="1:5" ht="26.4">
      <c r="A32" s="21" t="s">
        <v>28</v>
      </c>
      <c r="B32" s="22"/>
      <c r="C32" s="20"/>
      <c r="D32" s="22"/>
      <c r="E32" s="15"/>
    </row>
    <row r="33" spans="1:8">
      <c r="A33" s="21" t="s">
        <v>29</v>
      </c>
      <c r="B33" s="22"/>
      <c r="C33" s="20"/>
      <c r="D33" s="22"/>
      <c r="E33" s="15"/>
    </row>
    <row r="34" spans="1:8" ht="26.4">
      <c r="A34" s="21" t="s">
        <v>30</v>
      </c>
      <c r="B34" s="22"/>
      <c r="C34" s="20"/>
      <c r="D34" s="22"/>
      <c r="E34" s="15"/>
    </row>
    <row r="35" spans="1:8">
      <c r="A35" s="18" t="s">
        <v>31</v>
      </c>
      <c r="B35" s="22"/>
      <c r="C35" s="20"/>
      <c r="D35" s="22"/>
      <c r="E35" s="15"/>
    </row>
    <row r="36" spans="1:8">
      <c r="A36" s="18" t="s">
        <v>32</v>
      </c>
      <c r="B36" s="19"/>
      <c r="C36" s="23"/>
      <c r="D36" s="19"/>
      <c r="E36" s="15"/>
    </row>
    <row r="37" spans="1:8">
      <c r="A37" s="21" t="s">
        <v>55</v>
      </c>
      <c r="B37" s="22">
        <v>995</v>
      </c>
      <c r="C37" s="20"/>
      <c r="D37" s="22">
        <v>2826</v>
      </c>
      <c r="E37" s="15"/>
    </row>
    <row r="38" spans="1:8">
      <c r="A38" s="21" t="s">
        <v>33</v>
      </c>
      <c r="B38" s="22"/>
      <c r="C38" s="20"/>
      <c r="D38" s="22"/>
      <c r="E38" s="24"/>
    </row>
    <row r="39" spans="1:8">
      <c r="A39" s="21" t="s">
        <v>58</v>
      </c>
      <c r="B39" s="22"/>
      <c r="C39" s="20"/>
      <c r="D39" s="22">
        <f>-25409012</f>
        <v>-25409012</v>
      </c>
      <c r="E39" s="24"/>
    </row>
    <row r="40" spans="1:8">
      <c r="A40" s="18" t="s">
        <v>34</v>
      </c>
      <c r="B40" s="22"/>
      <c r="C40" s="20"/>
      <c r="D40" s="22"/>
      <c r="E40" s="15"/>
    </row>
    <row r="41" spans="1:8">
      <c r="A41" s="25" t="s">
        <v>35</v>
      </c>
      <c r="B41" s="22"/>
      <c r="C41" s="20"/>
      <c r="D41" s="22"/>
      <c r="E41" s="15"/>
    </row>
    <row r="42" spans="1:8">
      <c r="A42" s="18" t="s">
        <v>36</v>
      </c>
      <c r="B42" s="26">
        <f>SUM(B9:B41)</f>
        <v>19238191</v>
      </c>
      <c r="C42" s="27"/>
      <c r="D42" s="26">
        <f>SUM(D9:D41)</f>
        <v>47756853</v>
      </c>
      <c r="E42" s="15"/>
    </row>
    <row r="43" spans="1:8">
      <c r="A43" s="18" t="s">
        <v>37</v>
      </c>
      <c r="B43" s="27"/>
      <c r="C43" s="27"/>
      <c r="D43" s="27"/>
      <c r="E43" s="24"/>
    </row>
    <row r="44" spans="1:8">
      <c r="A44" s="21" t="s">
        <v>38</v>
      </c>
      <c r="B44" s="22">
        <f>-2885729</f>
        <v>-2885729</v>
      </c>
      <c r="C44" s="20"/>
      <c r="D44" s="22">
        <f>-7163528</f>
        <v>-7163528</v>
      </c>
      <c r="E44" s="28"/>
      <c r="F44" s="52"/>
      <c r="G44" s="1"/>
      <c r="H44" s="1"/>
    </row>
    <row r="45" spans="1:8">
      <c r="A45" s="21" t="s">
        <v>39</v>
      </c>
      <c r="B45" s="22"/>
      <c r="C45" s="20"/>
      <c r="D45" s="22"/>
      <c r="E45" s="28"/>
    </row>
    <row r="46" spans="1:8">
      <c r="A46" s="21" t="s">
        <v>59</v>
      </c>
      <c r="B46" s="22"/>
      <c r="C46" s="20"/>
      <c r="D46" s="22">
        <v>25409012</v>
      </c>
      <c r="E46" s="15"/>
    </row>
    <row r="47" spans="1:8">
      <c r="A47" s="18" t="s">
        <v>40</v>
      </c>
      <c r="B47" s="29">
        <f>SUM(B42:B46)</f>
        <v>16352462</v>
      </c>
      <c r="C47" s="30"/>
      <c r="D47" s="29">
        <f>SUM(D42:D46)</f>
        <v>66002337</v>
      </c>
      <c r="E47" s="15"/>
    </row>
    <row r="48" spans="1:8" ht="14.4" thickBot="1">
      <c r="A48" s="31"/>
      <c r="B48" s="32"/>
      <c r="C48" s="32"/>
      <c r="D48" s="32"/>
      <c r="E48" s="12"/>
    </row>
    <row r="49" spans="1:5" ht="15" customHeight="1" thickTop="1">
      <c r="A49" s="33" t="s">
        <v>41</v>
      </c>
      <c r="B49" s="19"/>
      <c r="C49" s="19"/>
      <c r="D49" s="19"/>
      <c r="E49" s="34"/>
    </row>
    <row r="50" spans="1:5">
      <c r="A50" s="21" t="s">
        <v>42</v>
      </c>
      <c r="B50" s="22"/>
      <c r="C50" s="19"/>
      <c r="D50" s="22"/>
      <c r="E50" s="35"/>
    </row>
    <row r="51" spans="1:5">
      <c r="A51" s="21" t="s">
        <v>43</v>
      </c>
      <c r="B51" s="22"/>
      <c r="C51" s="19"/>
      <c r="D51" s="22"/>
      <c r="E51" s="34"/>
    </row>
    <row r="52" spans="1:5">
      <c r="A52" s="21" t="s">
        <v>44</v>
      </c>
      <c r="B52" s="22"/>
      <c r="C52" s="19"/>
      <c r="D52" s="22"/>
      <c r="E52" s="34"/>
    </row>
    <row r="53" spans="1:5">
      <c r="A53" s="21" t="s">
        <v>45</v>
      </c>
      <c r="B53" s="22"/>
      <c r="C53" s="19"/>
      <c r="D53" s="22"/>
      <c r="E53" s="34"/>
    </row>
    <row r="54" spans="1:5">
      <c r="A54" s="36" t="s">
        <v>46</v>
      </c>
      <c r="B54" s="22"/>
      <c r="C54" s="19"/>
      <c r="D54" s="22"/>
      <c r="E54" s="34"/>
    </row>
    <row r="55" spans="1:5">
      <c r="A55" s="33" t="s">
        <v>47</v>
      </c>
      <c r="B55" s="37">
        <f>SUM(B50:B54)</f>
        <v>0</v>
      </c>
      <c r="C55" s="38"/>
      <c r="D55" s="37">
        <f>SUM(D50:D54)</f>
        <v>0</v>
      </c>
      <c r="E55" s="39"/>
    </row>
    <row r="56" spans="1:5">
      <c r="A56" s="40"/>
      <c r="B56" s="41"/>
      <c r="C56" s="42"/>
      <c r="D56" s="41"/>
      <c r="E56" s="39"/>
    </row>
    <row r="57" spans="1:5" ht="14.4" thickBot="1">
      <c r="A57" s="33" t="s">
        <v>48</v>
      </c>
      <c r="B57" s="43">
        <f>B47+B55</f>
        <v>16352462</v>
      </c>
      <c r="C57" s="44"/>
      <c r="D57" s="43">
        <f>D47+D55</f>
        <v>66002337</v>
      </c>
      <c r="E57" s="39"/>
    </row>
    <row r="58" spans="1:5" ht="14.4" thickTop="1">
      <c r="A58" s="40"/>
      <c r="B58" s="41"/>
      <c r="C58" s="42"/>
      <c r="D58" s="41"/>
      <c r="E58" s="39"/>
    </row>
    <row r="59" spans="1:5" ht="14.4">
      <c r="A59" s="45" t="s">
        <v>49</v>
      </c>
      <c r="B59" s="41"/>
      <c r="C59" s="42"/>
      <c r="D59" s="41"/>
      <c r="E59" s="39"/>
    </row>
    <row r="60" spans="1:5">
      <c r="A60" s="40" t="s">
        <v>50</v>
      </c>
      <c r="B60" s="22"/>
      <c r="C60" s="19"/>
      <c r="D60" s="22"/>
      <c r="E60" s="39"/>
    </row>
    <row r="61" spans="1:5">
      <c r="A61" s="40" t="s">
        <v>51</v>
      </c>
      <c r="B61" s="22"/>
      <c r="C61" s="19"/>
      <c r="D61" s="22"/>
      <c r="E61" s="46"/>
    </row>
    <row r="62" spans="1:5">
      <c r="A62" s="47"/>
      <c r="B62" s="48"/>
      <c r="C62" s="48"/>
      <c r="D62" s="48"/>
    </row>
    <row r="63" spans="1:5">
      <c r="A63" s="47"/>
      <c r="B63" s="48"/>
      <c r="C63" s="48"/>
      <c r="D63" s="48"/>
    </row>
    <row r="64" spans="1:5">
      <c r="A64" s="49" t="s">
        <v>52</v>
      </c>
      <c r="B64" s="48"/>
      <c r="C64" s="48"/>
      <c r="D64" s="48"/>
    </row>
    <row r="65" spans="1:4">
      <c r="A65" s="49"/>
      <c r="B65" s="48"/>
      <c r="C65" s="48"/>
      <c r="D65" s="48"/>
    </row>
    <row r="66" spans="1:4">
      <c r="A66" s="49"/>
      <c r="B66" s="48"/>
      <c r="C66" s="48"/>
      <c r="D66" s="48"/>
    </row>
    <row r="67" spans="1:4">
      <c r="A67" s="49"/>
      <c r="B67" s="48"/>
      <c r="C67" s="48"/>
      <c r="D67" s="48"/>
    </row>
    <row r="68" spans="1:4">
      <c r="A68" s="6" t="s">
        <v>53</v>
      </c>
      <c r="B68" s="50"/>
      <c r="C68" s="50"/>
      <c r="D68" s="50"/>
    </row>
    <row r="69" spans="1:4">
      <c r="A69" s="14"/>
      <c r="B69" s="50"/>
      <c r="C69" s="50"/>
      <c r="D69" s="50"/>
    </row>
    <row r="70" spans="1:4">
      <c r="A70" s="51" t="s">
        <v>54</v>
      </c>
      <c r="B70" s="6"/>
      <c r="C70" s="6"/>
      <c r="D70" s="6"/>
    </row>
    <row r="71" spans="1:4">
      <c r="A71" s="1"/>
      <c r="B71" s="2"/>
      <c r="C71" s="2"/>
      <c r="D71" s="2"/>
    </row>
    <row r="72" spans="1:4">
      <c r="A72" s="1"/>
      <c r="B72" s="2"/>
      <c r="C72" s="2"/>
      <c r="D72" s="2"/>
    </row>
    <row r="73" spans="1:4">
      <c r="A73" s="1"/>
      <c r="B73" s="2"/>
      <c r="C73" s="2"/>
      <c r="D73" s="2"/>
    </row>
    <row r="74" spans="1:4">
      <c r="A74" s="1"/>
      <c r="B74" s="2"/>
      <c r="C74" s="2"/>
      <c r="D74" s="2"/>
    </row>
  </sheetData>
  <pageMargins left="0.47244094488188981" right="0.55118110236220474" top="0.59055118110236227" bottom="0.46" header="0.31496062992125984" footer="0.31496062992125984"/>
  <pageSetup scale="70" orientation="portrait" r:id="rId1"/>
  <headerFooter>
    <oddFooter>&amp;C-2019-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Finance</cp:lastModifiedBy>
  <dcterms:created xsi:type="dcterms:W3CDTF">2020-07-22T13:17:38Z</dcterms:created>
  <dcterms:modified xsi:type="dcterms:W3CDTF">2020-08-03T09:39:03Z</dcterms:modified>
</cp:coreProperties>
</file>