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638" activeTab="2"/>
  </bookViews>
  <sheets>
    <sheet name="fq 1" sheetId="1" r:id="rId1"/>
    <sheet name="a-p" sheetId="2" r:id="rId2"/>
    <sheet name="p.Ar-Shp" sheetId="3" r:id="rId3"/>
    <sheet name="tf" sheetId="4" r:id="rId4"/>
    <sheet name="pash " sheetId="5" r:id="rId5"/>
    <sheet name="KOP" sheetId="6" r:id="rId6"/>
    <sheet name="AAM" sheetId="7" r:id="rId7"/>
    <sheet name="ANEKS" sheetId="8" r:id="rId8"/>
    <sheet name="Aktivet per BM" sheetId="9" r:id="rId9"/>
    <sheet name="Sheet1" sheetId="10" r:id="rId10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J3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Fitimi pas Tatimit</t>
        </r>
      </text>
    </comment>
    <comment ref="J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pronari borxh
</t>
        </r>
      </text>
    </comment>
    <comment ref="K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pronari borxh
</t>
        </r>
      </text>
    </comment>
    <comment ref="K3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Fitimi pas Tatimit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F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paga bruto qe tatohet</t>
        </r>
      </text>
    </comment>
    <comment ref="F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shuma e sig duke u llog
sig punedhenesi +1/2 sig shendetesore</t>
        </r>
      </text>
    </comment>
    <comment ref="G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paga bruto qe tatohet</t>
        </r>
      </text>
    </comment>
    <comment ref="G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shuma e sig duke u llog
sig punedhenesi +1/2 sig shendetesore</t>
        </r>
      </text>
    </comment>
  </commentList>
</comments>
</file>

<file path=xl/sharedStrings.xml><?xml version="1.0" encoding="utf-8"?>
<sst xmlns="http://schemas.openxmlformats.org/spreadsheetml/2006/main" count="731" uniqueCount="414">
  <si>
    <t>NIPT-i</t>
  </si>
  <si>
    <t>Nr I Regjistrit tregtar</t>
  </si>
  <si>
    <t>P A S Q Y R A T   F I N A N C I A R E</t>
  </si>
  <si>
    <t>Emërtimi dhe Forma ligjore        _________________________________________________</t>
  </si>
  <si>
    <t>Adresa e selisë</t>
  </si>
  <si>
    <t>dhe Ligjit Nr.9228,Datë 29.04.2004 "Për Kontabilitetin dhe Pasqyrat Financiare")</t>
  </si>
  <si>
    <t>Pasqyrat Financiare janë individuale</t>
  </si>
  <si>
    <t>Pasqyrat Financiare janë të konsoliduara</t>
  </si>
  <si>
    <t>Pasqyrat Financiare janë të shprehura në</t>
  </si>
  <si>
    <t>Pasqyrat Financiare janë të rrumbullakosura në</t>
  </si>
  <si>
    <t>Periudha Kontabël e Pasqyrave Financiare</t>
  </si>
  <si>
    <t>Data e mbylljes së Pasqyrave Financiare</t>
  </si>
  <si>
    <t>Nr.</t>
  </si>
  <si>
    <t>I</t>
  </si>
  <si>
    <t>A K T I V E T</t>
  </si>
  <si>
    <t>A K T I V E T   A FA T S H K U R T R A</t>
  </si>
  <si>
    <t xml:space="preserve"> 1  Aktivet monetare</t>
  </si>
  <si>
    <t xml:space="preserve">  &gt; Banka</t>
  </si>
  <si>
    <t xml:space="preserve">  &gt; Arka</t>
  </si>
  <si>
    <t xml:space="preserve">  &gt; Tatim mbi fitimin</t>
  </si>
  <si>
    <t xml:space="preserve">  &gt; TVSH</t>
  </si>
  <si>
    <t xml:space="preserve">  &gt; </t>
  </si>
  <si>
    <t>II</t>
  </si>
  <si>
    <t xml:space="preserve">  &gt; Toka</t>
  </si>
  <si>
    <t xml:space="preserve">  &gt; Makineri dhe pajisje</t>
  </si>
  <si>
    <t>T O T A L I  I  A K T I V E V E   (I+II)</t>
  </si>
  <si>
    <t>P A S I V E T   D H E  K A P I T A L I</t>
  </si>
  <si>
    <t>P A S I V E T    A FA T S H K U R T R A</t>
  </si>
  <si>
    <t xml:space="preserve">  &gt; Overdraftet bankare</t>
  </si>
  <si>
    <t xml:space="preserve">  &gt; Huamarrje afatshkurtra</t>
  </si>
  <si>
    <t>P A S I V E T    A FA T G J A T A</t>
  </si>
  <si>
    <t xml:space="preserve">  &gt; Hua,bono dhe detyrime nga qeraja financiare</t>
  </si>
  <si>
    <t>T O T A L I  I  P A S I V E V E   (I+II)</t>
  </si>
  <si>
    <t>III</t>
  </si>
  <si>
    <t>K A P I T A L I</t>
  </si>
  <si>
    <t>T O T A L I  I  P A S I V E V E  D H E K A P I T A L I T  (I+III)</t>
  </si>
  <si>
    <t>Shënime</t>
  </si>
  <si>
    <t xml:space="preserve">  &gt; Klientë për mallra,produkte e shërbime</t>
  </si>
  <si>
    <t xml:space="preserve">  &gt; Të pagueshme ndaj furnitorëve</t>
  </si>
  <si>
    <t xml:space="preserve">  &gt; Debitorë,Kreditorë të tjerë</t>
  </si>
  <si>
    <t xml:space="preserve">  &gt; Të pagueshme ndaj punonjësve</t>
  </si>
  <si>
    <t xml:space="preserve">  &gt; Detyrime për Sigurime Shoq.Shënd</t>
  </si>
  <si>
    <t xml:space="preserve">  &gt; Detyrime tatimore për TAP-in</t>
  </si>
  <si>
    <t xml:space="preserve">  &gt; Të drejta e detyrime ndaj ortakëve</t>
  </si>
  <si>
    <t xml:space="preserve">  &gt; Detyrime tatimore për Tatim Fitimin</t>
  </si>
  <si>
    <t xml:space="preserve">  &gt; Detyrime tatimore për TVSH-në</t>
  </si>
  <si>
    <t xml:space="preserve">  &gt; Detyrime tatimore për Tatimin në Burim</t>
  </si>
  <si>
    <t xml:space="preserve">  &gt; Lëndë të para</t>
  </si>
  <si>
    <t xml:space="preserve">  &gt; Inventar I imët</t>
  </si>
  <si>
    <t xml:space="preserve">  &gt; Debitorë dhe Kreditorë të tjerë</t>
  </si>
  <si>
    <t xml:space="preserve">  &gt; Prodhim në proces</t>
  </si>
  <si>
    <t xml:space="preserve">  &gt; Produkte të gatshme</t>
  </si>
  <si>
    <t xml:space="preserve">  &gt; Mallra për rishitje</t>
  </si>
  <si>
    <t xml:space="preserve">  &gt; Parapagesa për furnizime</t>
  </si>
  <si>
    <t xml:space="preserve"> 1 Huatë afatgjata</t>
  </si>
  <si>
    <t xml:space="preserve">  &gt; Bono të konvertueshme</t>
  </si>
  <si>
    <t xml:space="preserve"> 2 Huamarrje të tjera afatgjata</t>
  </si>
  <si>
    <t xml:space="preserve">  &gt; Ndërtesa</t>
  </si>
  <si>
    <t xml:space="preserve">  &gt; Aktive të tjera afatgjata materiale</t>
  </si>
  <si>
    <t>Shpenzimet e tatimit mbi fitimin</t>
  </si>
  <si>
    <t>A</t>
  </si>
  <si>
    <t>B</t>
  </si>
  <si>
    <t>A K T I V E T   A F A T G J A T A</t>
  </si>
  <si>
    <t xml:space="preserve">Viti </t>
  </si>
  <si>
    <t>Lekë</t>
  </si>
  <si>
    <t>(Në zbatim të Standardit Kombëtar të Kontabilitetit nr.15</t>
  </si>
  <si>
    <t xml:space="preserve"> 2 Aktive të tjera financiare afatshkurtra</t>
  </si>
  <si>
    <t xml:space="preserve"> 3 Inventari</t>
  </si>
  <si>
    <t xml:space="preserve"> 4 Aktivet afatgjata materiale (me vl kontabel)</t>
  </si>
  <si>
    <t xml:space="preserve"> 5 Te tjera aktive afatgjata</t>
  </si>
  <si>
    <t xml:space="preserve"> 1  Huamarrjet</t>
  </si>
  <si>
    <t xml:space="preserve"> 3 Detyrimet tregtare</t>
  </si>
  <si>
    <t xml:space="preserve">  &gt; Parapagimet e arketuara</t>
  </si>
  <si>
    <t xml:space="preserve"> 4 Fitimi (humbja ) e vitit financiar</t>
  </si>
  <si>
    <t xml:space="preserve"> 2 Rezervat</t>
  </si>
  <si>
    <t xml:space="preserve">                                        </t>
  </si>
  <si>
    <t>Pasqyra   e   te   Ardhurave   dhe   Shpenzimeve     2009</t>
  </si>
  <si>
    <t>(  Bazuar ne klasifikimin e Shpenzimeve sipas Funksionit  )</t>
  </si>
  <si>
    <t>Nr</t>
  </si>
  <si>
    <t>Pershkrimi  i  Elementeve</t>
  </si>
  <si>
    <t>Periudha</t>
  </si>
  <si>
    <t>Raportuese</t>
  </si>
  <si>
    <t>Para ardhese</t>
  </si>
  <si>
    <t>Te ardhurat</t>
  </si>
  <si>
    <t>Te ardhura nga shitjet</t>
  </si>
  <si>
    <t>►</t>
  </si>
  <si>
    <t>mallrat</t>
  </si>
  <si>
    <t>produktet</t>
  </si>
  <si>
    <t>sherbimet</t>
  </si>
  <si>
    <t>Nga veprimtarite e shfrytezimit</t>
  </si>
  <si>
    <t>fitimet nga shitja e AAGJM+AAJM</t>
  </si>
  <si>
    <t>fitimet nga Investimet pasuri patundeshme</t>
  </si>
  <si>
    <t>gjobat per vonesa</t>
  </si>
  <si>
    <t>ndryshimet ne kursin e kembimit</t>
  </si>
  <si>
    <t>Ndryshimi ne inventarin e prod gateshme e punes ne proces</t>
  </si>
  <si>
    <t>Puna e kryer nga njesia ekonomike per qellimet e veta dhe e kapitalizuar</t>
  </si>
  <si>
    <t xml:space="preserve">Shpenzimet </t>
  </si>
  <si>
    <t>Mallrat,lendet e para,sherbimet per veprimtarine paresore</t>
  </si>
  <si>
    <t>Shpenzime te tjera nga veprimtarite e shfrytezimit qe nk lidhen me veprimtarine kryesore</t>
  </si>
  <si>
    <t>shpenzimet për mbajtjen e llogarive</t>
  </si>
  <si>
    <t>këshillim, shpenzimet për zyrën, sigurimet,</t>
  </si>
  <si>
    <t>shpenzimet e reklamave, shpenzimet e nisjes dhe punës kërkimore</t>
  </si>
  <si>
    <t>shpenzimet e lidhura  me krijimin e provizioneve</t>
  </si>
  <si>
    <t>shumat e parashikuara për llogaritë e arkëtueshme të dyshimta etj</t>
  </si>
  <si>
    <t>humbjen nga shitje afatgjata materiale dhe investimeve në aktive të patundshme</t>
  </si>
  <si>
    <t>ndryshimet në vlerën e kërkesave për t’u arkëtuar dhe detyrimeve ndaj furnitorëve</t>
  </si>
  <si>
    <t>Shpenzime per personelin</t>
  </si>
  <si>
    <t>pagat</t>
  </si>
  <si>
    <t xml:space="preserve">   </t>
  </si>
  <si>
    <t xml:space="preserve"> Shperblimet</t>
  </si>
  <si>
    <r>
      <t xml:space="preserve"> </t>
    </r>
    <r>
      <rPr>
        <sz val="10"/>
        <rFont val="Arial"/>
        <family val="2"/>
      </rPr>
      <t>Pagat per lejet vjetore</t>
    </r>
  </si>
  <si>
    <t xml:space="preserve">    </t>
  </si>
  <si>
    <r>
      <t xml:space="preserve"> </t>
    </r>
    <r>
      <rPr>
        <sz val="10"/>
        <rFont val="Arial"/>
        <family val="2"/>
      </rPr>
      <t>Festat dhe kompensime te tjera monetare dhe jo monetare</t>
    </r>
  </si>
  <si>
    <t>sigurimet shoqerore</t>
  </si>
  <si>
    <t>sigurimet per pension</t>
  </si>
  <si>
    <t>Amortizimet dhe zhvleresimet</t>
  </si>
  <si>
    <t>Shpenzime te tjera</t>
  </si>
  <si>
    <t>Totali shpenzimeve  (  shumat         )</t>
  </si>
  <si>
    <t>Fitimi (humbja) nga veprimtarite e kryesore (1+2+/-3-8)</t>
  </si>
  <si>
    <t>Te ardhurat dhe shpenzimet financiare nga njesite e kontrolluara</t>
  </si>
  <si>
    <t>Të ardhurat dhe shpenzimet nga interesi</t>
  </si>
  <si>
    <t>Fitimet (humbjet) nga kursi i këmbimi</t>
  </si>
  <si>
    <t>IV</t>
  </si>
  <si>
    <t>Totali i të ardhurave dhe shpenzimeve financiare</t>
  </si>
  <si>
    <t>V</t>
  </si>
  <si>
    <t>Fitimi (humbja) para tatimit</t>
  </si>
  <si>
    <t>VI</t>
  </si>
  <si>
    <t>Fitimi (humbja) neto e vitit financiar</t>
  </si>
  <si>
    <t>(  Bazuar ne klasifikimin e Shpenzimeve sipas Natyres  )</t>
  </si>
  <si>
    <t>TE ARDHURAT</t>
  </si>
  <si>
    <t>SHPENZIMET  =1+2+3+4+5</t>
  </si>
  <si>
    <t>Inventar ne celje</t>
  </si>
  <si>
    <t>Inventari ne fund te vitit</t>
  </si>
  <si>
    <t>Shpenzime personeli</t>
  </si>
  <si>
    <t xml:space="preserve">Pagat </t>
  </si>
  <si>
    <t>Siguracion</t>
  </si>
  <si>
    <t>Amortizimi i Aktiveve Afatgjata</t>
  </si>
  <si>
    <t>Te tjera</t>
  </si>
  <si>
    <t>Energji uji,fax,telefon,internet</t>
  </si>
  <si>
    <t>Shpenzime te qarkullimit te mallit e transportit</t>
  </si>
  <si>
    <t>Benzin/Naft/Gaz</t>
  </si>
  <si>
    <t>Qera ambjenti</t>
  </si>
  <si>
    <t>Taksat Doganore e Bashkiake</t>
  </si>
  <si>
    <t>Shpenzime administrative,mirembajtje dhe te tjera</t>
  </si>
  <si>
    <t>Shpenzime financiare</t>
  </si>
  <si>
    <t>Interesa te paguara dhe komisione bankare</t>
  </si>
  <si>
    <t xml:space="preserve">Fitimi para tatimeve  </t>
  </si>
  <si>
    <t>Tatimi mbi fitimin</t>
  </si>
  <si>
    <t xml:space="preserve">Fitimi  pas tatimit </t>
  </si>
  <si>
    <t>Sherbimet</t>
  </si>
  <si>
    <t>Ndryshimet ne kursin e kembimit</t>
  </si>
  <si>
    <t>Gjobave dhe ndëshkimeve, humbja neto që vjen nga ndryshimi i kursit të këmbimi</t>
  </si>
  <si>
    <t>Viti 2010</t>
  </si>
  <si>
    <t xml:space="preserve"> 1 Kapitali  I pronarit </t>
  </si>
  <si>
    <t xml:space="preserve"> 3 (Fitimet e pashpërndara) </t>
  </si>
  <si>
    <t>Humbjet nga kursi i këmbimi</t>
  </si>
  <si>
    <t>Shpenzime per mallra</t>
  </si>
  <si>
    <t>Shpenzimet per mallrat e prodhuara(blera)</t>
  </si>
  <si>
    <t>S H E N I M E T          S P J E G U E S E</t>
  </si>
  <si>
    <t>Sqarim:</t>
  </si>
  <si>
    <t xml:space="preserve">Plotesimi i te dhenave të kësaj pjese duhet të bëhet sipas kërkesave dhe strukturës standarte te </t>
  </si>
  <si>
    <t>a) Informacion i përgjithsëm dhe politikat kontabël</t>
  </si>
  <si>
    <t>b)Shënimet qe shpjegojnë zërat e ndryshëm të pasqyrave financiare</t>
  </si>
  <si>
    <t>c) Shënime të tjera shpjegeuse</t>
  </si>
  <si>
    <t>Per Drejtimin  e Njesise  Ekonomike</t>
  </si>
  <si>
    <t>Dhënia e shënimeve shpjeguese në këtë pjesë është e detyrueshme sipas SKK 15.</t>
  </si>
  <si>
    <t>percaktuara ne SKK 15 dhe konkretisht paragrafeve 49-55.  Rradha e dhenies se spjegimeve duhet te jete :</t>
  </si>
  <si>
    <t>Emertimi</t>
  </si>
  <si>
    <t>Sasia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</si>
  <si>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</si>
  <si>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</si>
  <si>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</si>
  <si>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</si>
  <si>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</si>
  <si>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</si>
  <si>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</si>
  <si>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</si>
  <si>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</si>
  <si>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</si>
  <si>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</si>
  <si>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</si>
  <si>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Pasqyre Nr.1</t>
  </si>
  <si>
    <t>Në ooo/Lekë</t>
  </si>
  <si>
    <t>ANEKS STATISTIKOR</t>
  </si>
  <si>
    <t>Numri i Llogarise</t>
  </si>
  <si>
    <t>Kodi Statistikor</t>
  </si>
  <si>
    <t>Viti 2009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</si>
  <si>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</si>
  <si>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</si>
  <si>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</si>
  <si>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</si>
  <si>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</si>
  <si>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</si>
  <si>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</si>
  <si>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</si>
  <si>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</si>
  <si>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</si>
  <si>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</si>
  <si>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</si>
  <si>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</si>
  <si>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</si>
  <si>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</si>
  <si>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</si>
  <si>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</si>
  <si>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</si>
  <si>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</si>
  <si>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</si>
  <si>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</si>
  <si>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</si>
  <si>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</si>
  <si>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</si>
  <si>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</si>
  <si>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</si>
  <si>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</si>
  <si>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</si>
  <si>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</si>
  <si>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</si>
  <si>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</si>
  <si>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</si>
  <si>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</si>
  <si>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</si>
  <si>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</si>
  <si>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</si>
  <si>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</si>
  <si>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</si>
  <si>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</si>
  <si>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</si>
  <si>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</si>
  <si>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</si>
  <si>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</si>
  <si>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</si>
  <si>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</si>
  <si>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</si>
  <si>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</si>
  <si>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</si>
  <si>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</si>
  <si>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</si>
  <si>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</si>
  <si>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</si>
  <si>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</si>
  <si>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</si>
  <si>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</si>
  <si>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</si>
  <si>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</si>
  <si>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</si>
  <si>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</si>
  <si>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</si>
  <si>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</si>
  <si>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</si>
  <si>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</si>
  <si>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</si>
  <si>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</si>
  <si>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</si>
  <si>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</si>
  <si>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</si>
  <si>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</si>
  <si>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</si>
  <si>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</si>
  <si>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</si>
  <si>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</si>
  <si>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</si>
  <si>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</si>
  <si>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</si>
  <si>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</si>
  <si>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</si>
  <si>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</si>
  <si>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</si>
  <si>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</si>
  <si>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</si>
  <si>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</si>
  <si>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</si>
  <si>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</si>
  <si>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</si>
  <si>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</t>
  </si>
  <si>
    <t>Aktiviteti  kryesor</t>
  </si>
  <si>
    <t>Aktiviteti dytesor</t>
  </si>
  <si>
    <t>Tregti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</si>
  <si>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</si>
  <si>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</si>
  <si>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</si>
  <si>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</si>
  <si>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</si>
  <si>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</si>
  <si>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</si>
  <si>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</si>
  <si>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</si>
  <si>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</si>
  <si>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</si>
  <si>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</si>
  <si>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</si>
  <si>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</si>
  <si>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</si>
  <si>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</si>
  <si>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</si>
  <si>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</si>
  <si>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</si>
  <si>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</si>
  <si>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</si>
  <si>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</si>
  <si>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</si>
  <si>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</si>
  <si>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</si>
  <si>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</si>
  <si>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</si>
  <si>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</si>
  <si>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</si>
  <si>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</si>
  <si>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</si>
  <si>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</si>
  <si>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</si>
  <si>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</si>
  <si>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</si>
  <si>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</si>
  <si>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</si>
  <si>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</si>
  <si>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</si>
  <si>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</si>
  <si>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</si>
  <si>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</si>
  <si>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</si>
  <si>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</si>
  <si>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</si>
  <si>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</si>
  <si>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</si>
  <si>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</si>
  <si>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</si>
  <si>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</si>
  <si>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</si>
  <si>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</si>
  <si>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</si>
  <si>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</si>
  <si>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</si>
  <si>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</si>
  <si>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</si>
  <si>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</si>
  <si>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</si>
  <si>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</si>
  <si>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</si>
  <si>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</si>
  <si>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>L 01807001 L</t>
  </si>
  <si>
    <t>Amortizimi</t>
  </si>
  <si>
    <t>Vl.mbetur</t>
  </si>
  <si>
    <t>Amortiz.i</t>
  </si>
  <si>
    <t>Amortiz.Tatim.</t>
  </si>
  <si>
    <t>25% Vl.Mbet.</t>
  </si>
  <si>
    <t xml:space="preserve">                Arber SHTYLLA</t>
  </si>
  <si>
    <t>Shezllone+ cadra</t>
  </si>
  <si>
    <t>Inventari i Aktiveve Afatgjata Materiale  2010</t>
  </si>
  <si>
    <t xml:space="preserve">   Administratori  </t>
  </si>
  <si>
    <t>Blerje Pajisje Palestre</t>
  </si>
  <si>
    <t>Kase fiskale</t>
  </si>
  <si>
    <t>Pajisje Guzhine</t>
  </si>
  <si>
    <t>Citroen Berlingo</t>
  </si>
  <si>
    <t>vitit 2010</t>
  </si>
  <si>
    <t>Aneksa</t>
  </si>
  <si>
    <t>II.A.A.2</t>
  </si>
  <si>
    <t xml:space="preserve">  Arber SHTYLLA</t>
  </si>
  <si>
    <t>Total</t>
  </si>
  <si>
    <t>Panto Resort Shpk</t>
  </si>
  <si>
    <t xml:space="preserve">                                                                                                                     </t>
  </si>
  <si>
    <t>Saranda-Impeks Shpk</t>
  </si>
  <si>
    <t>L 11608007 N</t>
  </si>
  <si>
    <t>Rr;Butrintit,Sarande ,Albania</t>
  </si>
  <si>
    <t>Adrian Shehu</t>
  </si>
  <si>
    <t>Saranda Imp-eksp</t>
  </si>
  <si>
    <t>Sarande,Albania</t>
  </si>
  <si>
    <t>Data e krijimit            26/03/2011</t>
  </si>
  <si>
    <t>Veprimtaria kryesore :Tregeti te ujit teknologjik</t>
  </si>
  <si>
    <t>Adrian SHEHU</t>
  </si>
  <si>
    <t>Viti 2012</t>
  </si>
  <si>
    <t xml:space="preserve">  FORMULARI I DEKLARIMIT DHE 
      I PAGESES SE TATIMIT MBI FITIMIN</t>
  </si>
  <si>
    <r>
      <t xml:space="preserve">     Numri I  Vendosjes se Dokumentit (NVD)</t>
    </r>
    <r>
      <rPr>
        <sz val="10"/>
        <rFont val="Arial"/>
        <family val="0"/>
      </rPr>
      <t xml:space="preserve">
            </t>
    </r>
    <r>
      <rPr>
        <sz val="8"/>
        <rFont val="Arial"/>
        <family val="2"/>
      </rPr>
      <t>(Vetem per perdorim zyrtar)</t>
    </r>
    <r>
      <rPr>
        <sz val="10"/>
        <rFont val="Arial"/>
        <family val="0"/>
      </rPr>
      <t xml:space="preserve">
</t>
    </r>
  </si>
  <si>
    <t>(2) Periudha tatimore</t>
  </si>
  <si>
    <r>
      <t>(1) Numri Serial</t>
    </r>
    <r>
      <rPr>
        <b/>
        <sz val="10"/>
        <rFont val="Arial"/>
        <family val="2"/>
      </rPr>
      <t xml:space="preserve"> :        </t>
    </r>
  </si>
  <si>
    <t xml:space="preserve">Numri Identifikues I Personit te Tatueshem(NIPT)                                         
Emri Tregtar I Personit Te Tatueshem:                                                          
Emri, Mbiemri I Personit Fizik:                  </t>
  </si>
  <si>
    <t>Te ardhurat dhe shpenzimet</t>
  </si>
  <si>
    <t>Te ushtrimit</t>
  </si>
  <si>
    <t>Tatimore</t>
  </si>
  <si>
    <t>(8/9)    Te ardhurat</t>
  </si>
  <si>
    <t>(10/11) Shpenzimet</t>
  </si>
  <si>
    <t>(12 )     Shpenzimet e pazbritshme</t>
  </si>
  <si>
    <t>REZULTATI</t>
  </si>
  <si>
    <t>(13/14) Humbja</t>
  </si>
  <si>
    <t>(15/16) Fitimi</t>
  </si>
  <si>
    <t>(17)     Humbje e mbartur</t>
  </si>
  <si>
    <t>(18)     Fitim i tatueshem neto (16-17)</t>
  </si>
  <si>
    <t>Llogaritja e tatim fitimit</t>
  </si>
  <si>
    <t>(19) Fitimi neto me shkallen tatimore standart10%</t>
  </si>
  <si>
    <t>(20) Tatim fitimi me perqindje te tjera</t>
  </si>
  <si>
    <t>(21) Tatim fitimi  (19+20)</t>
  </si>
  <si>
    <t>(22) Tatim fitimi i shtyre</t>
  </si>
  <si>
    <t>(23) Parapagime</t>
  </si>
  <si>
    <t>(24) Kredi e mbartur nga periudha e meparshme</t>
  </si>
  <si>
    <t>(25) Kerkese per rimbursim</t>
  </si>
  <si>
    <t>(26) Tatim fitim i mbipaguar</t>
  </si>
  <si>
    <t>(27) Tatim fitim i detyrueshem per tu paguar</t>
  </si>
  <si>
    <t>(28) Denime/interesa per vonesa</t>
  </si>
  <si>
    <t>(29 Totali per tu paguar</t>
  </si>
  <si>
    <t>Data</t>
  </si>
  <si>
    <t>Firma e personit te tatueshem</t>
  </si>
  <si>
    <t>Pagesa</t>
  </si>
  <si>
    <t>Shuma e paguar</t>
  </si>
  <si>
    <t>Aktivet Afatgjata Materiale  me vlere fillestare   2012</t>
  </si>
  <si>
    <t>Amortizimi A.A.Materiale   2012</t>
  </si>
  <si>
    <t>Vlera Kontabel Neto e A.A.Materiale  2012</t>
  </si>
  <si>
    <t>Viti 2011</t>
  </si>
  <si>
    <t>Te punesuar mesatarisht per vitin 2012:</t>
  </si>
  <si>
    <r>
      <t xml:space="preserve">Data dhe firma e Personit te Tatueshem - </t>
    </r>
    <r>
      <rPr>
        <b/>
        <sz val="8"/>
        <rFont val="Arial"/>
        <family val="2"/>
      </rPr>
      <t>Deklaroj nen pergjegjesine time qe informacioni I mesiperm eshte I plote &amp; I sakte</t>
    </r>
  </si>
  <si>
    <t>Pasqyra   e   te   Ardhurave   dhe   Shpenzimeve     2013</t>
  </si>
  <si>
    <t>Pasqyra Financiare të Vitit 2013</t>
  </si>
  <si>
    <t>Viti 2013</t>
  </si>
  <si>
    <t>Nga 01.01.2013</t>
  </si>
  <si>
    <t>Deri 31.12.2013</t>
  </si>
  <si>
    <t>25.01.2014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</si>
</sst>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L_e_k_-;\-* #,##0_L_e_k_-;_-* &quot;-&quot;??_L_e_k_-;_-@_-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_(* #,##0.0_);_(* \(#,##0.0\);_(* &quot;-&quot;?_);_(@_)"/>
    <numFmt numFmtId="169" formatCode="_-* #,##0.00000_L_e_k_-;\-* #,##0.00000_L_e_k_-;_-* &quot;-&quot;??_L_e_k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_);\(0\)"/>
  </numFmts>
  <fonts count="78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24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Times New Roman"/>
      <family val="1"/>
    </font>
    <font>
      <u val="single"/>
      <sz val="12"/>
      <name val="Arial"/>
      <family val="2"/>
    </font>
    <font>
      <sz val="12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4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9"/>
      <color indexed="48"/>
      <name val="Times New Roman"/>
      <family val="1"/>
    </font>
    <font>
      <i/>
      <sz val="10"/>
      <color indexed="48"/>
      <name val="Arial"/>
      <family val="2"/>
    </font>
    <font>
      <b/>
      <sz val="12"/>
      <color indexed="4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2"/>
      <name val="Garamond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55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0" xfId="0" applyFont="1" applyAlignment="1">
      <alignment/>
    </xf>
    <xf numFmtId="0" fontId="2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4" fillId="0" borderId="24" xfId="0" applyFont="1" applyBorder="1" applyAlignment="1">
      <alignment/>
    </xf>
    <xf numFmtId="166" fontId="4" fillId="0" borderId="25" xfId="42" applyNumberFormat="1" applyFont="1" applyBorder="1" applyAlignment="1">
      <alignment horizontal="center"/>
    </xf>
    <xf numFmtId="166" fontId="4" fillId="0" borderId="19" xfId="42" applyNumberFormat="1" applyFont="1" applyBorder="1" applyAlignment="1">
      <alignment/>
    </xf>
    <xf numFmtId="166" fontId="2" fillId="0" borderId="20" xfId="42" applyNumberFormat="1" applyFont="1" applyFill="1" applyBorder="1" applyAlignment="1">
      <alignment/>
    </xf>
    <xf numFmtId="166" fontId="2" fillId="0" borderId="20" xfId="42" applyNumberFormat="1" applyFont="1" applyBorder="1" applyAlignment="1">
      <alignment/>
    </xf>
    <xf numFmtId="166" fontId="2" fillId="0" borderId="21" xfId="42" applyNumberFormat="1" applyFont="1" applyBorder="1" applyAlignment="1">
      <alignment/>
    </xf>
    <xf numFmtId="166" fontId="2" fillId="0" borderId="19" xfId="42" applyNumberFormat="1" applyFont="1" applyBorder="1" applyAlignment="1">
      <alignment/>
    </xf>
    <xf numFmtId="0" fontId="2" fillId="0" borderId="18" xfId="0" applyFont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2" xfId="0" applyBorder="1" applyAlignment="1">
      <alignment/>
    </xf>
    <xf numFmtId="166" fontId="4" fillId="0" borderId="20" xfId="42" applyNumberFormat="1" applyFont="1" applyBorder="1" applyAlignment="1">
      <alignment/>
    </xf>
    <xf numFmtId="0" fontId="4" fillId="0" borderId="26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27" xfId="0" applyFont="1" applyBorder="1" applyAlignment="1">
      <alignment/>
    </xf>
    <xf numFmtId="0" fontId="2" fillId="0" borderId="27" xfId="0" applyFont="1" applyBorder="1" applyAlignment="1">
      <alignment horizontal="left" indent="1"/>
    </xf>
    <xf numFmtId="0" fontId="2" fillId="0" borderId="28" xfId="0" applyFont="1" applyBorder="1" applyAlignment="1">
      <alignment horizontal="left" indent="1"/>
    </xf>
    <xf numFmtId="0" fontId="4" fillId="0" borderId="29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4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5" fillId="0" borderId="26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166" fontId="0" fillId="0" borderId="0" xfId="42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166" fontId="4" fillId="0" borderId="39" xfId="42" applyNumberFormat="1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166" fontId="4" fillId="0" borderId="41" xfId="42" applyNumberFormat="1" applyFont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33" xfId="0" applyFont="1" applyBorder="1" applyAlignment="1">
      <alignment/>
    </xf>
    <xf numFmtId="166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46" xfId="0" applyFont="1" applyBorder="1" applyAlignment="1">
      <alignment/>
    </xf>
    <xf numFmtId="0" fontId="24" fillId="0" borderId="48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7" xfId="0" applyFont="1" applyBorder="1" applyAlignment="1">
      <alignment/>
    </xf>
    <xf numFmtId="0" fontId="1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34" xfId="0" applyFont="1" applyBorder="1" applyAlignment="1">
      <alignment horizontal="center"/>
    </xf>
    <xf numFmtId="14" fontId="0" fillId="0" borderId="35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3" fontId="0" fillId="0" borderId="33" xfId="44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3" fontId="0" fillId="0" borderId="34" xfId="44" applyNumberFormat="1" applyBorder="1" applyAlignment="1">
      <alignment/>
    </xf>
    <xf numFmtId="0" fontId="0" fillId="0" borderId="36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8" fillId="0" borderId="58" xfId="0" applyFont="1" applyBorder="1" applyAlignment="1">
      <alignment horizontal="center" vertical="center"/>
    </xf>
    <xf numFmtId="3" fontId="28" fillId="0" borderId="58" xfId="44" applyNumberFormat="1" applyFont="1" applyBorder="1" applyAlignment="1">
      <alignment vertical="center"/>
    </xf>
    <xf numFmtId="3" fontId="28" fillId="0" borderId="59" xfId="44" applyNumberFormat="1" applyFont="1" applyBorder="1" applyAlignment="1">
      <alignment vertical="center"/>
    </xf>
    <xf numFmtId="3" fontId="0" fillId="0" borderId="0" xfId="0" applyNumberFormat="1" applyAlignment="1">
      <alignment/>
    </xf>
    <xf numFmtId="1" fontId="0" fillId="0" borderId="33" xfId="0" applyNumberFormat="1" applyBorder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/>
    </xf>
    <xf numFmtId="3" fontId="0" fillId="0" borderId="0" xfId="44" applyNumberForma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2" fontId="30" fillId="0" borderId="0" xfId="58" applyNumberFormat="1" applyFont="1" applyBorder="1" applyAlignment="1">
      <alignment wrapText="1"/>
      <protection/>
    </xf>
    <xf numFmtId="0" fontId="5" fillId="0" borderId="34" xfId="58" applyFont="1" applyBorder="1" applyAlignment="1">
      <alignment horizontal="center"/>
      <protection/>
    </xf>
    <xf numFmtId="2" fontId="31" fillId="0" borderId="47" xfId="58" applyNumberFormat="1" applyFont="1" applyBorder="1" applyAlignment="1">
      <alignment horizontal="center" wrapText="1"/>
      <protection/>
    </xf>
    <xf numFmtId="0" fontId="32" fillId="0" borderId="60" xfId="58" applyFont="1" applyBorder="1" applyAlignment="1">
      <alignment horizontal="center" vertical="center" wrapText="1"/>
      <protection/>
    </xf>
    <xf numFmtId="0" fontId="5" fillId="0" borderId="61" xfId="58" applyFont="1" applyBorder="1" applyAlignment="1">
      <alignment horizontal="center"/>
      <protection/>
    </xf>
    <xf numFmtId="0" fontId="5" fillId="0" borderId="62" xfId="58" applyFont="1" applyBorder="1" applyAlignment="1">
      <alignment horizontal="left" wrapText="1"/>
      <protection/>
    </xf>
    <xf numFmtId="0" fontId="5" fillId="0" borderId="63" xfId="58" applyFont="1" applyBorder="1" applyAlignment="1">
      <alignment horizontal="left"/>
      <protection/>
    </xf>
    <xf numFmtId="0" fontId="0" fillId="0" borderId="37" xfId="58" applyFont="1" applyBorder="1" applyAlignment="1">
      <alignment horizontal="center"/>
      <protection/>
    </xf>
    <xf numFmtId="0" fontId="0" fillId="0" borderId="64" xfId="58" applyFont="1" applyBorder="1" applyAlignment="1">
      <alignment horizontal="left" wrapText="1"/>
      <protection/>
    </xf>
    <xf numFmtId="0" fontId="0" fillId="0" borderId="65" xfId="58" applyFont="1" applyBorder="1" applyAlignment="1">
      <alignment horizontal="center"/>
      <protection/>
    </xf>
    <xf numFmtId="0" fontId="28" fillId="0" borderId="64" xfId="58" applyFont="1" applyBorder="1" applyAlignment="1">
      <alignment horizontal="left" wrapText="1"/>
      <protection/>
    </xf>
    <xf numFmtId="0" fontId="5" fillId="0" borderId="22" xfId="58" applyFont="1" applyBorder="1" applyAlignment="1">
      <alignment horizontal="center"/>
      <protection/>
    </xf>
    <xf numFmtId="0" fontId="5" fillId="0" borderId="64" xfId="58" applyFont="1" applyBorder="1" applyAlignment="1">
      <alignment horizontal="left" wrapText="1"/>
      <protection/>
    </xf>
    <xf numFmtId="0" fontId="0" fillId="0" borderId="35" xfId="58" applyFont="1" applyBorder="1" applyAlignment="1">
      <alignment horizontal="left" wrapText="1"/>
      <protection/>
    </xf>
    <xf numFmtId="0" fontId="0" fillId="0" borderId="23" xfId="58" applyFont="1" applyBorder="1" applyAlignment="1">
      <alignment horizontal="center"/>
      <protection/>
    </xf>
    <xf numFmtId="0" fontId="0" fillId="0" borderId="57" xfId="58" applyFont="1" applyBorder="1" applyAlignment="1">
      <alignment horizontal="left" wrapText="1"/>
      <protection/>
    </xf>
    <xf numFmtId="0" fontId="5" fillId="0" borderId="22" xfId="58" applyFont="1" applyBorder="1" applyAlignment="1">
      <alignment horizontal="center" vertical="center"/>
      <protection/>
    </xf>
    <xf numFmtId="0" fontId="5" fillId="0" borderId="65" xfId="58" applyFont="1" applyBorder="1" applyAlignment="1">
      <alignment horizontal="center" vertical="center"/>
      <protection/>
    </xf>
    <xf numFmtId="0" fontId="0" fillId="0" borderId="64" xfId="58" applyFont="1" applyBorder="1" applyAlignment="1">
      <alignment horizontal="center" wrapText="1"/>
      <protection/>
    </xf>
    <xf numFmtId="0" fontId="5" fillId="0" borderId="37" xfId="58" applyFont="1" applyBorder="1" applyAlignment="1">
      <alignment horizontal="center"/>
      <protection/>
    </xf>
    <xf numFmtId="0" fontId="26" fillId="0" borderId="33" xfId="58" applyFont="1" applyBorder="1" applyAlignment="1">
      <alignment horizontal="left" wrapText="1"/>
      <protection/>
    </xf>
    <xf numFmtId="0" fontId="5" fillId="0" borderId="33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5" fillId="0" borderId="65" xfId="58" applyFont="1" applyBorder="1" applyAlignment="1">
      <alignment horizontal="center"/>
      <protection/>
    </xf>
    <xf numFmtId="0" fontId="5" fillId="0" borderId="33" xfId="58" applyFont="1" applyBorder="1" applyAlignment="1">
      <alignment horizontal="left" wrapText="1"/>
      <protection/>
    </xf>
    <xf numFmtId="0" fontId="5" fillId="0" borderId="23" xfId="58" applyFont="1" applyBorder="1" applyAlignment="1">
      <alignment horizontal="center"/>
      <protection/>
    </xf>
    <xf numFmtId="0" fontId="5" fillId="0" borderId="35" xfId="58" applyFont="1" applyBorder="1" applyAlignment="1">
      <alignment horizontal="left" wrapText="1"/>
      <protection/>
    </xf>
    <xf numFmtId="0" fontId="5" fillId="0" borderId="66" xfId="58" applyFont="1" applyBorder="1" applyAlignment="1">
      <alignment horizontal="center"/>
      <protection/>
    </xf>
    <xf numFmtId="0" fontId="5" fillId="0" borderId="67" xfId="58" applyFont="1" applyBorder="1" applyAlignment="1">
      <alignment horizontal="left" wrapText="1"/>
      <protection/>
    </xf>
    <xf numFmtId="0" fontId="5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 horizontal="left" wrapText="1"/>
      <protection/>
    </xf>
    <xf numFmtId="0" fontId="5" fillId="0" borderId="0" xfId="58" applyFont="1" applyBorder="1" applyAlignment="1">
      <alignment horizontal="left"/>
      <protection/>
    </xf>
    <xf numFmtId="0" fontId="32" fillId="0" borderId="68" xfId="58" applyFont="1" applyBorder="1" applyAlignment="1">
      <alignment horizontal="center"/>
      <protection/>
    </xf>
    <xf numFmtId="0" fontId="32" fillId="0" borderId="62" xfId="58" applyFont="1" applyBorder="1" applyAlignment="1">
      <alignment horizontal="left" wrapText="1"/>
      <protection/>
    </xf>
    <xf numFmtId="0" fontId="1" fillId="0" borderId="22" xfId="58" applyFont="1" applyBorder="1" applyAlignment="1">
      <alignment horizontal="left"/>
      <protection/>
    </xf>
    <xf numFmtId="0" fontId="1" fillId="0" borderId="33" xfId="59" applyFont="1" applyFill="1" applyBorder="1" applyAlignment="1">
      <alignment horizontal="left" wrapText="1"/>
      <protection/>
    </xf>
    <xf numFmtId="0" fontId="32" fillId="0" borderId="33" xfId="58" applyFont="1" applyBorder="1" applyAlignment="1">
      <alignment horizontal="left"/>
      <protection/>
    </xf>
    <xf numFmtId="0" fontId="1" fillId="0" borderId="33" xfId="58" applyFont="1" applyBorder="1" applyAlignment="1">
      <alignment horizontal="left" wrapText="1"/>
      <protection/>
    </xf>
    <xf numFmtId="0" fontId="32" fillId="0" borderId="22" xfId="58" applyFont="1" applyBorder="1" applyAlignment="1">
      <alignment horizontal="center"/>
      <protection/>
    </xf>
    <xf numFmtId="0" fontId="32" fillId="0" borderId="33" xfId="58" applyFont="1" applyBorder="1" applyAlignment="1">
      <alignment horizontal="left" wrapText="1"/>
      <protection/>
    </xf>
    <xf numFmtId="0" fontId="1" fillId="0" borderId="22" xfId="58" applyFont="1" applyBorder="1" applyAlignment="1">
      <alignment horizontal="center"/>
      <protection/>
    </xf>
    <xf numFmtId="0" fontId="1" fillId="0" borderId="33" xfId="58" applyFont="1" applyBorder="1" applyAlignment="1">
      <alignment horizontal="left"/>
      <protection/>
    </xf>
    <xf numFmtId="0" fontId="1" fillId="0" borderId="22" xfId="58" applyFont="1" applyFill="1" applyBorder="1" applyAlignment="1">
      <alignment horizontal="center"/>
      <protection/>
    </xf>
    <xf numFmtId="0" fontId="32" fillId="0" borderId="22" xfId="58" applyFont="1" applyBorder="1">
      <alignment/>
      <protection/>
    </xf>
    <xf numFmtId="0" fontId="1" fillId="0" borderId="22" xfId="0" applyFont="1" applyBorder="1" applyAlignment="1">
      <alignment/>
    </xf>
    <xf numFmtId="0" fontId="1" fillId="0" borderId="22" xfId="58" applyFont="1" applyBorder="1">
      <alignment/>
      <protection/>
    </xf>
    <xf numFmtId="0" fontId="1" fillId="0" borderId="66" xfId="58" applyFont="1" applyBorder="1">
      <alignment/>
      <protection/>
    </xf>
    <xf numFmtId="0" fontId="32" fillId="0" borderId="67" xfId="58" applyFont="1" applyBorder="1" applyAlignment="1">
      <alignment horizontal="left"/>
      <protection/>
    </xf>
    <xf numFmtId="0" fontId="1" fillId="0" borderId="67" xfId="58" applyFont="1" applyBorder="1" applyAlignment="1">
      <alignment horizontal="left"/>
      <protection/>
    </xf>
    <xf numFmtId="0" fontId="32" fillId="0" borderId="0" xfId="58" applyFont="1" applyBorder="1" applyAlignment="1">
      <alignment horizontal="left"/>
      <protection/>
    </xf>
    <xf numFmtId="0" fontId="25" fillId="0" borderId="0" xfId="58" applyFont="1" applyBorder="1" applyAlignment="1">
      <alignment horizontal="left"/>
      <protection/>
    </xf>
    <xf numFmtId="0" fontId="0" fillId="0" borderId="0" xfId="58" applyFont="1">
      <alignment/>
      <protection/>
    </xf>
    <xf numFmtId="0" fontId="0" fillId="0" borderId="33" xfId="0" applyFont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33" xfId="0" applyFill="1" applyBorder="1" applyAlignment="1">
      <alignment/>
    </xf>
    <xf numFmtId="3" fontId="5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0" fillId="0" borderId="18" xfId="0" applyBorder="1" applyAlignment="1">
      <alignment/>
    </xf>
    <xf numFmtId="0" fontId="0" fillId="0" borderId="64" xfId="0" applyBorder="1" applyAlignment="1">
      <alignment/>
    </xf>
    <xf numFmtId="0" fontId="0" fillId="0" borderId="35" xfId="0" applyBorder="1" applyAlignment="1">
      <alignment/>
    </xf>
    <xf numFmtId="0" fontId="0" fillId="0" borderId="3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64" xfId="0" applyFont="1" applyBorder="1" applyAlignment="1">
      <alignment/>
    </xf>
    <xf numFmtId="43" fontId="5" fillId="0" borderId="33" xfId="42" applyFont="1" applyBorder="1" applyAlignment="1">
      <alignment horizontal="left"/>
    </xf>
    <xf numFmtId="43" fontId="5" fillId="0" borderId="28" xfId="42" applyFont="1" applyBorder="1" applyAlignment="1">
      <alignment horizontal="left"/>
    </xf>
    <xf numFmtId="43" fontId="5" fillId="0" borderId="67" xfId="42" applyFont="1" applyBorder="1" applyAlignment="1">
      <alignment horizontal="left"/>
    </xf>
    <xf numFmtId="43" fontId="5" fillId="0" borderId="69" xfId="42" applyFont="1" applyBorder="1" applyAlignment="1">
      <alignment horizontal="left"/>
    </xf>
    <xf numFmtId="43" fontId="5" fillId="0" borderId="62" xfId="58" applyNumberFormat="1" applyFont="1" applyBorder="1" applyAlignment="1">
      <alignment horizontal="left"/>
      <protection/>
    </xf>
    <xf numFmtId="43" fontId="0" fillId="0" borderId="33" xfId="42" applyFont="1" applyBorder="1" applyAlignment="1">
      <alignment/>
    </xf>
    <xf numFmtId="43" fontId="32" fillId="0" borderId="33" xfId="42" applyFont="1" applyBorder="1" applyAlignment="1">
      <alignment horizontal="left"/>
    </xf>
    <xf numFmtId="43" fontId="32" fillId="0" borderId="62" xfId="42" applyFont="1" applyBorder="1" applyAlignment="1">
      <alignment horizontal="left"/>
    </xf>
    <xf numFmtId="43" fontId="32" fillId="0" borderId="63" xfId="42" applyFont="1" applyBorder="1" applyAlignment="1">
      <alignment horizontal="left"/>
    </xf>
    <xf numFmtId="43" fontId="32" fillId="0" borderId="28" xfId="42" applyFont="1" applyBorder="1" applyAlignment="1">
      <alignment horizontal="left"/>
    </xf>
    <xf numFmtId="43" fontId="32" fillId="0" borderId="33" xfId="42" applyFont="1" applyBorder="1" applyAlignment="1">
      <alignment horizontal="left" wrapText="1"/>
    </xf>
    <xf numFmtId="43" fontId="32" fillId="0" borderId="28" xfId="42" applyFont="1" applyBorder="1" applyAlignment="1">
      <alignment horizontal="left" wrapText="1"/>
    </xf>
    <xf numFmtId="43" fontId="32" fillId="0" borderId="67" xfId="42" applyFont="1" applyBorder="1" applyAlignment="1">
      <alignment horizontal="left"/>
    </xf>
    <xf numFmtId="43" fontId="32" fillId="0" borderId="69" xfId="42" applyFont="1" applyBorder="1" applyAlignment="1">
      <alignment horizontal="left"/>
    </xf>
    <xf numFmtId="0" fontId="32" fillId="33" borderId="13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32" fillId="33" borderId="35" xfId="58" applyFont="1" applyFill="1" applyBorder="1" applyAlignment="1">
      <alignment horizontal="center" vertical="center" wrapText="1"/>
      <protection/>
    </xf>
    <xf numFmtId="0" fontId="32" fillId="33" borderId="70" xfId="58" applyFont="1" applyFill="1" applyBorder="1" applyAlignment="1">
      <alignment horizontal="center" vertical="center" wrapText="1"/>
      <protection/>
    </xf>
    <xf numFmtId="0" fontId="1" fillId="33" borderId="34" xfId="58" applyFont="1" applyFill="1" applyBorder="1">
      <alignment/>
      <protection/>
    </xf>
    <xf numFmtId="2" fontId="31" fillId="33" borderId="34" xfId="58" applyNumberFormat="1" applyFont="1" applyFill="1" applyBorder="1" applyAlignment="1">
      <alignment horizontal="center" wrapText="1"/>
      <protection/>
    </xf>
    <xf numFmtId="0" fontId="32" fillId="33" borderId="34" xfId="58" applyFont="1" applyFill="1" applyBorder="1" applyAlignment="1">
      <alignment horizontal="center" vertical="center" wrapText="1"/>
      <protection/>
    </xf>
    <xf numFmtId="43" fontId="2" fillId="0" borderId="20" xfId="42" applyFont="1" applyBorder="1" applyAlignment="1">
      <alignment/>
    </xf>
    <xf numFmtId="43" fontId="4" fillId="0" borderId="38" xfId="42" applyFont="1" applyBorder="1" applyAlignment="1">
      <alignment/>
    </xf>
    <xf numFmtId="43" fontId="2" fillId="0" borderId="71" xfId="42" applyFont="1" applyBorder="1" applyAlignment="1">
      <alignment/>
    </xf>
    <xf numFmtId="43" fontId="2" fillId="0" borderId="72" xfId="42" applyFont="1" applyBorder="1" applyAlignment="1">
      <alignment/>
    </xf>
    <xf numFmtId="43" fontId="2" fillId="0" borderId="73" xfId="42" applyFont="1" applyBorder="1" applyAlignment="1">
      <alignment/>
    </xf>
    <xf numFmtId="43" fontId="2" fillId="0" borderId="71" xfId="42" applyFont="1" applyBorder="1" applyAlignment="1">
      <alignment horizontal="center"/>
    </xf>
    <xf numFmtId="43" fontId="2" fillId="0" borderId="72" xfId="42" applyFont="1" applyBorder="1" applyAlignment="1">
      <alignment horizontal="center"/>
    </xf>
    <xf numFmtId="43" fontId="2" fillId="0" borderId="73" xfId="42" applyFont="1" applyBorder="1" applyAlignment="1">
      <alignment horizontal="center"/>
    </xf>
    <xf numFmtId="43" fontId="4" fillId="0" borderId="38" xfId="42" applyFont="1" applyBorder="1" applyAlignment="1">
      <alignment horizontal="center"/>
    </xf>
    <xf numFmtId="43" fontId="2" fillId="0" borderId="71" xfId="42" applyFont="1" applyFill="1" applyBorder="1" applyAlignment="1">
      <alignment/>
    </xf>
    <xf numFmtId="43" fontId="2" fillId="0" borderId="73" xfId="42" applyFont="1" applyFill="1" applyBorder="1" applyAlignment="1">
      <alignment/>
    </xf>
    <xf numFmtId="43" fontId="4" fillId="0" borderId="38" xfId="42" applyFont="1" applyFill="1" applyBorder="1" applyAlignment="1">
      <alignment/>
    </xf>
    <xf numFmtId="43" fontId="4" fillId="0" borderId="31" xfId="42" applyFont="1" applyBorder="1" applyAlignment="1">
      <alignment/>
    </xf>
    <xf numFmtId="43" fontId="2" fillId="0" borderId="19" xfId="42" applyFont="1" applyBorder="1" applyAlignment="1">
      <alignment/>
    </xf>
    <xf numFmtId="43" fontId="2" fillId="0" borderId="20" xfId="42" applyFont="1" applyFill="1" applyBorder="1" applyAlignment="1">
      <alignment/>
    </xf>
    <xf numFmtId="43" fontId="2" fillId="0" borderId="42" xfId="42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74" xfId="0" applyFont="1" applyBorder="1" applyAlignment="1">
      <alignment/>
    </xf>
    <xf numFmtId="166" fontId="2" fillId="0" borderId="0" xfId="42" applyNumberFormat="1" applyFont="1" applyFill="1" applyBorder="1" applyAlignment="1">
      <alignment/>
    </xf>
    <xf numFmtId="0" fontId="23" fillId="0" borderId="0" xfId="0" applyFont="1" applyAlignment="1">
      <alignment/>
    </xf>
    <xf numFmtId="0" fontId="34" fillId="0" borderId="0" xfId="0" applyFont="1" applyAlignment="1">
      <alignment/>
    </xf>
    <xf numFmtId="0" fontId="27" fillId="0" borderId="0" xfId="0" applyFont="1" applyAlignment="1">
      <alignment horizontal="left"/>
    </xf>
    <xf numFmtId="0" fontId="5" fillId="0" borderId="25" xfId="0" applyFont="1" applyFill="1" applyBorder="1" applyAlignment="1">
      <alignment horizontal="center"/>
    </xf>
    <xf numFmtId="3" fontId="5" fillId="0" borderId="11" xfId="0" applyNumberFormat="1" applyFont="1" applyBorder="1" applyAlignment="1">
      <alignment/>
    </xf>
    <xf numFmtId="14" fontId="5" fillId="0" borderId="26" xfId="0" applyNumberFormat="1" applyFont="1" applyBorder="1" applyAlignment="1">
      <alignment horizontal="center"/>
    </xf>
    <xf numFmtId="14" fontId="5" fillId="0" borderId="16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0" fontId="5" fillId="0" borderId="56" xfId="0" applyFont="1" applyBorder="1" applyAlignment="1">
      <alignment/>
    </xf>
    <xf numFmtId="3" fontId="0" fillId="0" borderId="56" xfId="44" applyNumberFormat="1" applyFont="1" applyBorder="1" applyAlignment="1">
      <alignment/>
    </xf>
    <xf numFmtId="3" fontId="0" fillId="0" borderId="19" xfId="44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5" fillId="0" borderId="75" xfId="0" applyFont="1" applyBorder="1" applyAlignment="1">
      <alignment/>
    </xf>
    <xf numFmtId="3" fontId="0" fillId="0" borderId="75" xfId="44" applyNumberFormat="1" applyFont="1" applyBorder="1" applyAlignment="1">
      <alignment/>
    </xf>
    <xf numFmtId="3" fontId="0" fillId="0" borderId="20" xfId="44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42" xfId="44" applyNumberFormat="1" applyFont="1" applyBorder="1" applyAlignment="1">
      <alignment/>
    </xf>
    <xf numFmtId="0" fontId="0" fillId="0" borderId="31" xfId="0" applyFont="1" applyBorder="1" applyAlignment="1">
      <alignment vertical="center"/>
    </xf>
    <xf numFmtId="0" fontId="77" fillId="0" borderId="31" xfId="0" applyFont="1" applyBorder="1" applyAlignment="1">
      <alignment vertical="center"/>
    </xf>
    <xf numFmtId="0" fontId="77" fillId="0" borderId="31" xfId="0" applyFont="1" applyBorder="1" applyAlignment="1">
      <alignment horizontal="center" vertical="center"/>
    </xf>
    <xf numFmtId="3" fontId="77" fillId="0" borderId="31" xfId="44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4" borderId="75" xfId="0" applyFont="1" applyFill="1" applyBorder="1" applyAlignment="1">
      <alignment/>
    </xf>
    <xf numFmtId="3" fontId="0" fillId="0" borderId="27" xfId="44" applyNumberFormat="1" applyFont="1" applyBorder="1" applyAlignment="1">
      <alignment/>
    </xf>
    <xf numFmtId="3" fontId="0" fillId="0" borderId="41" xfId="44" applyNumberFormat="1" applyFont="1" applyBorder="1" applyAlignment="1">
      <alignment/>
    </xf>
    <xf numFmtId="0" fontId="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3" fontId="5" fillId="0" borderId="12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0" xfId="44" applyNumberFormat="1" applyFont="1" applyBorder="1" applyAlignment="1">
      <alignment/>
    </xf>
    <xf numFmtId="3" fontId="0" fillId="0" borderId="30" xfId="44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34" borderId="19" xfId="0" applyFill="1" applyBorder="1" applyAlignment="1">
      <alignment horizontal="center"/>
    </xf>
    <xf numFmtId="3" fontId="0" fillId="34" borderId="56" xfId="44" applyNumberFormat="1" applyFont="1" applyFill="1" applyBorder="1" applyAlignment="1">
      <alignment/>
    </xf>
    <xf numFmtId="3" fontId="0" fillId="34" borderId="19" xfId="44" applyNumberFormat="1" applyFont="1" applyFill="1" applyBorder="1" applyAlignment="1">
      <alignment/>
    </xf>
    <xf numFmtId="3" fontId="0" fillId="34" borderId="56" xfId="0" applyNumberFormat="1" applyFill="1" applyBorder="1" applyAlignment="1">
      <alignment/>
    </xf>
    <xf numFmtId="3" fontId="0" fillId="34" borderId="19" xfId="0" applyNumberFormat="1" applyFill="1" applyBorder="1" applyAlignment="1">
      <alignment/>
    </xf>
    <xf numFmtId="3" fontId="0" fillId="34" borderId="29" xfId="0" applyNumberFormat="1" applyFill="1" applyBorder="1" applyAlignment="1">
      <alignment/>
    </xf>
    <xf numFmtId="0" fontId="0" fillId="0" borderId="21" xfId="0" applyBorder="1" applyAlignment="1">
      <alignment horizontal="center"/>
    </xf>
    <xf numFmtId="0" fontId="5" fillId="0" borderId="44" xfId="0" applyFont="1" applyBorder="1" applyAlignment="1">
      <alignment/>
    </xf>
    <xf numFmtId="3" fontId="0" fillId="0" borderId="44" xfId="44" applyNumberFormat="1" applyFont="1" applyBorder="1" applyAlignment="1">
      <alignment/>
    </xf>
    <xf numFmtId="3" fontId="0" fillId="0" borderId="21" xfId="44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25" fillId="0" borderId="7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3" fontId="5" fillId="0" borderId="74" xfId="44" applyNumberFormat="1" applyFont="1" applyBorder="1" applyAlignment="1">
      <alignment/>
    </xf>
    <xf numFmtId="3" fontId="5" fillId="0" borderId="31" xfId="44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0" fontId="5" fillId="34" borderId="56" xfId="0" applyFont="1" applyFill="1" applyBorder="1" applyAlignment="1">
      <alignment/>
    </xf>
    <xf numFmtId="0" fontId="4" fillId="0" borderId="76" xfId="0" applyFont="1" applyBorder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16" xfId="0" applyFont="1" applyBorder="1" applyAlignment="1">
      <alignment/>
    </xf>
    <xf numFmtId="43" fontId="2" fillId="0" borderId="21" xfId="42" applyFont="1" applyBorder="1" applyAlignment="1">
      <alignment/>
    </xf>
    <xf numFmtId="43" fontId="2" fillId="0" borderId="19" xfId="42" applyFont="1" applyBorder="1" applyAlignment="1">
      <alignment horizontal="center"/>
    </xf>
    <xf numFmtId="43" fontId="2" fillId="0" borderId="20" xfId="42" applyFont="1" applyBorder="1" applyAlignment="1">
      <alignment horizontal="center"/>
    </xf>
    <xf numFmtId="43" fontId="2" fillId="0" borderId="21" xfId="42" applyFont="1" applyBorder="1" applyAlignment="1">
      <alignment horizontal="center"/>
    </xf>
    <xf numFmtId="43" fontId="4" fillId="0" borderId="31" xfId="42" applyFont="1" applyBorder="1" applyAlignment="1">
      <alignment horizontal="center"/>
    </xf>
    <xf numFmtId="43" fontId="2" fillId="0" borderId="19" xfId="42" applyFont="1" applyFill="1" applyBorder="1" applyAlignment="1">
      <alignment/>
    </xf>
    <xf numFmtId="43" fontId="2" fillId="0" borderId="21" xfId="42" applyFont="1" applyFill="1" applyBorder="1" applyAlignment="1">
      <alignment/>
    </xf>
    <xf numFmtId="43" fontId="4" fillId="0" borderId="31" xfId="42" applyFont="1" applyFill="1" applyBorder="1" applyAlignment="1">
      <alignment/>
    </xf>
    <xf numFmtId="174" fontId="32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4" fontId="32" fillId="0" borderId="16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66" fontId="2" fillId="0" borderId="25" xfId="42" applyNumberFormat="1" applyFont="1" applyBorder="1" applyAlignment="1">
      <alignment horizontal="center"/>
    </xf>
    <xf numFmtId="166" fontId="2" fillId="0" borderId="26" xfId="42" applyNumberFormat="1" applyFont="1" applyBorder="1" applyAlignment="1">
      <alignment horizontal="center"/>
    </xf>
    <xf numFmtId="166" fontId="4" fillId="0" borderId="25" xfId="42" applyNumberFormat="1" applyFont="1" applyBorder="1" applyAlignment="1">
      <alignment horizontal="center"/>
    </xf>
    <xf numFmtId="166" fontId="4" fillId="0" borderId="26" xfId="42" applyNumberFormat="1" applyFont="1" applyBorder="1" applyAlignment="1">
      <alignment horizontal="center"/>
    </xf>
    <xf numFmtId="166" fontId="4" fillId="0" borderId="30" xfId="42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" fillId="0" borderId="65" xfId="0" applyFont="1" applyBorder="1" applyAlignment="1">
      <alignment horizontal="center"/>
    </xf>
    <xf numFmtId="0" fontId="17" fillId="0" borderId="58" xfId="0" applyFont="1" applyBorder="1" applyAlignment="1">
      <alignment/>
    </xf>
    <xf numFmtId="0" fontId="17" fillId="0" borderId="82" xfId="0" applyFont="1" applyBorder="1" applyAlignment="1">
      <alignment/>
    </xf>
    <xf numFmtId="0" fontId="16" fillId="0" borderId="34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34" xfId="0" applyFont="1" applyBorder="1" applyAlignment="1">
      <alignment/>
    </xf>
    <xf numFmtId="0" fontId="16" fillId="0" borderId="43" xfId="0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83" xfId="0" applyFont="1" applyBorder="1" applyAlignment="1">
      <alignment horizontal="left"/>
    </xf>
    <xf numFmtId="0" fontId="16" fillId="0" borderId="84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0" borderId="68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17" fillId="0" borderId="85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17" fillId="0" borderId="83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9" fillId="0" borderId="18" xfId="0" applyFont="1" applyBorder="1" applyAlignment="1">
      <alignment/>
    </xf>
    <xf numFmtId="0" fontId="16" fillId="0" borderId="35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36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24" xfId="0" applyFont="1" applyBorder="1" applyAlignment="1">
      <alignment/>
    </xf>
    <xf numFmtId="0" fontId="5" fillId="0" borderId="7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76" xfId="0" applyFont="1" applyBorder="1" applyAlignment="1">
      <alignment/>
    </xf>
    <xf numFmtId="0" fontId="5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43" fontId="0" fillId="0" borderId="33" xfId="42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0" fillId="0" borderId="33" xfId="0" applyBorder="1" applyAlignment="1">
      <alignment horizontal="center"/>
    </xf>
    <xf numFmtId="43" fontId="0" fillId="0" borderId="28" xfId="42" applyFont="1" applyBorder="1" applyAlignment="1">
      <alignment horizontal="center"/>
    </xf>
    <xf numFmtId="0" fontId="26" fillId="0" borderId="22" xfId="0" applyFont="1" applyBorder="1" applyAlignment="1">
      <alignment horizontal="left"/>
    </xf>
    <xf numFmtId="0" fontId="26" fillId="0" borderId="33" xfId="0" applyFont="1" applyBorder="1" applyAlignment="1">
      <alignment horizontal="left"/>
    </xf>
    <xf numFmtId="43" fontId="0" fillId="0" borderId="33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37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0" fillId="0" borderId="34" xfId="0" applyBorder="1" applyAlignment="1">
      <alignment horizontal="center"/>
    </xf>
    <xf numFmtId="43" fontId="0" fillId="0" borderId="34" xfId="0" applyNumberFormat="1" applyBorder="1" applyAlignment="1">
      <alignment horizontal="center"/>
    </xf>
    <xf numFmtId="0" fontId="0" fillId="0" borderId="86" xfId="0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58" xfId="0" applyFont="1" applyBorder="1" applyAlignment="1">
      <alignment horizontal="center"/>
    </xf>
    <xf numFmtId="0" fontId="26" fillId="0" borderId="59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0" fillId="0" borderId="35" xfId="0" applyBorder="1" applyAlignment="1">
      <alignment horizontal="center"/>
    </xf>
    <xf numFmtId="43" fontId="0" fillId="0" borderId="35" xfId="42" applyFont="1" applyBorder="1" applyAlignment="1">
      <alignment horizontal="center"/>
    </xf>
    <xf numFmtId="43" fontId="0" fillId="0" borderId="70" xfId="42" applyFont="1" applyBorder="1" applyAlignment="1">
      <alignment horizontal="center"/>
    </xf>
    <xf numFmtId="43" fontId="0" fillId="0" borderId="18" xfId="42" applyFont="1" applyBorder="1" applyAlignment="1">
      <alignment horizontal="center"/>
    </xf>
    <xf numFmtId="43" fontId="0" fillId="0" borderId="75" xfId="42" applyFont="1" applyBorder="1" applyAlignment="1">
      <alignment horizontal="center"/>
    </xf>
    <xf numFmtId="43" fontId="0" fillId="0" borderId="64" xfId="42" applyFont="1" applyBorder="1" applyAlignment="1">
      <alignment horizontal="center"/>
    </xf>
    <xf numFmtId="43" fontId="0" fillId="0" borderId="27" xfId="42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26" fillId="0" borderId="68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3" xfId="0" applyFont="1" applyBorder="1" applyAlignment="1">
      <alignment horizontal="center"/>
    </xf>
    <xf numFmtId="0" fontId="25" fillId="0" borderId="10" xfId="0" applyFont="1" applyBorder="1" applyAlignment="1">
      <alignment wrapText="1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38" fillId="0" borderId="38" xfId="0" applyFont="1" applyBorder="1" applyAlignment="1">
      <alignment/>
    </xf>
    <xf numFmtId="0" fontId="38" fillId="0" borderId="74" xfId="0" applyFont="1" applyBorder="1" applyAlignment="1">
      <alignment/>
    </xf>
    <xf numFmtId="0" fontId="5" fillId="0" borderId="74" xfId="0" applyFont="1" applyBorder="1" applyAlignment="1">
      <alignment/>
    </xf>
    <xf numFmtId="0" fontId="5" fillId="0" borderId="32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74" xfId="0" applyFont="1" applyBorder="1" applyAlignment="1">
      <alignment/>
    </xf>
    <xf numFmtId="0" fontId="0" fillId="0" borderId="87" xfId="0" applyFont="1" applyBorder="1" applyAlignment="1">
      <alignment/>
    </xf>
    <xf numFmtId="0" fontId="0" fillId="0" borderId="74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5" fillId="0" borderId="94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8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87" xfId="0" applyFont="1" applyBorder="1" applyAlignment="1">
      <alignment/>
    </xf>
    <xf numFmtId="0" fontId="23" fillId="0" borderId="4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2" fontId="5" fillId="0" borderId="18" xfId="58" applyNumberFormat="1" applyFont="1" applyBorder="1" applyAlignment="1">
      <alignment horizontal="center" wrapText="1"/>
      <protection/>
    </xf>
    <xf numFmtId="2" fontId="5" fillId="0" borderId="75" xfId="58" applyNumberFormat="1" applyFont="1" applyBorder="1" applyAlignment="1">
      <alignment horizontal="center" wrapText="1"/>
      <protection/>
    </xf>
    <xf numFmtId="2" fontId="5" fillId="0" borderId="64" xfId="58" applyNumberFormat="1" applyFont="1" applyBorder="1" applyAlignment="1">
      <alignment horizontal="center" wrapText="1"/>
      <protection/>
    </xf>
    <xf numFmtId="2" fontId="31" fillId="0" borderId="0" xfId="58" applyNumberFormat="1" applyFont="1" applyBorder="1" applyAlignment="1">
      <alignment horizontal="center" wrapText="1"/>
      <protection/>
    </xf>
    <xf numFmtId="2" fontId="31" fillId="0" borderId="47" xfId="58" applyNumberFormat="1" applyFont="1" applyBorder="1" applyAlignment="1">
      <alignment horizontal="center" wrapText="1"/>
      <protection/>
    </xf>
    <xf numFmtId="0" fontId="5" fillId="0" borderId="96" xfId="58" applyFont="1" applyBorder="1" applyAlignment="1">
      <alignment horizontal="left" wrapText="1"/>
      <protection/>
    </xf>
    <xf numFmtId="0" fontId="5" fillId="0" borderId="62" xfId="58" applyFont="1" applyBorder="1" applyAlignment="1">
      <alignment horizontal="left" wrapText="1"/>
      <protection/>
    </xf>
    <xf numFmtId="0" fontId="0" fillId="0" borderId="75" xfId="58" applyFont="1" applyBorder="1" applyAlignment="1">
      <alignment horizontal="left" wrapText="1"/>
      <protection/>
    </xf>
    <xf numFmtId="0" fontId="0" fillId="0" borderId="64" xfId="58" applyFont="1" applyBorder="1" applyAlignment="1">
      <alignment horizontal="left" wrapText="1"/>
      <protection/>
    </xf>
    <xf numFmtId="0" fontId="5" fillId="0" borderId="75" xfId="58" applyFont="1" applyBorder="1" applyAlignment="1">
      <alignment horizontal="left" wrapText="1"/>
      <protection/>
    </xf>
    <xf numFmtId="0" fontId="5" fillId="0" borderId="64" xfId="58" applyFont="1" applyBorder="1" applyAlignment="1">
      <alignment horizontal="left" wrapText="1"/>
      <protection/>
    </xf>
    <xf numFmtId="0" fontId="0" fillId="0" borderId="75" xfId="58" applyFont="1" applyBorder="1" applyAlignment="1">
      <alignment horizontal="center" wrapText="1"/>
      <protection/>
    </xf>
    <xf numFmtId="0" fontId="0" fillId="0" borderId="64" xfId="58" applyFont="1" applyBorder="1" applyAlignment="1">
      <alignment horizontal="center" wrapText="1"/>
      <protection/>
    </xf>
    <xf numFmtId="0" fontId="28" fillId="0" borderId="64" xfId="58" applyFont="1" applyBorder="1" applyAlignment="1">
      <alignment horizontal="left" wrapText="1"/>
      <protection/>
    </xf>
    <xf numFmtId="0" fontId="28" fillId="0" borderId="33" xfId="58" applyFont="1" applyBorder="1" applyAlignment="1">
      <alignment horizontal="left" wrapText="1"/>
      <protection/>
    </xf>
    <xf numFmtId="0" fontId="5" fillId="0" borderId="33" xfId="58" applyFont="1" applyBorder="1" applyAlignment="1">
      <alignment horizontal="left" wrapText="1"/>
      <protection/>
    </xf>
    <xf numFmtId="0" fontId="5" fillId="0" borderId="67" xfId="58" applyFont="1" applyBorder="1" applyAlignment="1">
      <alignment horizontal="left" wrapText="1"/>
      <protection/>
    </xf>
    <xf numFmtId="2" fontId="5" fillId="33" borderId="18" xfId="58" applyNumberFormat="1" applyFont="1" applyFill="1" applyBorder="1" applyAlignment="1">
      <alignment horizontal="center" wrapText="1"/>
      <protection/>
    </xf>
    <xf numFmtId="2" fontId="5" fillId="33" borderId="75" xfId="58" applyNumberFormat="1" applyFont="1" applyFill="1" applyBorder="1" applyAlignment="1">
      <alignment horizontal="center" wrapText="1"/>
      <protection/>
    </xf>
    <xf numFmtId="2" fontId="5" fillId="33" borderId="64" xfId="58" applyNumberFormat="1" applyFont="1" applyFill="1" applyBorder="1" applyAlignment="1">
      <alignment horizontal="center" wrapText="1"/>
      <protection/>
    </xf>
    <xf numFmtId="0" fontId="31" fillId="33" borderId="43" xfId="58" applyFont="1" applyFill="1" applyBorder="1" applyAlignment="1">
      <alignment horizontal="center" wrapText="1"/>
      <protection/>
    </xf>
    <xf numFmtId="0" fontId="31" fillId="33" borderId="44" xfId="58" applyFont="1" applyFill="1" applyBorder="1" applyAlignment="1">
      <alignment horizontal="center" wrapText="1"/>
      <protection/>
    </xf>
    <xf numFmtId="0" fontId="31" fillId="33" borderId="45" xfId="58" applyFont="1" applyFill="1" applyBorder="1" applyAlignment="1">
      <alignment horizontal="center" wrapText="1"/>
      <protection/>
    </xf>
    <xf numFmtId="0" fontId="32" fillId="0" borderId="96" xfId="58" applyFont="1" applyBorder="1" applyAlignment="1">
      <alignment horizontal="left" wrapText="1"/>
      <protection/>
    </xf>
    <xf numFmtId="0" fontId="32" fillId="0" borderId="62" xfId="58" applyFont="1" applyBorder="1" applyAlignment="1">
      <alignment horizontal="left" wrapText="1"/>
      <protection/>
    </xf>
    <xf numFmtId="0" fontId="1" fillId="0" borderId="33" xfId="59" applyFont="1" applyFill="1" applyBorder="1" applyAlignment="1">
      <alignment horizontal="left" wrapText="1"/>
      <protection/>
    </xf>
    <xf numFmtId="0" fontId="32" fillId="0" borderId="33" xfId="59" applyFont="1" applyFill="1" applyBorder="1" applyAlignment="1">
      <alignment horizontal="left" wrapText="1"/>
      <protection/>
    </xf>
    <xf numFmtId="0" fontId="32" fillId="0" borderId="33" xfId="58" applyFont="1" applyBorder="1" applyAlignment="1">
      <alignment horizontal="left" wrapText="1"/>
      <protection/>
    </xf>
    <xf numFmtId="0" fontId="1" fillId="0" borderId="33" xfId="58" applyFont="1" applyBorder="1" applyAlignment="1">
      <alignment horizontal="left" wrapText="1"/>
      <protection/>
    </xf>
    <xf numFmtId="0" fontId="1" fillId="0" borderId="33" xfId="58" applyFont="1" applyBorder="1" applyAlignment="1">
      <alignment horizontal="left"/>
      <protection/>
    </xf>
    <xf numFmtId="0" fontId="32" fillId="0" borderId="33" xfId="58" applyFont="1" applyBorder="1" applyAlignment="1">
      <alignment horizontal="left"/>
      <protection/>
    </xf>
    <xf numFmtId="0" fontId="33" fillId="0" borderId="33" xfId="59" applyFont="1" applyFill="1" applyBorder="1" applyAlignment="1">
      <alignment horizontal="left" wrapText="1"/>
      <protection/>
    </xf>
    <xf numFmtId="0" fontId="33" fillId="0" borderId="33" xfId="58" applyFont="1" applyBorder="1" applyAlignment="1">
      <alignment horizontal="left"/>
      <protection/>
    </xf>
    <xf numFmtId="0" fontId="33" fillId="0" borderId="67" xfId="58" applyFont="1" applyBorder="1" applyAlignment="1">
      <alignment horizontal="left"/>
      <protection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2"/>
  <sheetViews>
    <sheetView zoomScalePageLayoutView="0" workbookViewId="0" topLeftCell="A16">
      <selection activeCell="K31" sqref="K31"/>
    </sheetView>
  </sheetViews>
  <sheetFormatPr defaultColWidth="9.140625" defaultRowHeight="12.75"/>
  <cols>
    <col min="1" max="1" width="2.8515625" style="12" customWidth="1"/>
    <col min="2" max="5" width="9.140625" style="12" customWidth="1"/>
    <col min="6" max="6" width="9.8515625" style="12" customWidth="1"/>
    <col min="7" max="12" width="9.140625" style="12" customWidth="1"/>
    <col min="13" max="13" width="2.140625" style="12" customWidth="1"/>
    <col min="14" max="14" width="9.140625" style="12" customWidth="1"/>
    <col min="15" max="15" width="11.28125" style="12" customWidth="1"/>
    <col min="16" max="16384" width="9.140625" style="12" customWidth="1"/>
  </cols>
  <sheetData>
    <row r="1" ht="13.5" thickBot="1"/>
    <row r="2" spans="2:12" ht="12.75">
      <c r="B2" s="2"/>
      <c r="C2" s="3"/>
      <c r="D2" s="3"/>
      <c r="E2" s="3"/>
      <c r="F2" s="3"/>
      <c r="G2" s="3"/>
      <c r="H2" s="3"/>
      <c r="I2" s="3"/>
      <c r="J2" s="3"/>
      <c r="K2" s="3"/>
      <c r="L2" s="4"/>
    </row>
    <row r="3" spans="2:12" ht="12.75">
      <c r="B3" s="5"/>
      <c r="C3" s="6" t="s">
        <v>3</v>
      </c>
      <c r="D3" s="6"/>
      <c r="E3" s="6"/>
      <c r="F3" s="6" t="s">
        <v>364</v>
      </c>
      <c r="G3" s="6"/>
      <c r="H3" s="6"/>
      <c r="I3" s="6"/>
      <c r="J3" s="6"/>
      <c r="K3" s="6"/>
      <c r="L3" s="7"/>
    </row>
    <row r="4" spans="2:12" ht="12.75">
      <c r="B4" s="5"/>
      <c r="L4" s="7"/>
    </row>
    <row r="5" spans="2:12" ht="12.75">
      <c r="B5" s="5"/>
      <c r="C5" s="6" t="s">
        <v>0</v>
      </c>
      <c r="D5" s="6"/>
      <c r="E5" s="6"/>
      <c r="F5" s="250" t="s">
        <v>361</v>
      </c>
      <c r="G5" s="6"/>
      <c r="H5" s="6"/>
      <c r="I5" s="6"/>
      <c r="J5" s="6"/>
      <c r="K5" s="6"/>
      <c r="L5" s="7"/>
    </row>
    <row r="6" spans="2:12" ht="12.75">
      <c r="B6" s="5"/>
      <c r="C6" s="6" t="s">
        <v>4</v>
      </c>
      <c r="D6" s="6"/>
      <c r="E6" s="6"/>
      <c r="F6" s="6" t="s">
        <v>365</v>
      </c>
      <c r="G6" s="6"/>
      <c r="H6" s="6"/>
      <c r="I6" s="6"/>
      <c r="J6" s="6"/>
      <c r="K6" s="6"/>
      <c r="L6" s="7"/>
    </row>
    <row r="7" spans="2:12" ht="12.75">
      <c r="B7" s="5"/>
      <c r="C7" s="6"/>
      <c r="D7" s="6"/>
      <c r="E7" s="6"/>
      <c r="F7" s="6"/>
      <c r="G7" s="6"/>
      <c r="H7" s="6"/>
      <c r="I7" s="6"/>
      <c r="J7" s="6"/>
      <c r="K7" s="6"/>
      <c r="L7" s="7"/>
    </row>
    <row r="8" spans="2:12" ht="12.75">
      <c r="B8" s="5"/>
      <c r="C8" s="6"/>
      <c r="D8" s="6"/>
      <c r="E8" s="6"/>
      <c r="F8" s="6"/>
      <c r="G8" s="6"/>
      <c r="H8" s="6"/>
      <c r="I8" s="6"/>
      <c r="J8" s="6"/>
      <c r="K8" s="6"/>
      <c r="L8" s="7"/>
    </row>
    <row r="9" spans="2:12" ht="12.75">
      <c r="B9" s="5"/>
      <c r="C9" s="6" t="s">
        <v>366</v>
      </c>
      <c r="D9" s="6"/>
      <c r="E9" s="6"/>
      <c r="G9" s="6"/>
      <c r="H9" s="6"/>
      <c r="I9" s="6"/>
      <c r="J9" s="6"/>
      <c r="K9" s="6"/>
      <c r="L9" s="7"/>
    </row>
    <row r="10" spans="2:15" ht="12.75">
      <c r="B10" s="5"/>
      <c r="C10" s="6" t="s">
        <v>1</v>
      </c>
      <c r="D10" s="6"/>
      <c r="E10" s="6"/>
      <c r="G10" s="6"/>
      <c r="H10" s="6"/>
      <c r="I10" s="6"/>
      <c r="J10" s="6"/>
      <c r="K10" s="6"/>
      <c r="L10" s="7"/>
      <c r="O10" s="91"/>
    </row>
    <row r="11" spans="2:15" ht="12.75">
      <c r="B11" s="5"/>
      <c r="C11" s="6"/>
      <c r="D11" s="6"/>
      <c r="E11" s="6"/>
      <c r="F11" s="6"/>
      <c r="G11" s="6"/>
      <c r="H11" s="6"/>
      <c r="I11" s="6"/>
      <c r="J11" s="6"/>
      <c r="K11" s="6"/>
      <c r="L11" s="7"/>
      <c r="O11" s="92"/>
    </row>
    <row r="12" spans="2:12" ht="12.75">
      <c r="B12" s="5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2:12" ht="15.75">
      <c r="B13" s="5"/>
      <c r="C13" s="6" t="s">
        <v>367</v>
      </c>
      <c r="D13" s="6"/>
      <c r="E13" s="308"/>
      <c r="F13" s="6"/>
      <c r="G13" s="6"/>
      <c r="H13" s="6"/>
      <c r="I13" s="6"/>
      <c r="J13" s="6"/>
      <c r="K13" s="6"/>
      <c r="L13" s="7"/>
    </row>
    <row r="14" spans="2:12" ht="12.75">
      <c r="B14" s="5"/>
      <c r="C14" s="6"/>
      <c r="D14" s="6"/>
      <c r="E14" s="6"/>
      <c r="F14" s="6"/>
      <c r="G14" s="6"/>
      <c r="H14" s="6"/>
      <c r="I14" s="6"/>
      <c r="J14" s="6"/>
      <c r="K14" s="6"/>
      <c r="L14" s="7"/>
    </row>
    <row r="15" spans="2:12" ht="12.75">
      <c r="B15" s="5"/>
      <c r="C15" s="6"/>
      <c r="D15" s="6"/>
      <c r="E15" s="6"/>
      <c r="G15" s="6"/>
      <c r="H15" s="6"/>
      <c r="I15" s="6"/>
      <c r="J15" s="6"/>
      <c r="K15" s="6"/>
      <c r="L15" s="7"/>
    </row>
    <row r="16" spans="2:12" ht="12.75">
      <c r="B16" s="5"/>
      <c r="L16" s="7"/>
    </row>
    <row r="17" spans="2:12" ht="12.75">
      <c r="B17" s="5"/>
      <c r="L17" s="7"/>
    </row>
    <row r="18" spans="2:12" ht="12.75">
      <c r="B18" s="5"/>
      <c r="C18" s="6"/>
      <c r="D18" s="6"/>
      <c r="E18" s="6"/>
      <c r="F18" s="6"/>
      <c r="G18" s="6"/>
      <c r="H18" s="6"/>
      <c r="I18" s="6"/>
      <c r="J18" s="6"/>
      <c r="K18" s="6"/>
      <c r="L18" s="7"/>
    </row>
    <row r="19" spans="2:12" ht="12.75">
      <c r="B19" s="5"/>
      <c r="C19" s="6"/>
      <c r="D19" s="6"/>
      <c r="E19" s="6"/>
      <c r="F19" s="6"/>
      <c r="G19" s="6"/>
      <c r="H19" s="6"/>
      <c r="I19" s="6"/>
      <c r="J19" s="6"/>
      <c r="K19" s="6"/>
      <c r="L19" s="7"/>
    </row>
    <row r="20" spans="2:12" ht="12.75">
      <c r="B20" s="5"/>
      <c r="C20" s="6"/>
      <c r="D20" s="6"/>
      <c r="E20" s="6"/>
      <c r="F20" s="6"/>
      <c r="G20" s="6"/>
      <c r="H20" s="6"/>
      <c r="I20" s="6"/>
      <c r="J20" s="6"/>
      <c r="K20" s="6"/>
      <c r="L20" s="7"/>
    </row>
    <row r="21" spans="2:12" ht="12.75">
      <c r="B21" s="5"/>
      <c r="C21" s="6"/>
      <c r="D21" s="6"/>
      <c r="E21" s="6"/>
      <c r="F21" s="6"/>
      <c r="G21" s="6"/>
      <c r="H21" s="6"/>
      <c r="I21" s="6"/>
      <c r="J21" s="6"/>
      <c r="K21" s="6"/>
      <c r="L21" s="7"/>
    </row>
    <row r="22" spans="2:12" ht="12.75">
      <c r="B22" s="5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2:12" ht="30">
      <c r="B23" s="5"/>
      <c r="C23" s="8" t="s">
        <v>2</v>
      </c>
      <c r="D23" s="8"/>
      <c r="E23" s="8"/>
      <c r="F23" s="8"/>
      <c r="G23" s="8"/>
      <c r="H23" s="8"/>
      <c r="I23" s="8"/>
      <c r="J23" s="6"/>
      <c r="K23" s="6"/>
      <c r="L23" s="7"/>
    </row>
    <row r="24" spans="2:12" ht="12.75">
      <c r="B24" s="5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2:12" ht="12.75">
      <c r="B25" s="5"/>
      <c r="C25" s="6" t="s">
        <v>65</v>
      </c>
      <c r="D25" s="6"/>
      <c r="E25" s="6"/>
      <c r="F25" s="6"/>
      <c r="G25" s="6"/>
      <c r="H25" s="6"/>
      <c r="I25" s="6"/>
      <c r="J25" s="6"/>
      <c r="K25" s="6"/>
      <c r="L25" s="7"/>
    </row>
    <row r="26" spans="2:12" ht="12.75">
      <c r="B26" s="5"/>
      <c r="C26" s="6" t="s">
        <v>5</v>
      </c>
      <c r="D26" s="6"/>
      <c r="E26" s="6"/>
      <c r="F26" s="6"/>
      <c r="G26" s="6"/>
      <c r="H26" s="6"/>
      <c r="I26" s="6"/>
      <c r="J26" s="6"/>
      <c r="K26" s="6"/>
      <c r="L26" s="7"/>
    </row>
    <row r="27" spans="2:12" ht="12.75">
      <c r="B27" s="5"/>
      <c r="C27" s="6"/>
      <c r="D27" s="6"/>
      <c r="E27" s="6"/>
      <c r="F27" s="6"/>
      <c r="G27" s="6"/>
      <c r="H27" s="6"/>
      <c r="I27" s="6"/>
      <c r="J27" s="6"/>
      <c r="K27" s="6"/>
      <c r="L27" s="7"/>
    </row>
    <row r="28" spans="2:12" ht="12.75">
      <c r="B28" s="5"/>
      <c r="C28" s="6"/>
      <c r="D28" s="6"/>
      <c r="E28" s="6"/>
      <c r="F28" s="6"/>
      <c r="G28" s="6"/>
      <c r="H28" s="6"/>
      <c r="I28" s="6"/>
      <c r="J28" s="6"/>
      <c r="K28" s="6"/>
      <c r="L28" s="7"/>
    </row>
    <row r="29" spans="2:12" ht="30">
      <c r="B29" s="323" t="s">
        <v>410</v>
      </c>
      <c r="C29" s="324"/>
      <c r="D29" s="324"/>
      <c r="E29" s="324"/>
      <c r="F29" s="324"/>
      <c r="G29" s="324"/>
      <c r="H29" s="324"/>
      <c r="I29" s="324"/>
      <c r="J29" s="324"/>
      <c r="K29" s="324"/>
      <c r="L29" s="325"/>
    </row>
    <row r="30" spans="2:12" ht="12.75">
      <c r="B30" s="5"/>
      <c r="C30" s="6"/>
      <c r="D30" s="6"/>
      <c r="E30" s="6"/>
      <c r="F30" s="6"/>
      <c r="G30" s="6"/>
      <c r="H30" s="6"/>
      <c r="I30" s="6"/>
      <c r="J30" s="6"/>
      <c r="K30" s="6"/>
      <c r="L30" s="7"/>
    </row>
    <row r="31" spans="2:12" ht="12.75">
      <c r="B31" s="5"/>
      <c r="C31" s="6"/>
      <c r="D31" s="6"/>
      <c r="E31" s="6"/>
      <c r="F31" s="6"/>
      <c r="G31" s="6"/>
      <c r="H31" s="6"/>
      <c r="I31" s="6"/>
      <c r="J31" s="6"/>
      <c r="K31" s="6"/>
      <c r="L31" s="7"/>
    </row>
    <row r="32" spans="2:12" ht="12.75">
      <c r="B32" s="5"/>
      <c r="C32" s="6"/>
      <c r="D32" s="6"/>
      <c r="E32" s="6"/>
      <c r="F32" s="6"/>
      <c r="G32" s="6"/>
      <c r="H32" s="6"/>
      <c r="I32" s="6"/>
      <c r="J32" s="6"/>
      <c r="K32" s="6"/>
      <c r="L32" s="7"/>
    </row>
    <row r="33" spans="2:12" ht="12.75">
      <c r="B33" s="5"/>
      <c r="C33" s="6"/>
      <c r="D33" s="6"/>
      <c r="E33" s="6"/>
      <c r="F33" s="6"/>
      <c r="G33" s="6"/>
      <c r="H33" s="6"/>
      <c r="I33" s="6"/>
      <c r="J33" s="6"/>
      <c r="K33" s="6"/>
      <c r="L33" s="7"/>
    </row>
    <row r="34" spans="2:12" ht="12.75">
      <c r="B34" s="5"/>
      <c r="C34" s="6"/>
      <c r="D34" s="6"/>
      <c r="E34" s="6"/>
      <c r="F34" s="6"/>
      <c r="G34" s="6"/>
      <c r="H34" s="6"/>
      <c r="I34" s="6"/>
      <c r="J34" s="6"/>
      <c r="K34" s="6"/>
      <c r="L34" s="7"/>
    </row>
    <row r="35" spans="2:12" ht="12.75">
      <c r="B35" s="5"/>
      <c r="C35" s="6"/>
      <c r="D35" s="6"/>
      <c r="E35" s="6"/>
      <c r="F35" s="6"/>
      <c r="G35" s="6"/>
      <c r="H35" s="6"/>
      <c r="I35" s="6"/>
      <c r="J35" s="6"/>
      <c r="K35" s="6"/>
      <c r="L35" s="7"/>
    </row>
    <row r="36" spans="2:12" ht="12.75">
      <c r="B36" s="5"/>
      <c r="C36" s="6"/>
      <c r="D36" s="6"/>
      <c r="E36" s="6"/>
      <c r="F36" s="6"/>
      <c r="G36" s="6"/>
      <c r="H36" s="6"/>
      <c r="I36" s="6"/>
      <c r="J36" s="6"/>
      <c r="K36" s="6"/>
      <c r="L36" s="7"/>
    </row>
    <row r="37" spans="2:12" ht="12.75">
      <c r="B37" s="5"/>
      <c r="C37" s="6"/>
      <c r="D37" s="6"/>
      <c r="E37" s="6"/>
      <c r="F37" s="6"/>
      <c r="G37" s="6"/>
      <c r="H37" s="6"/>
      <c r="I37" s="6"/>
      <c r="J37" s="6"/>
      <c r="K37" s="6"/>
      <c r="L37" s="7"/>
    </row>
    <row r="38" spans="2:12" ht="12.75">
      <c r="B38" s="5"/>
      <c r="C38" s="6" t="s">
        <v>6</v>
      </c>
      <c r="D38" s="6"/>
      <c r="E38" s="6"/>
      <c r="F38" s="6"/>
      <c r="G38" s="6"/>
      <c r="H38" s="6"/>
      <c r="I38" s="6"/>
      <c r="J38" s="6"/>
      <c r="K38" s="6"/>
      <c r="L38" s="7"/>
    </row>
    <row r="39" spans="2:12" ht="12.75">
      <c r="B39" s="5"/>
      <c r="C39" s="6"/>
      <c r="D39" s="6"/>
      <c r="E39" s="6"/>
      <c r="F39" s="6"/>
      <c r="G39" s="6"/>
      <c r="H39" s="6"/>
      <c r="I39" s="6"/>
      <c r="J39" s="6"/>
      <c r="K39" s="6"/>
      <c r="L39" s="7"/>
    </row>
    <row r="40" spans="2:12" ht="12.75">
      <c r="B40" s="5"/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7"/>
    </row>
    <row r="41" spans="2:12" ht="12.75">
      <c r="B41" s="5"/>
      <c r="C41" s="6"/>
      <c r="D41" s="6"/>
      <c r="E41" s="6"/>
      <c r="F41" s="6"/>
      <c r="G41" s="6"/>
      <c r="H41" s="6"/>
      <c r="I41" s="6"/>
      <c r="J41" s="6"/>
      <c r="K41" s="6"/>
      <c r="L41" s="7"/>
    </row>
    <row r="42" spans="2:12" ht="12.75">
      <c r="B42" s="5"/>
      <c r="C42" s="6" t="s">
        <v>8</v>
      </c>
      <c r="D42" s="6"/>
      <c r="E42" s="6"/>
      <c r="F42" s="6"/>
      <c r="G42" s="6"/>
      <c r="H42" s="6"/>
      <c r="I42" s="6" t="s">
        <v>64</v>
      </c>
      <c r="J42" s="6"/>
      <c r="K42" s="6"/>
      <c r="L42" s="7"/>
    </row>
    <row r="43" spans="2:12" ht="12.75">
      <c r="B43" s="5"/>
      <c r="C43" s="6"/>
      <c r="D43" s="6"/>
      <c r="E43" s="6"/>
      <c r="F43" s="6"/>
      <c r="G43" s="6"/>
      <c r="H43" s="6"/>
      <c r="I43" s="6"/>
      <c r="J43" s="6"/>
      <c r="K43" s="6"/>
      <c r="L43" s="7"/>
    </row>
    <row r="44" spans="2:12" ht="12.75">
      <c r="B44" s="5"/>
      <c r="C44" s="6" t="s">
        <v>9</v>
      </c>
      <c r="D44" s="6"/>
      <c r="E44" s="6"/>
      <c r="F44" s="6"/>
      <c r="G44" s="6"/>
      <c r="H44" s="6"/>
      <c r="I44" s="38">
        <v>1</v>
      </c>
      <c r="J44" s="6"/>
      <c r="K44" s="6"/>
      <c r="L44" s="7"/>
    </row>
    <row r="45" spans="2:12" ht="12.75">
      <c r="B45" s="5"/>
      <c r="C45" s="6"/>
      <c r="D45" s="6"/>
      <c r="E45" s="6"/>
      <c r="F45" s="6"/>
      <c r="G45" s="6"/>
      <c r="H45" s="6"/>
      <c r="I45" s="6"/>
      <c r="J45" s="6"/>
      <c r="K45" s="6"/>
      <c r="L45" s="7"/>
    </row>
    <row r="46" spans="2:12" ht="12.75">
      <c r="B46" s="5"/>
      <c r="C46" s="6"/>
      <c r="D46" s="6"/>
      <c r="E46" s="6"/>
      <c r="F46" s="6"/>
      <c r="G46" s="6"/>
      <c r="H46" s="6"/>
      <c r="I46" s="6"/>
      <c r="J46" s="6"/>
      <c r="K46" s="6"/>
      <c r="L46" s="7"/>
    </row>
    <row r="47" spans="2:12" ht="12.75">
      <c r="B47" s="5"/>
      <c r="C47" s="6" t="s">
        <v>10</v>
      </c>
      <c r="D47" s="6"/>
      <c r="E47" s="6"/>
      <c r="F47" s="6"/>
      <c r="G47" s="6"/>
      <c r="H47" s="6"/>
      <c r="I47" s="6" t="s">
        <v>411</v>
      </c>
      <c r="J47" s="6"/>
      <c r="K47" s="6"/>
      <c r="L47" s="7"/>
    </row>
    <row r="48" spans="2:12" ht="12.75">
      <c r="B48" s="5"/>
      <c r="C48" s="6"/>
      <c r="D48" s="6"/>
      <c r="E48" s="6"/>
      <c r="F48" s="6"/>
      <c r="G48" s="6"/>
      <c r="H48" s="6"/>
      <c r="I48" s="6"/>
      <c r="J48" s="6"/>
      <c r="K48" s="6"/>
      <c r="L48" s="7"/>
    </row>
    <row r="49" spans="2:12" ht="12.75">
      <c r="B49" s="5"/>
      <c r="C49" s="6"/>
      <c r="D49" s="6"/>
      <c r="E49" s="6"/>
      <c r="F49" s="6"/>
      <c r="G49" s="6"/>
      <c r="H49" s="6"/>
      <c r="I49" s="6" t="s">
        <v>412</v>
      </c>
      <c r="J49" s="6"/>
      <c r="K49" s="6"/>
      <c r="L49" s="7"/>
    </row>
    <row r="50" spans="2:12" ht="12.75">
      <c r="B50" s="5"/>
      <c r="C50" s="6"/>
      <c r="D50" s="6"/>
      <c r="E50" s="6"/>
      <c r="F50" s="6"/>
      <c r="G50" s="6"/>
      <c r="H50" s="6"/>
      <c r="I50" s="6"/>
      <c r="J50" s="6"/>
      <c r="K50" s="6"/>
      <c r="L50" s="7"/>
    </row>
    <row r="51" spans="2:12" ht="12.75">
      <c r="B51" s="5"/>
      <c r="C51" s="6" t="s">
        <v>11</v>
      </c>
      <c r="D51" s="6"/>
      <c r="E51" s="6"/>
      <c r="F51" s="6"/>
      <c r="G51" s="6"/>
      <c r="H51" s="6"/>
      <c r="I51" s="90" t="s">
        <v>413</v>
      </c>
      <c r="J51" s="6"/>
      <c r="K51" s="6"/>
      <c r="L51" s="7"/>
    </row>
    <row r="52" spans="2:12" ht="13.5" thickBot="1"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1"/>
    </row>
  </sheetData>
  <sheetProtection/>
  <mergeCells count="1">
    <mergeCell ref="B29:L29"/>
  </mergeCells>
  <printOptions/>
  <pageMargins left="0" right="0" top="0.62" bottom="0.2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O34"/>
  <sheetViews>
    <sheetView zoomScalePageLayoutView="0" workbookViewId="0" topLeftCell="A1">
      <selection activeCell="C16" sqref="C16"/>
    </sheetView>
  </sheetViews>
  <sheetFormatPr defaultColWidth="4.421875" defaultRowHeight="12.75"/>
  <cols>
    <col min="1" max="1" width="4.421875" style="0" customWidth="1"/>
    <col min="2" max="2" width="3.00390625" style="0" bestFit="1" customWidth="1"/>
    <col min="3" max="3" width="22.140625" style="0" customWidth="1"/>
    <col min="4" max="4" width="6.00390625" style="0" bestFit="1" customWidth="1"/>
    <col min="5" max="5" width="10.140625" style="0" bestFit="1" customWidth="1"/>
    <col min="6" max="6" width="11.140625" style="0" customWidth="1"/>
    <col min="7" max="7" width="9.421875" style="0" customWidth="1"/>
    <col min="8" max="8" width="10.140625" style="0" bestFit="1" customWidth="1"/>
    <col min="9" max="9" width="10.8515625" style="0" bestFit="1" customWidth="1"/>
    <col min="10" max="10" width="10.140625" style="0" bestFit="1" customWidth="1"/>
    <col min="11" max="11" width="13.00390625" style="0" customWidth="1"/>
    <col min="12" max="12" width="16.7109375" style="0" bestFit="1" customWidth="1"/>
    <col min="13" max="13" width="10.8515625" style="0" bestFit="1" customWidth="1"/>
    <col min="14" max="14" width="14.421875" style="0" bestFit="1" customWidth="1"/>
    <col min="15" max="15" width="10.8515625" style="0" bestFit="1" customWidth="1"/>
  </cols>
  <sheetData>
    <row r="2" spans="2:14" ht="12.75">
      <c r="B2" s="14"/>
      <c r="C2" s="14" t="s">
        <v>358</v>
      </c>
      <c r="D2" s="14"/>
      <c r="E2" s="14"/>
      <c r="F2" s="14"/>
      <c r="G2" s="14"/>
      <c r="H2" s="14"/>
      <c r="I2" s="14"/>
      <c r="J2" s="14"/>
      <c r="K2" s="14"/>
      <c r="L2" s="14"/>
      <c r="N2" s="141"/>
    </row>
    <row r="3" spans="2:14" ht="18">
      <c r="B3" s="14"/>
      <c r="C3" s="253" t="s">
        <v>339</v>
      </c>
      <c r="D3" s="254"/>
      <c r="E3" s="14"/>
      <c r="F3" s="14"/>
      <c r="G3" s="255" t="s">
        <v>347</v>
      </c>
      <c r="H3" s="14"/>
      <c r="I3" s="14"/>
      <c r="J3" s="14"/>
      <c r="K3" s="14"/>
      <c r="L3" s="14"/>
      <c r="N3" s="141"/>
    </row>
    <row r="4" ht="13.5" thickBot="1">
      <c r="N4" s="141"/>
    </row>
    <row r="5" spans="2:15" ht="12.75">
      <c r="B5" s="551" t="s">
        <v>78</v>
      </c>
      <c r="C5" s="553" t="s">
        <v>167</v>
      </c>
      <c r="D5" s="551" t="s">
        <v>168</v>
      </c>
      <c r="E5" s="249" t="s">
        <v>169</v>
      </c>
      <c r="F5" s="551" t="s">
        <v>170</v>
      </c>
      <c r="G5" s="551" t="s">
        <v>171</v>
      </c>
      <c r="H5" s="249" t="s">
        <v>169</v>
      </c>
      <c r="I5" s="248" t="s">
        <v>340</v>
      </c>
      <c r="J5" s="249" t="s">
        <v>341</v>
      </c>
      <c r="K5" s="248" t="s">
        <v>342</v>
      </c>
      <c r="L5" s="249" t="s">
        <v>341</v>
      </c>
      <c r="M5" s="256" t="s">
        <v>340</v>
      </c>
      <c r="N5" s="257" t="s">
        <v>343</v>
      </c>
      <c r="O5" s="256" t="s">
        <v>340</v>
      </c>
    </row>
    <row r="6" spans="2:15" ht="13.5" thickBot="1">
      <c r="B6" s="552"/>
      <c r="C6" s="554"/>
      <c r="D6" s="552"/>
      <c r="E6" s="258">
        <v>39814</v>
      </c>
      <c r="F6" s="552"/>
      <c r="G6" s="552"/>
      <c r="H6" s="259">
        <v>40543</v>
      </c>
      <c r="I6" s="258">
        <v>40179</v>
      </c>
      <c r="J6" s="259">
        <v>40179</v>
      </c>
      <c r="K6" s="49" t="s">
        <v>353</v>
      </c>
      <c r="L6" s="259">
        <v>40543</v>
      </c>
      <c r="M6" s="258">
        <v>40543</v>
      </c>
      <c r="N6" s="260" t="s">
        <v>344</v>
      </c>
      <c r="O6" s="258">
        <v>40178</v>
      </c>
    </row>
    <row r="7" spans="2:15" ht="12.75">
      <c r="B7" s="261">
        <v>1</v>
      </c>
      <c r="C7" s="262" t="s">
        <v>346</v>
      </c>
      <c r="D7" s="261">
        <v>550</v>
      </c>
      <c r="E7" s="280">
        <v>0</v>
      </c>
      <c r="F7" s="263">
        <v>1908600</v>
      </c>
      <c r="G7" s="264"/>
      <c r="H7" s="263">
        <v>1908600</v>
      </c>
      <c r="I7" s="264"/>
      <c r="J7" s="263">
        <f aca="true" t="shared" si="0" ref="J7:J12">H7-K7</f>
        <v>1829075</v>
      </c>
      <c r="K7" s="264">
        <f>H7*10%/12*5</f>
        <v>79525</v>
      </c>
      <c r="L7" s="265"/>
      <c r="M7" s="266"/>
      <c r="N7" s="265"/>
      <c r="O7" s="266"/>
    </row>
    <row r="8" spans="2:15" ht="12.75">
      <c r="B8" s="267">
        <v>2</v>
      </c>
      <c r="C8" s="268" t="s">
        <v>349</v>
      </c>
      <c r="D8" s="267"/>
      <c r="E8" s="270">
        <v>0</v>
      </c>
      <c r="F8" s="269">
        <v>617480</v>
      </c>
      <c r="G8" s="270"/>
      <c r="H8" s="269">
        <v>617480</v>
      </c>
      <c r="I8" s="264"/>
      <c r="J8" s="263">
        <f t="shared" si="0"/>
        <v>596897.3333333334</v>
      </c>
      <c r="K8" s="264">
        <f>H8*10%/12*4</f>
        <v>20582.666666666668</v>
      </c>
      <c r="L8" s="265"/>
      <c r="M8" s="266"/>
      <c r="N8" s="265"/>
      <c r="O8" s="271"/>
    </row>
    <row r="9" spans="2:15" ht="12.75">
      <c r="B9" s="261">
        <v>3</v>
      </c>
      <c r="C9" s="268" t="s">
        <v>350</v>
      </c>
      <c r="D9" s="267">
        <v>1</v>
      </c>
      <c r="E9" s="270">
        <v>0</v>
      </c>
      <c r="F9" s="269">
        <v>68226</v>
      </c>
      <c r="G9" s="270"/>
      <c r="H9" s="269">
        <v>68226</v>
      </c>
      <c r="I9" s="264"/>
      <c r="J9" s="263">
        <f t="shared" si="0"/>
        <v>66520.35</v>
      </c>
      <c r="K9" s="264">
        <f>H9*10%/12*3</f>
        <v>1705.65</v>
      </c>
      <c r="L9" s="265"/>
      <c r="M9" s="266"/>
      <c r="N9" s="265"/>
      <c r="O9" s="271"/>
    </row>
    <row r="10" spans="2:15" ht="12.75">
      <c r="B10" s="267">
        <v>4</v>
      </c>
      <c r="C10" s="268" t="s">
        <v>351</v>
      </c>
      <c r="D10" s="267"/>
      <c r="E10" s="270">
        <v>0</v>
      </c>
      <c r="F10" s="269">
        <f>216639+132311</f>
        <v>348950</v>
      </c>
      <c r="G10" s="270"/>
      <c r="H10" s="269">
        <f>216639+132311</f>
        <v>348950</v>
      </c>
      <c r="I10" s="264"/>
      <c r="J10" s="263">
        <f t="shared" si="0"/>
        <v>334410.4166666667</v>
      </c>
      <c r="K10" s="264">
        <f>H10*10%/12*5</f>
        <v>14539.583333333332</v>
      </c>
      <c r="L10" s="265"/>
      <c r="M10" s="266"/>
      <c r="N10" s="265"/>
      <c r="O10" s="271"/>
    </row>
    <row r="11" spans="2:15" ht="12.75">
      <c r="B11" s="261"/>
      <c r="C11" s="278" t="s">
        <v>175</v>
      </c>
      <c r="D11" s="267"/>
      <c r="E11" s="270"/>
      <c r="F11" s="279"/>
      <c r="G11" s="270"/>
      <c r="H11" s="269"/>
      <c r="I11" s="264"/>
      <c r="J11" s="263">
        <f t="shared" si="0"/>
        <v>0</v>
      </c>
      <c r="K11" s="264"/>
      <c r="L11" s="265"/>
      <c r="M11" s="266"/>
      <c r="N11" s="265"/>
      <c r="O11" s="271"/>
    </row>
    <row r="12" spans="2:15" ht="13.5" thickBot="1">
      <c r="B12" s="267">
        <v>5</v>
      </c>
      <c r="C12" s="268" t="s">
        <v>352</v>
      </c>
      <c r="D12" s="267">
        <v>2</v>
      </c>
      <c r="E12" s="272">
        <v>0</v>
      </c>
      <c r="F12" s="279">
        <v>2741800</v>
      </c>
      <c r="G12" s="270"/>
      <c r="H12" s="269">
        <f>+F12</f>
        <v>2741800</v>
      </c>
      <c r="I12" s="264"/>
      <c r="J12" s="263">
        <f t="shared" si="0"/>
        <v>2513316.6666666665</v>
      </c>
      <c r="K12" s="264">
        <f>H12*20%/12*5</f>
        <v>228483.3333333333</v>
      </c>
      <c r="L12" s="265"/>
      <c r="M12" s="266"/>
      <c r="N12" s="265"/>
      <c r="O12" s="271"/>
    </row>
    <row r="13" spans="2:15" ht="13.5" thickBot="1">
      <c r="B13" s="273"/>
      <c r="C13" s="274" t="s">
        <v>178</v>
      </c>
      <c r="D13" s="275"/>
      <c r="E13" s="276"/>
      <c r="F13" s="276"/>
      <c r="G13" s="276"/>
      <c r="H13" s="276"/>
      <c r="I13" s="276"/>
      <c r="J13" s="276"/>
      <c r="K13" s="276">
        <f>SUM(K7:K12)</f>
        <v>344836.2333333333</v>
      </c>
      <c r="L13" s="276"/>
      <c r="M13" s="276"/>
      <c r="N13" s="276"/>
      <c r="O13" s="276"/>
    </row>
    <row r="14" ht="12.75">
      <c r="N14" s="141"/>
    </row>
    <row r="15" spans="11:15" ht="12.75" customHeight="1">
      <c r="K15" s="512" t="s">
        <v>348</v>
      </c>
      <c r="L15" s="512"/>
      <c r="M15" s="14"/>
      <c r="N15" s="141"/>
      <c r="O15" s="14"/>
    </row>
    <row r="16" spans="8:15" ht="15.75" customHeight="1">
      <c r="H16" s="141">
        <f>H13-M13</f>
        <v>0</v>
      </c>
      <c r="K16" s="277" t="s">
        <v>345</v>
      </c>
      <c r="L16" s="277"/>
      <c r="M16" s="14"/>
      <c r="N16" s="141"/>
      <c r="O16" s="14"/>
    </row>
    <row r="19" spans="2:14" ht="12.75">
      <c r="B19" s="14"/>
      <c r="C19" s="14" t="s">
        <v>358</v>
      </c>
      <c r="D19" s="14"/>
      <c r="E19" s="14"/>
      <c r="F19" s="14"/>
      <c r="G19" s="14"/>
      <c r="H19" s="14"/>
      <c r="I19" s="14"/>
      <c r="J19" s="14"/>
      <c r="K19" s="14"/>
      <c r="L19" s="14"/>
      <c r="N19" s="141"/>
    </row>
    <row r="20" spans="2:14" ht="18">
      <c r="B20" s="14"/>
      <c r="C20" s="253" t="s">
        <v>339</v>
      </c>
      <c r="D20" s="254"/>
      <c r="E20" s="14"/>
      <c r="F20" s="14"/>
      <c r="G20" s="255" t="s">
        <v>347</v>
      </c>
      <c r="H20" s="14"/>
      <c r="I20" s="14"/>
      <c r="J20" s="14"/>
      <c r="K20" s="14"/>
      <c r="L20" s="14"/>
      <c r="N20" s="141"/>
    </row>
    <row r="21" spans="12:14" ht="16.5" thickBot="1">
      <c r="L21" s="281"/>
      <c r="M21" s="281" t="s">
        <v>354</v>
      </c>
      <c r="N21" s="282" t="s">
        <v>355</v>
      </c>
    </row>
    <row r="22" spans="2:14" ht="12.75">
      <c r="B22" s="551" t="s">
        <v>78</v>
      </c>
      <c r="C22" s="553" t="s">
        <v>167</v>
      </c>
      <c r="D22" s="551" t="s">
        <v>168</v>
      </c>
      <c r="E22" s="249" t="s">
        <v>169</v>
      </c>
      <c r="F22" s="551" t="s">
        <v>170</v>
      </c>
      <c r="G22" s="551" t="s">
        <v>171</v>
      </c>
      <c r="H22" s="249" t="s">
        <v>169</v>
      </c>
      <c r="I22" s="248" t="s">
        <v>340</v>
      </c>
      <c r="J22" s="249" t="s">
        <v>341</v>
      </c>
      <c r="K22" s="248" t="s">
        <v>342</v>
      </c>
      <c r="L22" s="249" t="s">
        <v>341</v>
      </c>
      <c r="M22" s="256" t="s">
        <v>340</v>
      </c>
      <c r="N22" s="283" t="s">
        <v>343</v>
      </c>
    </row>
    <row r="23" spans="2:14" ht="13.5" thickBot="1">
      <c r="B23" s="552"/>
      <c r="C23" s="554"/>
      <c r="D23" s="552"/>
      <c r="E23" s="258">
        <v>40179</v>
      </c>
      <c r="F23" s="552"/>
      <c r="G23" s="552"/>
      <c r="H23" s="259">
        <v>40543</v>
      </c>
      <c r="I23" s="258">
        <v>40179</v>
      </c>
      <c r="J23" s="259">
        <v>40179</v>
      </c>
      <c r="K23" s="49" t="s">
        <v>353</v>
      </c>
      <c r="L23" s="259">
        <v>40543</v>
      </c>
      <c r="M23" s="258">
        <v>40543</v>
      </c>
      <c r="N23" s="284" t="s">
        <v>344</v>
      </c>
    </row>
    <row r="24" spans="2:14" ht="12.75">
      <c r="B24" s="261">
        <v>1</v>
      </c>
      <c r="C24" s="262" t="s">
        <v>346</v>
      </c>
      <c r="D24" s="261">
        <v>550</v>
      </c>
      <c r="E24" s="263">
        <v>0</v>
      </c>
      <c r="F24" s="264">
        <v>1908600</v>
      </c>
      <c r="G24" s="264"/>
      <c r="H24" s="263">
        <f>E24+F24-G24</f>
        <v>1908600</v>
      </c>
      <c r="I24" s="264">
        <v>0</v>
      </c>
      <c r="J24" s="263">
        <v>0</v>
      </c>
      <c r="K24" s="264">
        <f>H24*10%/12*5</f>
        <v>79525</v>
      </c>
      <c r="L24" s="265">
        <f>H24-K24</f>
        <v>1829075</v>
      </c>
      <c r="M24" s="266">
        <f>I24+K24</f>
        <v>79525</v>
      </c>
      <c r="N24" s="285">
        <v>0</v>
      </c>
    </row>
    <row r="25" spans="2:14" ht="12.75">
      <c r="B25" s="267">
        <v>2</v>
      </c>
      <c r="C25" s="268" t="s">
        <v>349</v>
      </c>
      <c r="D25" s="267">
        <v>22</v>
      </c>
      <c r="E25" s="269">
        <v>0</v>
      </c>
      <c r="F25" s="270">
        <v>617480</v>
      </c>
      <c r="G25" s="270"/>
      <c r="H25" s="263">
        <f aca="true" t="shared" si="1" ref="H25:H30">E25+F25-G25</f>
        <v>617480</v>
      </c>
      <c r="I25" s="264">
        <v>0</v>
      </c>
      <c r="J25" s="269">
        <v>0</v>
      </c>
      <c r="K25" s="264">
        <f>H25*10%/12*4</f>
        <v>20582.666666666668</v>
      </c>
      <c r="L25" s="265">
        <f aca="true" t="shared" si="2" ref="L25:L30">H25-K25</f>
        <v>596897.3333333334</v>
      </c>
      <c r="M25" s="266">
        <f aca="true" t="shared" si="3" ref="M25:M30">I25+K25</f>
        <v>20582.666666666668</v>
      </c>
      <c r="N25" s="285">
        <v>0</v>
      </c>
    </row>
    <row r="26" spans="2:14" ht="12.75">
      <c r="B26" s="261">
        <v>3</v>
      </c>
      <c r="C26" s="268" t="s">
        <v>350</v>
      </c>
      <c r="D26" s="267">
        <v>1</v>
      </c>
      <c r="E26" s="269">
        <v>0</v>
      </c>
      <c r="F26" s="270">
        <v>68226</v>
      </c>
      <c r="G26" s="270"/>
      <c r="H26" s="263">
        <f t="shared" si="1"/>
        <v>68226</v>
      </c>
      <c r="I26" s="264">
        <v>0</v>
      </c>
      <c r="J26" s="269">
        <v>0</v>
      </c>
      <c r="K26" s="264">
        <f>H26*10%/12*3</f>
        <v>1705.65</v>
      </c>
      <c r="L26" s="265">
        <f t="shared" si="2"/>
        <v>66520.35</v>
      </c>
      <c r="M26" s="266">
        <f t="shared" si="3"/>
        <v>1705.65</v>
      </c>
      <c r="N26" s="285">
        <v>0</v>
      </c>
    </row>
    <row r="27" spans="2:14" ht="13.5" thickBot="1">
      <c r="B27" s="295">
        <v>4</v>
      </c>
      <c r="C27" s="296" t="s">
        <v>351</v>
      </c>
      <c r="D27" s="295"/>
      <c r="E27" s="297">
        <v>0</v>
      </c>
      <c r="F27" s="298">
        <v>348950</v>
      </c>
      <c r="G27" s="298"/>
      <c r="H27" s="286">
        <f t="shared" si="1"/>
        <v>348950</v>
      </c>
      <c r="I27" s="287">
        <v>0</v>
      </c>
      <c r="J27" s="297">
        <v>0</v>
      </c>
      <c r="K27" s="287">
        <f>H27*10%/12*5</f>
        <v>14539.583333333332</v>
      </c>
      <c r="L27" s="129">
        <f t="shared" si="2"/>
        <v>334410.4166666667</v>
      </c>
      <c r="M27" s="299">
        <f t="shared" si="3"/>
        <v>14539.583333333332</v>
      </c>
      <c r="N27" s="285">
        <v>0</v>
      </c>
    </row>
    <row r="28" spans="2:14" ht="13.5" thickBot="1">
      <c r="B28" s="302"/>
      <c r="C28" s="251"/>
      <c r="D28" s="302"/>
      <c r="E28" s="303"/>
      <c r="F28" s="304">
        <f>SUM(F24:F27)</f>
        <v>2943256</v>
      </c>
      <c r="G28" s="304">
        <f aca="true" t="shared" si="4" ref="G28:N28">SUM(G24:G27)</f>
        <v>0</v>
      </c>
      <c r="H28" s="304">
        <f t="shared" si="4"/>
        <v>2943256</v>
      </c>
      <c r="I28" s="304">
        <f t="shared" si="4"/>
        <v>0</v>
      </c>
      <c r="J28" s="304">
        <f t="shared" si="4"/>
        <v>0</v>
      </c>
      <c r="K28" s="304">
        <f t="shared" si="4"/>
        <v>116352.9</v>
      </c>
      <c r="L28" s="304">
        <f t="shared" si="4"/>
        <v>2826903.1</v>
      </c>
      <c r="M28" s="304">
        <f t="shared" si="4"/>
        <v>116352.9</v>
      </c>
      <c r="N28" s="270">
        <f t="shared" si="4"/>
        <v>0</v>
      </c>
    </row>
    <row r="29" spans="2:14" ht="12.75">
      <c r="B29" s="289"/>
      <c r="C29" s="306" t="s">
        <v>175</v>
      </c>
      <c r="D29" s="289"/>
      <c r="E29" s="290"/>
      <c r="F29" s="291"/>
      <c r="G29" s="291"/>
      <c r="H29" s="290"/>
      <c r="I29" s="291"/>
      <c r="J29" s="290"/>
      <c r="K29" s="291"/>
      <c r="L29" s="292"/>
      <c r="M29" s="293"/>
      <c r="N29" s="294"/>
    </row>
    <row r="30" spans="2:14" ht="13.5" thickBot="1">
      <c r="B30" s="295">
        <v>6</v>
      </c>
      <c r="C30" s="296" t="s">
        <v>352</v>
      </c>
      <c r="D30" s="295">
        <v>2</v>
      </c>
      <c r="E30" s="297">
        <v>0</v>
      </c>
      <c r="F30" s="298">
        <v>2741800</v>
      </c>
      <c r="G30" s="298"/>
      <c r="H30" s="286">
        <f t="shared" si="1"/>
        <v>2741800</v>
      </c>
      <c r="I30" s="287">
        <f>H30-J30</f>
        <v>2741800</v>
      </c>
      <c r="J30" s="297">
        <v>0</v>
      </c>
      <c r="K30" s="264">
        <f>H30*20%/12*5</f>
        <v>228483.3333333333</v>
      </c>
      <c r="L30" s="265">
        <f t="shared" si="2"/>
        <v>2513316.6666666665</v>
      </c>
      <c r="M30" s="299">
        <f t="shared" si="3"/>
        <v>2970283.3333333335</v>
      </c>
      <c r="N30" s="300">
        <v>0</v>
      </c>
    </row>
    <row r="31" spans="2:14" ht="19.5" customHeight="1" thickBot="1">
      <c r="B31" s="288"/>
      <c r="C31" s="301" t="s">
        <v>357</v>
      </c>
      <c r="D31" s="302"/>
      <c r="E31" s="303"/>
      <c r="F31" s="304">
        <f aca="true" t="shared" si="5" ref="F31:M31">SUM(F24:F30)</f>
        <v>8628312</v>
      </c>
      <c r="G31" s="304">
        <f t="shared" si="5"/>
        <v>0</v>
      </c>
      <c r="H31" s="304">
        <f t="shared" si="5"/>
        <v>8628312</v>
      </c>
      <c r="I31" s="304">
        <f t="shared" si="5"/>
        <v>2741800</v>
      </c>
      <c r="J31" s="304">
        <f t="shared" si="5"/>
        <v>0</v>
      </c>
      <c r="K31" s="304">
        <f t="shared" si="5"/>
        <v>461189.1333333333</v>
      </c>
      <c r="L31" s="304">
        <f t="shared" si="5"/>
        <v>8167122.866666667</v>
      </c>
      <c r="M31" s="304">
        <f t="shared" si="5"/>
        <v>3202989.1333333333</v>
      </c>
      <c r="N31" s="305"/>
    </row>
    <row r="32" ht="12.75">
      <c r="N32" s="141"/>
    </row>
    <row r="33" spans="11:14" ht="15.75">
      <c r="K33" s="512" t="s">
        <v>180</v>
      </c>
      <c r="L33" s="512"/>
      <c r="M33" s="512"/>
      <c r="N33" s="141"/>
    </row>
    <row r="34" spans="8:14" ht="12.75">
      <c r="H34" s="141"/>
      <c r="K34" s="386" t="s">
        <v>356</v>
      </c>
      <c r="L34" s="386"/>
      <c r="M34" s="386"/>
      <c r="N34" s="141"/>
    </row>
  </sheetData>
  <sheetProtection/>
  <mergeCells count="13">
    <mergeCell ref="F22:F23"/>
    <mergeCell ref="G22:G23"/>
    <mergeCell ref="K33:M33"/>
    <mergeCell ref="K34:M34"/>
    <mergeCell ref="B5:B6"/>
    <mergeCell ref="C5:C6"/>
    <mergeCell ref="D5:D6"/>
    <mergeCell ref="F5:F6"/>
    <mergeCell ref="G5:G6"/>
    <mergeCell ref="K15:L15"/>
    <mergeCell ref="B22:B23"/>
    <mergeCell ref="C22:C23"/>
    <mergeCell ref="D22:D23"/>
  </mergeCells>
  <printOptions/>
  <pageMargins left="0.16" right="0.16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6">
      <selection activeCell="M29" sqref="M29"/>
    </sheetView>
  </sheetViews>
  <sheetFormatPr defaultColWidth="9.140625" defaultRowHeight="12.75"/>
  <cols>
    <col min="1" max="1" width="3.421875" style="0" bestFit="1" customWidth="1"/>
    <col min="2" max="2" width="43.421875" style="0" bestFit="1" customWidth="1"/>
    <col min="4" max="5" width="18.57421875" style="0" bestFit="1" customWidth="1"/>
    <col min="6" max="6" width="2.421875" style="1" customWidth="1"/>
    <col min="7" max="7" width="3.421875" style="0" bestFit="1" customWidth="1"/>
    <col min="8" max="8" width="54.8515625" style="0" bestFit="1" customWidth="1"/>
    <col min="10" max="11" width="13.8515625" style="0" customWidth="1"/>
  </cols>
  <sheetData>
    <row r="1" spans="1:8" s="89" customFormat="1" ht="12.75">
      <c r="A1" s="88" t="s">
        <v>360</v>
      </c>
      <c r="B1" s="88"/>
      <c r="G1" s="88" t="s">
        <v>360</v>
      </c>
      <c r="H1" s="88"/>
    </row>
    <row r="2" spans="1:8" s="89" customFormat="1" ht="12.75">
      <c r="A2" s="6" t="s">
        <v>361</v>
      </c>
      <c r="B2" s="6"/>
      <c r="C2" s="6"/>
      <c r="G2" s="6" t="s">
        <v>361</v>
      </c>
      <c r="H2" s="6"/>
    </row>
    <row r="3" spans="1:8" s="89" customFormat="1" ht="12.75">
      <c r="A3" s="6" t="s">
        <v>362</v>
      </c>
      <c r="B3" s="6"/>
      <c r="C3" s="6"/>
      <c r="G3" s="6" t="s">
        <v>362</v>
      </c>
      <c r="H3" s="6"/>
    </row>
    <row r="4" ht="12" customHeight="1"/>
    <row r="5" spans="1:11" s="14" customFormat="1" ht="12.75">
      <c r="A5" s="34"/>
      <c r="B5" s="34" t="s">
        <v>409</v>
      </c>
      <c r="C5" s="34"/>
      <c r="D5" s="34"/>
      <c r="E5" s="34"/>
      <c r="F5" s="34"/>
      <c r="G5" s="34"/>
      <c r="H5" s="34" t="s">
        <v>409</v>
      </c>
      <c r="I5" s="34"/>
      <c r="J5" s="34"/>
      <c r="K5" s="34"/>
    </row>
    <row r="6" spans="1:11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347" t="s">
        <v>12</v>
      </c>
      <c r="B7" s="349" t="s">
        <v>14</v>
      </c>
      <c r="C7" s="340" t="s">
        <v>36</v>
      </c>
      <c r="D7" s="25" t="s">
        <v>63</v>
      </c>
      <c r="E7" s="25" t="s">
        <v>63</v>
      </c>
      <c r="F7" s="13"/>
      <c r="G7" s="342" t="s">
        <v>12</v>
      </c>
      <c r="H7" s="328" t="s">
        <v>26</v>
      </c>
      <c r="I7" s="340" t="s">
        <v>36</v>
      </c>
      <c r="J7" s="25" t="s">
        <v>63</v>
      </c>
      <c r="K7" s="25" t="s">
        <v>63</v>
      </c>
    </row>
    <row r="8" spans="1:11" ht="13.5" thickBot="1">
      <c r="A8" s="348"/>
      <c r="B8" s="350"/>
      <c r="C8" s="341"/>
      <c r="D8" s="37">
        <v>2013</v>
      </c>
      <c r="E8" s="37">
        <v>2012</v>
      </c>
      <c r="F8" s="13"/>
      <c r="G8" s="343"/>
      <c r="H8" s="329"/>
      <c r="I8" s="341"/>
      <c r="J8" s="37">
        <v>2013</v>
      </c>
      <c r="K8" s="37">
        <v>2012</v>
      </c>
    </row>
    <row r="9" spans="1:11" ht="12.75">
      <c r="A9" s="351" t="s">
        <v>13</v>
      </c>
      <c r="B9" s="352" t="s">
        <v>15</v>
      </c>
      <c r="C9" s="346" t="s">
        <v>13</v>
      </c>
      <c r="D9" s="336">
        <f>SUM(D12:D13)</f>
        <v>13111</v>
      </c>
      <c r="E9" s="336">
        <f>SUM(E12:E13)</f>
        <v>43102</v>
      </c>
      <c r="F9" s="13"/>
      <c r="G9" s="344" t="s">
        <v>13</v>
      </c>
      <c r="H9" s="345" t="s">
        <v>27</v>
      </c>
      <c r="I9" s="346"/>
      <c r="J9" s="336">
        <f>J11+J14</f>
        <v>319251</v>
      </c>
      <c r="K9" s="336">
        <f>K11+K14</f>
        <v>120877</v>
      </c>
    </row>
    <row r="10" spans="1:11" ht="13.5" thickBot="1">
      <c r="A10" s="348"/>
      <c r="B10" s="350"/>
      <c r="C10" s="341"/>
      <c r="D10" s="335"/>
      <c r="E10" s="335"/>
      <c r="F10" s="13"/>
      <c r="G10" s="343"/>
      <c r="H10" s="329"/>
      <c r="I10" s="341"/>
      <c r="J10" s="335"/>
      <c r="K10" s="335"/>
    </row>
    <row r="11" spans="1:11" ht="12.75">
      <c r="A11" s="22"/>
      <c r="B11" s="24" t="s">
        <v>16</v>
      </c>
      <c r="C11" s="33"/>
      <c r="D11" s="26"/>
      <c r="E11" s="26"/>
      <c r="F11" s="6"/>
      <c r="G11" s="23"/>
      <c r="H11" s="39" t="s">
        <v>70</v>
      </c>
      <c r="I11" s="19"/>
      <c r="J11" s="36"/>
      <c r="K11" s="36"/>
    </row>
    <row r="12" spans="1:11" ht="12.75">
      <c r="A12" s="21"/>
      <c r="B12" s="31" t="s">
        <v>17</v>
      </c>
      <c r="C12" s="17"/>
      <c r="D12" s="27"/>
      <c r="E12" s="27"/>
      <c r="F12" s="6"/>
      <c r="G12" s="21"/>
      <c r="H12" s="40" t="s">
        <v>28</v>
      </c>
      <c r="I12" s="17"/>
      <c r="J12" s="28"/>
      <c r="K12" s="28"/>
    </row>
    <row r="13" spans="1:11" ht="12.75">
      <c r="A13" s="21"/>
      <c r="B13" s="31" t="s">
        <v>18</v>
      </c>
      <c r="C13" s="17"/>
      <c r="D13" s="27">
        <v>13111</v>
      </c>
      <c r="E13" s="27">
        <v>43102</v>
      </c>
      <c r="F13" s="6"/>
      <c r="G13" s="21"/>
      <c r="H13" s="40" t="s">
        <v>29</v>
      </c>
      <c r="I13" s="17"/>
      <c r="J13" s="28"/>
      <c r="K13" s="28"/>
    </row>
    <row r="14" spans="1:11" ht="12.75">
      <c r="A14" s="21"/>
      <c r="B14" s="15" t="s">
        <v>66</v>
      </c>
      <c r="C14" s="17"/>
      <c r="D14" s="28"/>
      <c r="E14" s="28"/>
      <c r="F14" s="6"/>
      <c r="G14" s="21"/>
      <c r="H14" s="39" t="s">
        <v>71</v>
      </c>
      <c r="I14" s="19"/>
      <c r="J14" s="36">
        <f>SUM(J15:J23)</f>
        <v>319251</v>
      </c>
      <c r="K14" s="36">
        <f>SUM(K15:K23)</f>
        <v>120877</v>
      </c>
    </row>
    <row r="15" spans="1:11" ht="12.75">
      <c r="A15" s="21"/>
      <c r="B15" s="32" t="s">
        <v>37</v>
      </c>
      <c r="C15" s="17"/>
      <c r="D15" s="28"/>
      <c r="E15" s="28"/>
      <c r="F15" s="6"/>
      <c r="G15" s="21"/>
      <c r="H15" s="40" t="s">
        <v>38</v>
      </c>
      <c r="I15" s="17"/>
      <c r="J15" s="28"/>
      <c r="K15" s="28"/>
    </row>
    <row r="16" spans="1:11" ht="12.75">
      <c r="A16" s="21"/>
      <c r="B16" s="32" t="s">
        <v>39</v>
      </c>
      <c r="C16" s="17"/>
      <c r="D16" s="28"/>
      <c r="E16" s="28"/>
      <c r="F16" s="6"/>
      <c r="G16" s="21"/>
      <c r="H16" s="40" t="s">
        <v>40</v>
      </c>
      <c r="I16" s="17"/>
      <c r="J16" s="28"/>
      <c r="K16" s="28"/>
    </row>
    <row r="17" spans="1:11" ht="12.75">
      <c r="A17" s="21"/>
      <c r="B17" s="32" t="s">
        <v>19</v>
      </c>
      <c r="C17" s="17"/>
      <c r="D17" s="28"/>
      <c r="E17" s="28"/>
      <c r="F17" s="6"/>
      <c r="G17" s="21"/>
      <c r="H17" s="40" t="s">
        <v>41</v>
      </c>
      <c r="I17" s="17"/>
      <c r="J17" s="28">
        <v>19251</v>
      </c>
      <c r="K17" s="28">
        <v>17577</v>
      </c>
    </row>
    <row r="18" spans="1:11" ht="12.75">
      <c r="A18" s="21"/>
      <c r="B18" s="32" t="s">
        <v>20</v>
      </c>
      <c r="C18" s="17"/>
      <c r="D18" s="28"/>
      <c r="E18" s="28"/>
      <c r="F18" s="6"/>
      <c r="G18" s="21"/>
      <c r="H18" s="40" t="s">
        <v>42</v>
      </c>
      <c r="I18" s="17"/>
      <c r="J18" s="28"/>
      <c r="K18" s="28">
        <v>3300</v>
      </c>
    </row>
    <row r="19" spans="1:11" ht="12.75">
      <c r="A19" s="21"/>
      <c r="B19" s="32" t="s">
        <v>43</v>
      </c>
      <c r="C19" s="17"/>
      <c r="D19" s="28"/>
      <c r="E19" s="28"/>
      <c r="F19" s="6"/>
      <c r="G19" s="21"/>
      <c r="H19" s="40" t="s">
        <v>44</v>
      </c>
      <c r="I19" s="17"/>
      <c r="J19" s="28"/>
      <c r="K19" s="28"/>
    </row>
    <row r="20" spans="1:11" ht="12.75">
      <c r="A20" s="21"/>
      <c r="B20" s="32" t="s">
        <v>21</v>
      </c>
      <c r="C20" s="17"/>
      <c r="D20" s="28"/>
      <c r="E20" s="28"/>
      <c r="F20" s="6"/>
      <c r="G20" s="21"/>
      <c r="H20" s="40" t="s">
        <v>45</v>
      </c>
      <c r="I20" s="17"/>
      <c r="J20" s="28"/>
      <c r="K20" s="28"/>
    </row>
    <row r="21" spans="1:11" ht="12.75">
      <c r="A21" s="21"/>
      <c r="B21" s="32" t="s">
        <v>21</v>
      </c>
      <c r="C21" s="17"/>
      <c r="D21" s="28"/>
      <c r="E21" s="28"/>
      <c r="F21" s="6"/>
      <c r="G21" s="21"/>
      <c r="H21" s="40" t="s">
        <v>46</v>
      </c>
      <c r="I21" s="17"/>
      <c r="J21" s="28"/>
      <c r="K21" s="28"/>
    </row>
    <row r="22" spans="1:11" ht="12.75">
      <c r="A22" s="21"/>
      <c r="B22" s="15" t="s">
        <v>67</v>
      </c>
      <c r="C22" s="17"/>
      <c r="D22" s="28"/>
      <c r="E22" s="28"/>
      <c r="F22" s="6"/>
      <c r="G22" s="21"/>
      <c r="H22" s="41" t="s">
        <v>49</v>
      </c>
      <c r="I22" s="17"/>
      <c r="J22" s="28">
        <v>300000</v>
      </c>
      <c r="K22" s="28">
        <v>100000</v>
      </c>
    </row>
    <row r="23" spans="1:11" ht="13.5" thickBot="1">
      <c r="A23" s="21"/>
      <c r="B23" s="32" t="s">
        <v>47</v>
      </c>
      <c r="C23" s="17"/>
      <c r="D23" s="28"/>
      <c r="E23" s="28"/>
      <c r="F23" s="6"/>
      <c r="G23" s="21"/>
      <c r="H23" s="41" t="s">
        <v>72</v>
      </c>
      <c r="I23" s="17"/>
      <c r="J23" s="28"/>
      <c r="K23" s="28"/>
    </row>
    <row r="24" spans="1:11" ht="12.75">
      <c r="A24" s="21"/>
      <c r="B24" s="32" t="s">
        <v>48</v>
      </c>
      <c r="C24" s="17"/>
      <c r="D24" s="28"/>
      <c r="E24" s="28"/>
      <c r="F24" s="6"/>
      <c r="G24" s="338" t="s">
        <v>22</v>
      </c>
      <c r="H24" s="328" t="s">
        <v>30</v>
      </c>
      <c r="I24" s="330"/>
      <c r="J24" s="332">
        <f>+J28</f>
        <v>0</v>
      </c>
      <c r="K24" s="332">
        <f>+K28</f>
        <v>0</v>
      </c>
    </row>
    <row r="25" spans="1:11" ht="13.5" thickBot="1">
      <c r="A25" s="21"/>
      <c r="B25" s="32" t="s">
        <v>50</v>
      </c>
      <c r="C25" s="17"/>
      <c r="D25" s="28"/>
      <c r="E25" s="28"/>
      <c r="F25" s="6"/>
      <c r="G25" s="339"/>
      <c r="H25" s="329"/>
      <c r="I25" s="331"/>
      <c r="J25" s="333"/>
      <c r="K25" s="333"/>
    </row>
    <row r="26" spans="1:11" ht="12.75">
      <c r="A26" s="21"/>
      <c r="B26" s="32" t="s">
        <v>51</v>
      </c>
      <c r="C26" s="17"/>
      <c r="D26" s="28"/>
      <c r="E26" s="28"/>
      <c r="F26" s="6"/>
      <c r="G26" s="23"/>
      <c r="H26" s="42" t="s">
        <v>54</v>
      </c>
      <c r="I26" s="16"/>
      <c r="J26" s="30"/>
      <c r="K26" s="30"/>
    </row>
    <row r="27" spans="1:11" ht="12.75">
      <c r="A27" s="21"/>
      <c r="B27" s="32" t="s">
        <v>52</v>
      </c>
      <c r="C27" s="17"/>
      <c r="D27" s="28"/>
      <c r="E27" s="28"/>
      <c r="F27" s="6"/>
      <c r="G27" s="21"/>
      <c r="H27" s="40" t="s">
        <v>55</v>
      </c>
      <c r="I27" s="17"/>
      <c r="J27" s="28"/>
      <c r="K27" s="28"/>
    </row>
    <row r="28" spans="1:11" ht="12.75">
      <c r="A28" s="21"/>
      <c r="B28" s="32" t="s">
        <v>53</v>
      </c>
      <c r="C28" s="17"/>
      <c r="D28" s="28"/>
      <c r="E28" s="28"/>
      <c r="F28" s="6"/>
      <c r="G28" s="35"/>
      <c r="H28" s="40" t="s">
        <v>31</v>
      </c>
      <c r="I28" s="17"/>
      <c r="J28" s="28"/>
      <c r="K28" s="28"/>
    </row>
    <row r="29" spans="1:11" ht="13.5" thickBot="1">
      <c r="A29" s="21"/>
      <c r="B29" s="32" t="s">
        <v>21</v>
      </c>
      <c r="C29" s="17"/>
      <c r="D29" s="28"/>
      <c r="E29" s="28"/>
      <c r="F29" s="6"/>
      <c r="G29" s="35"/>
      <c r="H29" s="39" t="s">
        <v>56</v>
      </c>
      <c r="I29" s="17"/>
      <c r="J29" s="28"/>
      <c r="K29" s="28"/>
    </row>
    <row r="30" spans="1:11" ht="12.75">
      <c r="A30" s="347" t="s">
        <v>22</v>
      </c>
      <c r="B30" s="349" t="s">
        <v>62</v>
      </c>
      <c r="C30" s="340"/>
      <c r="D30" s="334">
        <f>SUM(D33:D36)</f>
        <v>0</v>
      </c>
      <c r="E30" s="334">
        <f>SUM(E33:E36)</f>
        <v>0</v>
      </c>
      <c r="F30" s="6"/>
      <c r="G30" s="21"/>
      <c r="H30" s="328" t="s">
        <v>32</v>
      </c>
      <c r="I30" s="330"/>
      <c r="J30" s="332">
        <f>+J9+J24</f>
        <v>319251</v>
      </c>
      <c r="K30" s="332">
        <f>+K9+K24</f>
        <v>120877</v>
      </c>
    </row>
    <row r="31" spans="1:11" ht="13.5" thickBot="1">
      <c r="A31" s="348"/>
      <c r="B31" s="350"/>
      <c r="C31" s="341"/>
      <c r="D31" s="335"/>
      <c r="E31" s="335"/>
      <c r="F31" s="6"/>
      <c r="G31" s="21"/>
      <c r="H31" s="329"/>
      <c r="I31" s="331"/>
      <c r="J31" s="333"/>
      <c r="K31" s="333"/>
    </row>
    <row r="32" spans="1:11" ht="12.75">
      <c r="A32" s="21"/>
      <c r="B32" s="15" t="s">
        <v>68</v>
      </c>
      <c r="C32" s="17"/>
      <c r="D32" s="28">
        <f>SUM(D33:D36)</f>
        <v>0</v>
      </c>
      <c r="E32" s="28">
        <f>SUM(E33:E36)</f>
        <v>0</v>
      </c>
      <c r="F32" s="6"/>
      <c r="G32" s="21"/>
      <c r="H32" s="328" t="s">
        <v>34</v>
      </c>
      <c r="I32" s="340"/>
      <c r="J32" s="334">
        <f>SUM(J34:J37)</f>
        <v>-306140</v>
      </c>
      <c r="K32" s="334">
        <f>SUM(K34:K37)</f>
        <v>-77775</v>
      </c>
    </row>
    <row r="33" spans="1:11" ht="13.5" thickBot="1">
      <c r="A33" s="21"/>
      <c r="B33" s="32" t="s">
        <v>23</v>
      </c>
      <c r="C33" s="17"/>
      <c r="D33" s="28">
        <v>0</v>
      </c>
      <c r="E33" s="28">
        <v>0</v>
      </c>
      <c r="F33" s="6"/>
      <c r="G33" s="21"/>
      <c r="H33" s="329"/>
      <c r="I33" s="341"/>
      <c r="J33" s="335"/>
      <c r="K33" s="335"/>
    </row>
    <row r="34" spans="1:11" ht="12.75">
      <c r="A34" s="21"/>
      <c r="B34" s="32" t="s">
        <v>57</v>
      </c>
      <c r="C34" s="17"/>
      <c r="D34" s="28"/>
      <c r="E34" s="28"/>
      <c r="F34" s="6"/>
      <c r="G34" s="21"/>
      <c r="H34" s="39" t="s">
        <v>153</v>
      </c>
      <c r="I34" s="17"/>
      <c r="J34" s="28">
        <v>10000</v>
      </c>
      <c r="K34" s="28">
        <v>10000</v>
      </c>
    </row>
    <row r="35" spans="1:11" ht="12.75">
      <c r="A35" s="21"/>
      <c r="B35" s="31" t="s">
        <v>24</v>
      </c>
      <c r="C35" s="17"/>
      <c r="D35" s="28">
        <v>0</v>
      </c>
      <c r="E35" s="28">
        <v>0</v>
      </c>
      <c r="F35" s="6"/>
      <c r="G35" s="21"/>
      <c r="H35" s="39" t="s">
        <v>74</v>
      </c>
      <c r="I35" s="17"/>
      <c r="J35" s="28"/>
      <c r="K35" s="28"/>
    </row>
    <row r="36" spans="1:11" ht="12.75">
      <c r="A36" s="21"/>
      <c r="B36" s="32" t="s">
        <v>58</v>
      </c>
      <c r="C36" s="17"/>
      <c r="D36" s="28"/>
      <c r="E36" s="28"/>
      <c r="F36" s="13"/>
      <c r="G36" s="354"/>
      <c r="H36" s="39" t="s">
        <v>154</v>
      </c>
      <c r="I36" s="17"/>
      <c r="J36" s="28"/>
      <c r="K36" s="28">
        <v>203395</v>
      </c>
    </row>
    <row r="37" spans="1:11" ht="13.5" thickBot="1">
      <c r="A37" s="21"/>
      <c r="B37" s="15" t="s">
        <v>69</v>
      </c>
      <c r="C37" s="17"/>
      <c r="D37" s="28"/>
      <c r="E37" s="28"/>
      <c r="F37" s="13"/>
      <c r="G37" s="339"/>
      <c r="H37" s="307" t="s">
        <v>73</v>
      </c>
      <c r="I37" s="18"/>
      <c r="J37" s="29">
        <v>-316140</v>
      </c>
      <c r="K37" s="29">
        <v>-291170</v>
      </c>
    </row>
    <row r="38" spans="1:11" ht="12.75">
      <c r="A38" s="347"/>
      <c r="B38" s="349" t="s">
        <v>25</v>
      </c>
      <c r="C38" s="340"/>
      <c r="D38" s="334">
        <f>D9+D30</f>
        <v>13111</v>
      </c>
      <c r="E38" s="334">
        <f>E9+E30</f>
        <v>43102</v>
      </c>
      <c r="F38" s="6"/>
      <c r="G38" s="338" t="s">
        <v>33</v>
      </c>
      <c r="H38" s="326" t="s">
        <v>35</v>
      </c>
      <c r="I38" s="340"/>
      <c r="J38" s="334">
        <f>J30+J32</f>
        <v>13111</v>
      </c>
      <c r="K38" s="334">
        <f>K30+K32</f>
        <v>43102</v>
      </c>
    </row>
    <row r="39" spans="1:11" ht="13.5" thickBot="1">
      <c r="A39" s="348"/>
      <c r="B39" s="350"/>
      <c r="C39" s="341"/>
      <c r="D39" s="335"/>
      <c r="E39" s="335"/>
      <c r="F39" s="6"/>
      <c r="G39" s="339"/>
      <c r="H39" s="327"/>
      <c r="I39" s="341"/>
      <c r="J39" s="335"/>
      <c r="K39" s="335"/>
    </row>
    <row r="40" spans="6:11" ht="12.75">
      <c r="F40" s="6"/>
      <c r="G40" s="6"/>
      <c r="J40" s="252"/>
      <c r="K40" s="252"/>
    </row>
    <row r="41" spans="6:7" ht="12.75">
      <c r="F41" s="6"/>
      <c r="G41" s="6"/>
    </row>
    <row r="42" spans="4:11" ht="15">
      <c r="D42" s="353" t="s">
        <v>180</v>
      </c>
      <c r="E42" s="353"/>
      <c r="F42" s="353"/>
      <c r="G42" s="6"/>
      <c r="I42" s="353" t="s">
        <v>180</v>
      </c>
      <c r="J42" s="353"/>
      <c r="K42" s="353"/>
    </row>
    <row r="43" spans="4:11" ht="15">
      <c r="D43" s="353" t="s">
        <v>363</v>
      </c>
      <c r="E43" s="353"/>
      <c r="F43" s="353"/>
      <c r="G43" s="6"/>
      <c r="I43" s="353" t="s">
        <v>363</v>
      </c>
      <c r="J43" s="353"/>
      <c r="K43" s="353"/>
    </row>
    <row r="44" spans="6:7" ht="12.75">
      <c r="F44" s="6"/>
      <c r="G44" s="6"/>
    </row>
    <row r="45" spans="6:7" ht="12.75">
      <c r="F45" s="6"/>
      <c r="G45" s="6"/>
    </row>
    <row r="46" spans="6:7" ht="12.75">
      <c r="F46" s="6"/>
      <c r="G46" s="6"/>
    </row>
    <row r="47" spans="6:7" ht="12.75">
      <c r="F47" s="6"/>
      <c r="G47" s="6"/>
    </row>
    <row r="48" spans="6:7" ht="12.75">
      <c r="F48" s="13"/>
      <c r="G48" s="1"/>
    </row>
    <row r="49" spans="6:7" ht="12.75">
      <c r="F49" s="13"/>
      <c r="G49" s="1"/>
    </row>
    <row r="50" ht="12.75">
      <c r="G50" s="337"/>
    </row>
    <row r="51" ht="12.75">
      <c r="G51" s="337"/>
    </row>
  </sheetData>
  <sheetProtection/>
  <mergeCells count="50">
    <mergeCell ref="D42:F42"/>
    <mergeCell ref="D43:F43"/>
    <mergeCell ref="I42:K42"/>
    <mergeCell ref="I43:K43"/>
    <mergeCell ref="E9:E10"/>
    <mergeCell ref="B7:B8"/>
    <mergeCell ref="E30:E31"/>
    <mergeCell ref="I38:I39"/>
    <mergeCell ref="G36:G37"/>
    <mergeCell ref="K9:K10"/>
    <mergeCell ref="A7:A8"/>
    <mergeCell ref="C7:C8"/>
    <mergeCell ref="A9:A10"/>
    <mergeCell ref="B9:B10"/>
    <mergeCell ref="C9:C10"/>
    <mergeCell ref="D9:D10"/>
    <mergeCell ref="A38:A39"/>
    <mergeCell ref="B38:B39"/>
    <mergeCell ref="C38:C39"/>
    <mergeCell ref="D38:D39"/>
    <mergeCell ref="E38:E39"/>
    <mergeCell ref="A30:A31"/>
    <mergeCell ref="B30:B31"/>
    <mergeCell ref="C30:C31"/>
    <mergeCell ref="D30:D31"/>
    <mergeCell ref="G7:G8"/>
    <mergeCell ref="H7:H8"/>
    <mergeCell ref="I7:I8"/>
    <mergeCell ref="G9:G10"/>
    <mergeCell ref="H9:H10"/>
    <mergeCell ref="I9:I10"/>
    <mergeCell ref="J9:J10"/>
    <mergeCell ref="J38:J39"/>
    <mergeCell ref="K38:K39"/>
    <mergeCell ref="G50:G51"/>
    <mergeCell ref="G24:G25"/>
    <mergeCell ref="H24:H25"/>
    <mergeCell ref="I24:I25"/>
    <mergeCell ref="G38:G39"/>
    <mergeCell ref="H32:H33"/>
    <mergeCell ref="I32:I33"/>
    <mergeCell ref="H38:H39"/>
    <mergeCell ref="H30:H31"/>
    <mergeCell ref="I30:I31"/>
    <mergeCell ref="J30:J31"/>
    <mergeCell ref="J32:J33"/>
    <mergeCell ref="K24:K25"/>
    <mergeCell ref="K30:K31"/>
    <mergeCell ref="K32:K33"/>
    <mergeCell ref="J24:J25"/>
  </mergeCells>
  <printOptions/>
  <pageMargins left="0.25" right="0.25" top="1" bottom="1" header="0.5" footer="0.5"/>
  <pageSetup horizontalDpi="600" verticalDpi="600" orientation="portrait" r:id="rId3"/>
  <colBreaks count="1" manualBreakCount="1">
    <brk id="6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PageLayoutView="0" workbookViewId="0" topLeftCell="B11">
      <selection activeCell="N28" sqref="N28"/>
    </sheetView>
  </sheetViews>
  <sheetFormatPr defaultColWidth="9.140625" defaultRowHeight="14.25" customHeight="1"/>
  <cols>
    <col min="1" max="1" width="3.28125" style="0" customWidth="1"/>
    <col min="2" max="2" width="5.140625" style="0" customWidth="1"/>
    <col min="3" max="3" width="2.7109375" style="0" bestFit="1" customWidth="1"/>
    <col min="5" max="5" width="59.421875" style="0" customWidth="1"/>
    <col min="6" max="7" width="12.7109375" style="0" customWidth="1"/>
    <col min="9" max="9" width="12.28125" style="0" customWidth="1"/>
    <col min="10" max="10" width="7.7109375" style="0" customWidth="1"/>
    <col min="11" max="11" width="7.8515625" style="0" customWidth="1"/>
    <col min="12" max="12" width="7.7109375" style="0" customWidth="1"/>
    <col min="13" max="13" width="6.8515625" style="0" customWidth="1"/>
    <col min="14" max="14" width="7.57421875" style="0" customWidth="1"/>
    <col min="15" max="15" width="6.7109375" style="0" customWidth="1"/>
    <col min="16" max="16" width="6.8515625" style="0" customWidth="1"/>
    <col min="17" max="17" width="6.140625" style="0" customWidth="1"/>
    <col min="18" max="19" width="7.00390625" style="0" customWidth="1"/>
    <col min="20" max="20" width="6.7109375" style="0" customWidth="1"/>
    <col min="21" max="21" width="6.28125" style="0" customWidth="1"/>
  </cols>
  <sheetData>
    <row r="1" spans="2:10" s="89" customFormat="1" ht="12.75">
      <c r="B1" s="88" t="s">
        <v>360</v>
      </c>
      <c r="C1" s="88"/>
      <c r="H1" s="88"/>
      <c r="I1" s="88"/>
      <c r="J1" s="88"/>
    </row>
    <row r="2" spans="2:10" s="89" customFormat="1" ht="12.75">
      <c r="B2" s="6" t="s">
        <v>361</v>
      </c>
      <c r="C2" s="6"/>
      <c r="H2" s="88"/>
      <c r="I2" s="88"/>
      <c r="J2" s="88"/>
    </row>
    <row r="3" spans="2:10" s="89" customFormat="1" ht="12.75">
      <c r="B3" s="6" t="s">
        <v>362</v>
      </c>
      <c r="C3" s="6"/>
      <c r="H3" s="88"/>
      <c r="I3" s="88"/>
      <c r="J3" s="88"/>
    </row>
    <row r="5" spans="2:3" ht="14.25" customHeight="1">
      <c r="B5" s="34"/>
      <c r="C5" s="34" t="s">
        <v>409</v>
      </c>
    </row>
    <row r="7" spans="2:7" ht="14.25" customHeight="1">
      <c r="B7" s="371" t="s">
        <v>408</v>
      </c>
      <c r="C7" s="371"/>
      <c r="D7" s="371"/>
      <c r="E7" s="371"/>
      <c r="F7" s="371"/>
      <c r="G7" s="371"/>
    </row>
    <row r="8" spans="2:7" ht="14.25" customHeight="1">
      <c r="B8" s="372" t="s">
        <v>128</v>
      </c>
      <c r="C8" s="372"/>
      <c r="D8" s="372"/>
      <c r="E8" s="372"/>
      <c r="F8" s="372"/>
      <c r="G8" s="372"/>
    </row>
    <row r="9" spans="2:7" ht="14.25" customHeight="1" thickBot="1">
      <c r="B9" s="66"/>
      <c r="C9" s="66"/>
      <c r="D9" s="66"/>
      <c r="E9" s="67"/>
      <c r="F9" s="67"/>
      <c r="G9" s="67"/>
    </row>
    <row r="10" spans="2:7" ht="14.25" customHeight="1">
      <c r="B10" s="373" t="s">
        <v>78</v>
      </c>
      <c r="C10" s="375" t="s">
        <v>79</v>
      </c>
      <c r="D10" s="375"/>
      <c r="E10" s="376"/>
      <c r="F10" s="81" t="s">
        <v>63</v>
      </c>
      <c r="G10" s="83" t="s">
        <v>63</v>
      </c>
    </row>
    <row r="11" spans="2:7" ht="14.25" customHeight="1" thickBot="1">
      <c r="B11" s="374"/>
      <c r="C11" s="377"/>
      <c r="D11" s="377"/>
      <c r="E11" s="378"/>
      <c r="F11" s="82">
        <v>2013</v>
      </c>
      <c r="G11" s="84">
        <v>2012</v>
      </c>
    </row>
    <row r="12" spans="2:7" ht="14.25" customHeight="1" thickBot="1">
      <c r="B12" s="75" t="s">
        <v>13</v>
      </c>
      <c r="C12" s="355" t="s">
        <v>129</v>
      </c>
      <c r="D12" s="355"/>
      <c r="E12" s="356"/>
      <c r="F12" s="233">
        <f>+F13</f>
        <v>0</v>
      </c>
      <c r="G12" s="244">
        <f>+G13</f>
        <v>0</v>
      </c>
    </row>
    <row r="13" spans="2:7" ht="14.25" customHeight="1">
      <c r="B13" s="74"/>
      <c r="C13" s="71" t="s">
        <v>85</v>
      </c>
      <c r="D13" s="381" t="s">
        <v>149</v>
      </c>
      <c r="E13" s="382"/>
      <c r="F13" s="234">
        <v>0</v>
      </c>
      <c r="G13" s="245">
        <v>0</v>
      </c>
    </row>
    <row r="14" spans="2:7" ht="14.25" customHeight="1">
      <c r="B14" s="72"/>
      <c r="C14" s="69" t="s">
        <v>85</v>
      </c>
      <c r="D14" s="383" t="s">
        <v>150</v>
      </c>
      <c r="E14" s="384"/>
      <c r="F14" s="235"/>
      <c r="G14" s="232"/>
    </row>
    <row r="15" spans="2:7" ht="14.25" customHeight="1" thickBot="1">
      <c r="B15" s="76"/>
      <c r="C15" s="70" t="s">
        <v>85</v>
      </c>
      <c r="D15" s="387"/>
      <c r="E15" s="388"/>
      <c r="F15" s="236"/>
      <c r="G15" s="311"/>
    </row>
    <row r="16" spans="2:9" ht="14.25" customHeight="1" thickBot="1">
      <c r="B16" s="75" t="s">
        <v>22</v>
      </c>
      <c r="C16" s="355" t="s">
        <v>130</v>
      </c>
      <c r="D16" s="355"/>
      <c r="E16" s="356"/>
      <c r="F16" s="233">
        <f>F21+F24+F25+F34</f>
        <v>316140</v>
      </c>
      <c r="G16" s="244">
        <f>G21+G24+G25+G34</f>
        <v>291170</v>
      </c>
      <c r="I16" s="309"/>
    </row>
    <row r="17" spans="2:7" ht="14.25" customHeight="1">
      <c r="B17" s="77">
        <v>1</v>
      </c>
      <c r="C17" s="363" t="s">
        <v>156</v>
      </c>
      <c r="D17" s="363"/>
      <c r="E17" s="364"/>
      <c r="F17" s="237"/>
      <c r="G17" s="312"/>
    </row>
    <row r="18" spans="2:7" ht="14.25" customHeight="1">
      <c r="B18" s="73"/>
      <c r="C18" s="69" t="s">
        <v>85</v>
      </c>
      <c r="D18" s="379" t="s">
        <v>131</v>
      </c>
      <c r="E18" s="380"/>
      <c r="F18" s="238"/>
      <c r="G18" s="313"/>
    </row>
    <row r="19" spans="2:7" ht="14.25" customHeight="1">
      <c r="B19" s="73"/>
      <c r="C19" s="69" t="s">
        <v>85</v>
      </c>
      <c r="D19" s="379" t="s">
        <v>157</v>
      </c>
      <c r="E19" s="380"/>
      <c r="F19" s="238"/>
      <c r="G19" s="313"/>
    </row>
    <row r="20" spans="2:7" ht="14.25" customHeight="1" thickBot="1">
      <c r="B20" s="78"/>
      <c r="C20" s="70" t="s">
        <v>85</v>
      </c>
      <c r="D20" s="390" t="s">
        <v>132</v>
      </c>
      <c r="E20" s="391"/>
      <c r="F20" s="239"/>
      <c r="G20" s="314"/>
    </row>
    <row r="21" spans="2:7" ht="14.25" customHeight="1" thickBot="1">
      <c r="B21" s="79">
        <v>2</v>
      </c>
      <c r="C21" s="355" t="s">
        <v>133</v>
      </c>
      <c r="D21" s="355"/>
      <c r="E21" s="356"/>
      <c r="F21" s="240">
        <f>SUM(F22:F23)</f>
        <v>316140</v>
      </c>
      <c r="G21" s="315">
        <f>SUM(G22:G23)</f>
        <v>287082</v>
      </c>
    </row>
    <row r="22" spans="2:7" ht="14.25" customHeight="1">
      <c r="B22" s="74"/>
      <c r="C22" s="71" t="s">
        <v>85</v>
      </c>
      <c r="D22" s="392" t="s">
        <v>134</v>
      </c>
      <c r="E22" s="393"/>
      <c r="F22" s="241">
        <v>264000</v>
      </c>
      <c r="G22" s="316">
        <v>246000</v>
      </c>
    </row>
    <row r="23" spans="2:7" ht="14.25" customHeight="1" thickBot="1">
      <c r="B23" s="76"/>
      <c r="C23" s="70" t="s">
        <v>85</v>
      </c>
      <c r="D23" s="390" t="s">
        <v>135</v>
      </c>
      <c r="E23" s="391"/>
      <c r="F23" s="242">
        <v>52140</v>
      </c>
      <c r="G23" s="317">
        <v>41082</v>
      </c>
    </row>
    <row r="24" spans="2:7" ht="14.25" customHeight="1" thickBot="1">
      <c r="B24" s="80">
        <v>3</v>
      </c>
      <c r="C24" s="389" t="s">
        <v>136</v>
      </c>
      <c r="D24" s="355"/>
      <c r="E24" s="356"/>
      <c r="F24" s="243">
        <v>0</v>
      </c>
      <c r="G24" s="318">
        <v>0</v>
      </c>
    </row>
    <row r="25" spans="2:7" ht="14.25" customHeight="1" thickBot="1">
      <c r="B25" s="80">
        <v>4</v>
      </c>
      <c r="C25" s="389" t="s">
        <v>137</v>
      </c>
      <c r="D25" s="355"/>
      <c r="E25" s="356"/>
      <c r="F25" s="244">
        <f>SUM(F26:F33)</f>
        <v>0</v>
      </c>
      <c r="G25" s="244">
        <f>SUM(G26:G33)</f>
        <v>4088</v>
      </c>
    </row>
    <row r="26" spans="2:7" ht="14.25" customHeight="1">
      <c r="B26" s="77"/>
      <c r="C26" s="71" t="s">
        <v>85</v>
      </c>
      <c r="D26" s="363" t="s">
        <v>138</v>
      </c>
      <c r="E26" s="364"/>
      <c r="F26" s="245"/>
      <c r="G26" s="245"/>
    </row>
    <row r="27" spans="2:10" ht="14.25" customHeight="1">
      <c r="B27" s="73"/>
      <c r="C27" s="69" t="s">
        <v>85</v>
      </c>
      <c r="D27" s="367" t="s">
        <v>139</v>
      </c>
      <c r="E27" s="368"/>
      <c r="F27" s="232"/>
      <c r="G27" s="232"/>
      <c r="J27" s="68"/>
    </row>
    <row r="28" spans="2:10" ht="14.25" customHeight="1">
      <c r="B28" s="73"/>
      <c r="C28" s="69" t="s">
        <v>85</v>
      </c>
      <c r="D28" s="367" t="s">
        <v>140</v>
      </c>
      <c r="E28" s="368"/>
      <c r="F28" s="232"/>
      <c r="G28" s="232"/>
      <c r="J28" s="68"/>
    </row>
    <row r="29" spans="2:7" ht="14.25" customHeight="1">
      <c r="B29" s="73"/>
      <c r="C29" s="69" t="s">
        <v>85</v>
      </c>
      <c r="D29" s="367" t="s">
        <v>141</v>
      </c>
      <c r="E29" s="368"/>
      <c r="F29" s="246"/>
      <c r="G29" s="246"/>
    </row>
    <row r="30" spans="2:7" ht="14.25" customHeight="1">
      <c r="B30" s="73"/>
      <c r="C30" s="69" t="s">
        <v>85</v>
      </c>
      <c r="D30" s="367" t="s">
        <v>142</v>
      </c>
      <c r="E30" s="368"/>
      <c r="F30" s="246"/>
      <c r="G30" s="246">
        <v>4088</v>
      </c>
    </row>
    <row r="31" spans="2:7" ht="14.25" customHeight="1">
      <c r="B31" s="73"/>
      <c r="C31" s="69" t="s">
        <v>85</v>
      </c>
      <c r="D31" s="367" t="s">
        <v>143</v>
      </c>
      <c r="E31" s="368"/>
      <c r="F31" s="232"/>
      <c r="G31" s="232"/>
    </row>
    <row r="32" spans="2:7" ht="14.25" customHeight="1">
      <c r="B32" s="73"/>
      <c r="C32" s="69" t="s">
        <v>85</v>
      </c>
      <c r="D32" s="86" t="s">
        <v>151</v>
      </c>
      <c r="E32" s="85"/>
      <c r="F32" s="232"/>
      <c r="G32" s="232"/>
    </row>
    <row r="33" spans="2:7" ht="14.25" customHeight="1" thickBot="1">
      <c r="B33" s="78"/>
      <c r="C33" s="70" t="s">
        <v>85</v>
      </c>
      <c r="D33" s="369"/>
      <c r="E33" s="370"/>
      <c r="F33" s="247"/>
      <c r="G33" s="247"/>
    </row>
    <row r="34" spans="2:7" ht="14.25" customHeight="1" thickBot="1">
      <c r="B34" s="79">
        <v>5</v>
      </c>
      <c r="C34" s="355" t="s">
        <v>144</v>
      </c>
      <c r="D34" s="355"/>
      <c r="E34" s="356"/>
      <c r="F34" s="233">
        <f>+F35</f>
        <v>0</v>
      </c>
      <c r="G34" s="244">
        <f>+G35</f>
        <v>0</v>
      </c>
    </row>
    <row r="35" spans="2:7" ht="14.25" customHeight="1">
      <c r="B35" s="74"/>
      <c r="C35" s="71" t="s">
        <v>85</v>
      </c>
      <c r="D35" s="363" t="s">
        <v>145</v>
      </c>
      <c r="E35" s="364"/>
      <c r="F35" s="241"/>
      <c r="G35" s="316"/>
    </row>
    <row r="36" spans="2:7" ht="14.25" customHeight="1">
      <c r="B36" s="72"/>
      <c r="C36" s="69" t="s">
        <v>85</v>
      </c>
      <c r="D36" s="365" t="s">
        <v>155</v>
      </c>
      <c r="E36" s="366"/>
      <c r="F36" s="235"/>
      <c r="G36" s="232"/>
    </row>
    <row r="37" spans="2:7" ht="14.25" customHeight="1" thickBot="1">
      <c r="B37" s="76"/>
      <c r="C37" s="70" t="s">
        <v>85</v>
      </c>
      <c r="D37" s="357"/>
      <c r="E37" s="358"/>
      <c r="F37" s="236"/>
      <c r="G37" s="311"/>
    </row>
    <row r="38" spans="2:7" ht="14.25" customHeight="1" thickBot="1">
      <c r="B38" s="75" t="s">
        <v>60</v>
      </c>
      <c r="C38" s="355" t="s">
        <v>146</v>
      </c>
      <c r="D38" s="355"/>
      <c r="E38" s="356"/>
      <c r="F38" s="233">
        <f>F12-F16</f>
        <v>-316140</v>
      </c>
      <c r="G38" s="244">
        <f>G12-G16</f>
        <v>-291170</v>
      </c>
    </row>
    <row r="39" spans="2:7" ht="14.25" customHeight="1">
      <c r="B39" s="77"/>
      <c r="C39" s="71" t="s">
        <v>85</v>
      </c>
      <c r="D39" s="359"/>
      <c r="E39" s="360"/>
      <c r="F39" s="234"/>
      <c r="G39" s="245"/>
    </row>
    <row r="40" spans="2:7" ht="14.25" customHeight="1" thickBot="1">
      <c r="B40" s="78">
        <v>6</v>
      </c>
      <c r="C40" s="361" t="s">
        <v>147</v>
      </c>
      <c r="D40" s="361"/>
      <c r="E40" s="362"/>
      <c r="F40" s="236"/>
      <c r="G40" s="311"/>
    </row>
    <row r="41" spans="2:7" ht="14.25" customHeight="1" thickBot="1">
      <c r="B41" s="75" t="s">
        <v>61</v>
      </c>
      <c r="C41" s="355" t="s">
        <v>148</v>
      </c>
      <c r="D41" s="355"/>
      <c r="E41" s="356"/>
      <c r="F41" s="233">
        <f>F38-F40</f>
        <v>-316140</v>
      </c>
      <c r="G41" s="244">
        <f>G38-G40</f>
        <v>-291170</v>
      </c>
    </row>
    <row r="44" spans="5:7" ht="14.25" customHeight="1">
      <c r="E44" s="385" t="s">
        <v>180</v>
      </c>
      <c r="F44" s="385"/>
      <c r="G44" s="385"/>
    </row>
    <row r="45" spans="5:7" ht="14.25" customHeight="1">
      <c r="E45" s="386" t="s">
        <v>363</v>
      </c>
      <c r="F45" s="386"/>
      <c r="G45" s="386"/>
    </row>
    <row r="46" spans="6:7" ht="14.25" customHeight="1">
      <c r="F46" s="87"/>
      <c r="G46" s="87"/>
    </row>
  </sheetData>
  <sheetProtection/>
  <mergeCells count="35">
    <mergeCell ref="E44:G44"/>
    <mergeCell ref="E45:G45"/>
    <mergeCell ref="C12:E12"/>
    <mergeCell ref="D15:E15"/>
    <mergeCell ref="C24:E24"/>
    <mergeCell ref="C25:E25"/>
    <mergeCell ref="D20:E20"/>
    <mergeCell ref="C21:E21"/>
    <mergeCell ref="D22:E22"/>
    <mergeCell ref="D23:E23"/>
    <mergeCell ref="B7:G7"/>
    <mergeCell ref="B8:G8"/>
    <mergeCell ref="B10:B11"/>
    <mergeCell ref="C10:E11"/>
    <mergeCell ref="D18:E18"/>
    <mergeCell ref="D19:E19"/>
    <mergeCell ref="C16:E16"/>
    <mergeCell ref="C17:E17"/>
    <mergeCell ref="D13:E13"/>
    <mergeCell ref="D14:E14"/>
    <mergeCell ref="D30:E30"/>
    <mergeCell ref="D31:E31"/>
    <mergeCell ref="D33:E33"/>
    <mergeCell ref="D26:E26"/>
    <mergeCell ref="D27:E27"/>
    <mergeCell ref="D28:E28"/>
    <mergeCell ref="D29:E29"/>
    <mergeCell ref="C34:E34"/>
    <mergeCell ref="C41:E41"/>
    <mergeCell ref="D37:E37"/>
    <mergeCell ref="C38:E38"/>
    <mergeCell ref="D39:E39"/>
    <mergeCell ref="C40:E40"/>
    <mergeCell ref="D35:E35"/>
    <mergeCell ref="D36:E36"/>
  </mergeCells>
  <printOptions/>
  <pageMargins left="0" right="0" top="1" bottom="1" header="0.5" footer="0.5"/>
  <pageSetup horizontalDpi="600" verticalDpi="600" orientation="portrait" scale="99" r:id="rId3"/>
  <ignoredErrors>
    <ignoredError sqref="F21:G21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S89"/>
  <sheetViews>
    <sheetView zoomScalePageLayoutView="0" workbookViewId="0" topLeftCell="A28">
      <selection activeCell="T78" sqref="T78"/>
    </sheetView>
  </sheetViews>
  <sheetFormatPr defaultColWidth="9.140625" defaultRowHeight="12.75"/>
  <cols>
    <col min="4" max="4" width="15.140625" style="0" customWidth="1"/>
    <col min="5" max="5" width="0.9921875" style="0" customWidth="1"/>
    <col min="8" max="8" width="4.140625" style="0" customWidth="1"/>
    <col min="9" max="9" width="3.28125" style="0" hidden="1" customWidth="1"/>
    <col min="13" max="13" width="4.28125" style="0" customWidth="1"/>
  </cols>
  <sheetData>
    <row r="2" ht="13.5" thickBot="1"/>
    <row r="3" spans="1:13" ht="12.75">
      <c r="A3" s="437" t="s">
        <v>370</v>
      </c>
      <c r="B3" s="438"/>
      <c r="C3" s="438"/>
      <c r="D3" s="438"/>
      <c r="E3" s="439"/>
      <c r="H3" s="446" t="s">
        <v>371</v>
      </c>
      <c r="I3" s="447"/>
      <c r="J3" s="447"/>
      <c r="K3" s="447"/>
      <c r="L3" s="447"/>
      <c r="M3" s="448"/>
    </row>
    <row r="4" spans="1:13" ht="12.75">
      <c r="A4" s="440"/>
      <c r="B4" s="441"/>
      <c r="C4" s="441"/>
      <c r="D4" s="441"/>
      <c r="E4" s="442"/>
      <c r="H4" s="449"/>
      <c r="I4" s="450"/>
      <c r="J4" s="450"/>
      <c r="K4" s="450"/>
      <c r="L4" s="450"/>
      <c r="M4" s="451"/>
    </row>
    <row r="5" spans="1:13" ht="13.5" thickBot="1">
      <c r="A5" s="443"/>
      <c r="B5" s="444"/>
      <c r="C5" s="444"/>
      <c r="D5" s="444"/>
      <c r="E5" s="445"/>
      <c r="H5" s="452"/>
      <c r="I5" s="453"/>
      <c r="J5" s="453"/>
      <c r="K5" s="453"/>
      <c r="L5" s="453"/>
      <c r="M5" s="454"/>
    </row>
    <row r="6" spans="11:13" ht="13.5" thickBot="1">
      <c r="K6" s="319"/>
      <c r="L6" s="20"/>
      <c r="M6" s="20"/>
    </row>
    <row r="7" spans="3:13" ht="13.5" thickBot="1">
      <c r="C7" s="455" t="s">
        <v>372</v>
      </c>
      <c r="D7" s="456"/>
      <c r="E7" s="457"/>
      <c r="F7" s="458" t="s">
        <v>373</v>
      </c>
      <c r="G7" s="459"/>
      <c r="H7" s="460"/>
      <c r="I7" s="460"/>
      <c r="J7" s="460"/>
      <c r="K7" s="460"/>
      <c r="L7" s="460"/>
      <c r="M7" s="461"/>
    </row>
    <row r="8" spans="3:13" ht="12.75">
      <c r="C8" s="462"/>
      <c r="D8" s="463"/>
      <c r="E8" s="466">
        <v>2010</v>
      </c>
      <c r="F8" s="468"/>
      <c r="G8" s="469"/>
      <c r="H8" s="469"/>
      <c r="I8" s="469"/>
      <c r="J8" s="469"/>
      <c r="K8" s="469"/>
      <c r="L8" s="469"/>
      <c r="M8" s="470"/>
    </row>
    <row r="9" spans="3:13" ht="13.5" thickBot="1">
      <c r="C9" s="464"/>
      <c r="D9" s="465"/>
      <c r="E9" s="467"/>
      <c r="F9" s="471"/>
      <c r="G9" s="472"/>
      <c r="H9" s="472"/>
      <c r="I9" s="472"/>
      <c r="J9" s="472"/>
      <c r="K9" s="472"/>
      <c r="L9" s="472"/>
      <c r="M9" s="473"/>
    </row>
    <row r="10" spans="1:13" ht="12.75">
      <c r="A10" s="425" t="s">
        <v>374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7"/>
    </row>
    <row r="11" spans="1:13" ht="12.75">
      <c r="A11" s="428"/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30"/>
    </row>
    <row r="12" spans="1:13" ht="12.75">
      <c r="A12" s="428"/>
      <c r="B12" s="429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30"/>
    </row>
    <row r="13" spans="1:13" ht="12.75">
      <c r="A13" s="428"/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30"/>
    </row>
    <row r="14" spans="1:13" ht="12.75">
      <c r="A14" s="428"/>
      <c r="B14" s="429"/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30"/>
    </row>
    <row r="15" spans="1:13" ht="12.75">
      <c r="A15" s="428"/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30"/>
    </row>
    <row r="16" spans="1:13" ht="13.5" thickBot="1">
      <c r="A16" s="431"/>
      <c r="B16" s="432"/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3"/>
    </row>
    <row r="17" spans="1:13" ht="12.75">
      <c r="A17" s="434" t="s">
        <v>375</v>
      </c>
      <c r="B17" s="435"/>
      <c r="C17" s="435"/>
      <c r="D17" s="435"/>
      <c r="E17" s="435"/>
      <c r="F17" s="435" t="s">
        <v>376</v>
      </c>
      <c r="G17" s="435"/>
      <c r="H17" s="435"/>
      <c r="I17" s="435"/>
      <c r="J17" s="435" t="s">
        <v>377</v>
      </c>
      <c r="K17" s="435"/>
      <c r="L17" s="435"/>
      <c r="M17" s="436"/>
    </row>
    <row r="18" spans="1:13" ht="12.75">
      <c r="A18" s="400" t="s">
        <v>378</v>
      </c>
      <c r="B18" s="401"/>
      <c r="C18" s="401"/>
      <c r="D18" s="401"/>
      <c r="E18" s="401"/>
      <c r="F18" s="399"/>
      <c r="G18" s="399"/>
      <c r="H18" s="399"/>
      <c r="I18" s="399"/>
      <c r="J18" s="399"/>
      <c r="K18" s="399"/>
      <c r="L18" s="399"/>
      <c r="M18" s="403"/>
    </row>
    <row r="19" spans="1:13" ht="12.75">
      <c r="A19" s="400" t="s">
        <v>379</v>
      </c>
      <c r="B19" s="401"/>
      <c r="C19" s="401"/>
      <c r="D19" s="401"/>
      <c r="E19" s="401"/>
      <c r="F19" s="399">
        <v>291170</v>
      </c>
      <c r="G19" s="399"/>
      <c r="H19" s="399"/>
      <c r="I19" s="399"/>
      <c r="J19" s="399">
        <v>291170</v>
      </c>
      <c r="K19" s="399"/>
      <c r="L19" s="399"/>
      <c r="M19" s="403"/>
    </row>
    <row r="20" spans="1:13" ht="12.75">
      <c r="A20" s="400" t="s">
        <v>380</v>
      </c>
      <c r="B20" s="401"/>
      <c r="C20" s="401"/>
      <c r="D20" s="401"/>
      <c r="E20" s="401"/>
      <c r="F20" s="402"/>
      <c r="G20" s="402"/>
      <c r="H20" s="402"/>
      <c r="I20" s="402"/>
      <c r="J20" s="399"/>
      <c r="K20" s="399"/>
      <c r="L20" s="399"/>
      <c r="M20" s="403"/>
    </row>
    <row r="21" spans="1:13" ht="12.75">
      <c r="A21" s="404" t="s">
        <v>381</v>
      </c>
      <c r="B21" s="405"/>
      <c r="C21" s="405"/>
      <c r="D21" s="405"/>
      <c r="E21" s="405"/>
      <c r="F21" s="406">
        <f>F18-F19</f>
        <v>-291170</v>
      </c>
      <c r="G21" s="402"/>
      <c r="H21" s="402"/>
      <c r="I21" s="402"/>
      <c r="J21" s="406">
        <f>J18-J19+J20</f>
        <v>-291170</v>
      </c>
      <c r="K21" s="402"/>
      <c r="L21" s="402"/>
      <c r="M21" s="407"/>
    </row>
    <row r="22" spans="1:13" ht="12.75">
      <c r="A22" s="400" t="s">
        <v>382</v>
      </c>
      <c r="B22" s="401"/>
      <c r="C22" s="401"/>
      <c r="D22" s="401"/>
      <c r="E22" s="401"/>
      <c r="F22" s="421">
        <f>F21</f>
        <v>-291170</v>
      </c>
      <c r="G22" s="422"/>
      <c r="H22" s="422"/>
      <c r="I22" s="423"/>
      <c r="J22" s="421">
        <f>J21</f>
        <v>-291170</v>
      </c>
      <c r="K22" s="422"/>
      <c r="L22" s="422"/>
      <c r="M22" s="424"/>
    </row>
    <row r="23" spans="1:13" ht="12.75">
      <c r="A23" s="400" t="s">
        <v>383</v>
      </c>
      <c r="B23" s="401"/>
      <c r="C23" s="401"/>
      <c r="D23" s="401"/>
      <c r="E23" s="401"/>
      <c r="F23" s="406">
        <f>F21-F22</f>
        <v>0</v>
      </c>
      <c r="G23" s="402"/>
      <c r="H23" s="402"/>
      <c r="I23" s="402"/>
      <c r="J23" s="406"/>
      <c r="K23" s="402"/>
      <c r="L23" s="402"/>
      <c r="M23" s="407"/>
    </row>
    <row r="24" spans="1:13" ht="12.75">
      <c r="A24" s="400" t="s">
        <v>384</v>
      </c>
      <c r="B24" s="401"/>
      <c r="C24" s="401"/>
      <c r="D24" s="401"/>
      <c r="E24" s="401"/>
      <c r="F24" s="399">
        <v>0</v>
      </c>
      <c r="G24" s="399"/>
      <c r="H24" s="399"/>
      <c r="I24" s="399"/>
      <c r="J24" s="399"/>
      <c r="K24" s="399"/>
      <c r="L24" s="399"/>
      <c r="M24" s="403"/>
    </row>
    <row r="25" spans="1:13" ht="13.5" thickBot="1">
      <c r="A25" s="408" t="s">
        <v>385</v>
      </c>
      <c r="B25" s="409"/>
      <c r="C25" s="409"/>
      <c r="D25" s="409"/>
      <c r="E25" s="409"/>
      <c r="F25" s="410"/>
      <c r="G25" s="410"/>
      <c r="H25" s="410"/>
      <c r="I25" s="410"/>
      <c r="J25" s="411">
        <f>+J22+J24</f>
        <v>-291170</v>
      </c>
      <c r="K25" s="410"/>
      <c r="L25" s="410"/>
      <c r="M25" s="412"/>
    </row>
    <row r="26" spans="1:13" ht="13.5" thickBot="1">
      <c r="A26" s="413" t="s">
        <v>386</v>
      </c>
      <c r="B26" s="414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5"/>
    </row>
    <row r="27" spans="1:13" ht="12.75">
      <c r="A27" s="416" t="s">
        <v>387</v>
      </c>
      <c r="B27" s="417"/>
      <c r="C27" s="417"/>
      <c r="D27" s="417"/>
      <c r="E27" s="417"/>
      <c r="F27" s="418"/>
      <c r="G27" s="418"/>
      <c r="H27" s="418"/>
      <c r="I27" s="418"/>
      <c r="J27" s="419"/>
      <c r="K27" s="419"/>
      <c r="L27" s="419"/>
      <c r="M27" s="420"/>
    </row>
    <row r="28" spans="1:13" ht="12.75">
      <c r="A28" s="400" t="s">
        <v>388</v>
      </c>
      <c r="B28" s="401"/>
      <c r="C28" s="401"/>
      <c r="D28" s="401"/>
      <c r="E28" s="401"/>
      <c r="F28" s="402"/>
      <c r="G28" s="402"/>
      <c r="H28" s="402"/>
      <c r="I28" s="402"/>
      <c r="J28" s="399"/>
      <c r="K28" s="399"/>
      <c r="L28" s="399"/>
      <c r="M28" s="403"/>
    </row>
    <row r="29" spans="1:13" ht="12.75">
      <c r="A29" s="400" t="s">
        <v>389</v>
      </c>
      <c r="B29" s="401"/>
      <c r="C29" s="401"/>
      <c r="D29" s="401"/>
      <c r="E29" s="401"/>
      <c r="F29" s="402"/>
      <c r="G29" s="402"/>
      <c r="H29" s="402"/>
      <c r="I29" s="402"/>
      <c r="J29" s="399"/>
      <c r="K29" s="399"/>
      <c r="L29" s="399"/>
      <c r="M29" s="403"/>
    </row>
    <row r="30" spans="1:13" ht="12.75">
      <c r="A30" s="400" t="s">
        <v>390</v>
      </c>
      <c r="B30" s="401"/>
      <c r="C30" s="401"/>
      <c r="D30" s="401"/>
      <c r="E30" s="401"/>
      <c r="F30" s="402"/>
      <c r="G30" s="402"/>
      <c r="H30" s="402"/>
      <c r="I30" s="402"/>
      <c r="J30" s="399"/>
      <c r="K30" s="399"/>
      <c r="L30" s="399"/>
      <c r="M30" s="403"/>
    </row>
    <row r="31" spans="1:19" ht="12.75">
      <c r="A31" s="400" t="s">
        <v>391</v>
      </c>
      <c r="B31" s="401"/>
      <c r="C31" s="401"/>
      <c r="D31" s="401"/>
      <c r="E31" s="401"/>
      <c r="F31" s="399"/>
      <c r="G31" s="399"/>
      <c r="H31" s="399"/>
      <c r="I31" s="399"/>
      <c r="J31" s="402"/>
      <c r="K31" s="402"/>
      <c r="L31" s="402"/>
      <c r="M31" s="407"/>
      <c r="S31">
        <f>89100-17000</f>
        <v>72100</v>
      </c>
    </row>
    <row r="32" spans="1:13" ht="12.75">
      <c r="A32" s="400" t="s">
        <v>392</v>
      </c>
      <c r="B32" s="401"/>
      <c r="C32" s="401"/>
      <c r="D32" s="401"/>
      <c r="E32" s="401"/>
      <c r="F32" s="399"/>
      <c r="G32" s="399"/>
      <c r="H32" s="399"/>
      <c r="I32" s="399"/>
      <c r="J32" s="402"/>
      <c r="K32" s="402"/>
      <c r="L32" s="402"/>
      <c r="M32" s="407"/>
    </row>
    <row r="33" spans="1:13" ht="12.75">
      <c r="A33" s="400" t="s">
        <v>393</v>
      </c>
      <c r="B33" s="401"/>
      <c r="C33" s="401"/>
      <c r="D33" s="401"/>
      <c r="E33" s="401"/>
      <c r="F33" s="399"/>
      <c r="G33" s="399"/>
      <c r="H33" s="399"/>
      <c r="I33" s="399"/>
      <c r="J33" s="402"/>
      <c r="K33" s="402"/>
      <c r="L33" s="402"/>
      <c r="M33" s="407"/>
    </row>
    <row r="34" spans="1:13" ht="12.75">
      <c r="A34" s="400" t="s">
        <v>394</v>
      </c>
      <c r="B34" s="401"/>
      <c r="C34" s="401"/>
      <c r="D34" s="401"/>
      <c r="E34" s="401"/>
      <c r="F34" s="406"/>
      <c r="G34" s="402"/>
      <c r="H34" s="402"/>
      <c r="I34" s="402"/>
      <c r="J34" s="402"/>
      <c r="K34" s="402"/>
      <c r="L34" s="402"/>
      <c r="M34" s="407"/>
    </row>
    <row r="35" spans="1:13" ht="12.75">
      <c r="A35" s="400" t="s">
        <v>395</v>
      </c>
      <c r="B35" s="401"/>
      <c r="C35" s="401"/>
      <c r="D35" s="401"/>
      <c r="E35" s="401"/>
      <c r="F35" s="402"/>
      <c r="G35" s="402"/>
      <c r="H35" s="402"/>
      <c r="I35" s="402"/>
      <c r="J35" s="399"/>
      <c r="K35" s="399"/>
      <c r="L35" s="399"/>
      <c r="M35" s="403"/>
    </row>
    <row r="36" spans="1:13" ht="12.75">
      <c r="A36" s="400" t="s">
        <v>396</v>
      </c>
      <c r="B36" s="401"/>
      <c r="C36" s="401"/>
      <c r="D36" s="401"/>
      <c r="E36" s="401"/>
      <c r="F36" s="402"/>
      <c r="G36" s="402"/>
      <c r="H36" s="402"/>
      <c r="I36" s="402"/>
      <c r="J36" s="399"/>
      <c r="K36" s="399"/>
      <c r="L36" s="399"/>
      <c r="M36" s="403"/>
    </row>
    <row r="37" spans="1:13" ht="12.75">
      <c r="A37" s="404" t="s">
        <v>397</v>
      </c>
      <c r="B37" s="405"/>
      <c r="C37" s="405"/>
      <c r="D37" s="405"/>
      <c r="E37" s="405"/>
      <c r="F37" s="402"/>
      <c r="G37" s="402"/>
      <c r="H37" s="402"/>
      <c r="I37" s="402"/>
      <c r="J37" s="399"/>
      <c r="K37" s="399"/>
      <c r="L37" s="399"/>
      <c r="M37" s="403"/>
    </row>
    <row r="38" spans="1:13" ht="12.75">
      <c r="A38" s="394" t="s">
        <v>407</v>
      </c>
      <c r="B38" s="395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6"/>
    </row>
    <row r="39" spans="1:13" ht="13.5" thickBot="1">
      <c r="A39" s="320"/>
      <c r="B39" s="321"/>
      <c r="C39" s="321"/>
      <c r="D39" s="321"/>
      <c r="E39" s="321"/>
      <c r="F39" s="321"/>
      <c r="G39" s="321"/>
      <c r="H39" s="321"/>
      <c r="I39" s="321"/>
      <c r="J39" s="321"/>
      <c r="K39" s="322"/>
      <c r="L39" s="310"/>
      <c r="M39" s="51"/>
    </row>
    <row r="41" spans="1:13" ht="12.75">
      <c r="A41" s="397" t="s">
        <v>398</v>
      </c>
      <c r="B41" s="397"/>
      <c r="C41" s="397"/>
      <c r="D41" s="397"/>
      <c r="F41" s="398" t="s">
        <v>399</v>
      </c>
      <c r="G41" s="398"/>
      <c r="H41" s="398"/>
      <c r="I41" s="398"/>
      <c r="J41" s="398"/>
      <c r="K41" s="398"/>
      <c r="L41" s="398"/>
      <c r="M41" s="398"/>
    </row>
    <row r="43" ht="12.75">
      <c r="G43" s="14" t="s">
        <v>400</v>
      </c>
    </row>
    <row r="44" spans="7:13" ht="12.75">
      <c r="G44" s="386" t="s">
        <v>401</v>
      </c>
      <c r="H44" s="386"/>
      <c r="K44" s="399">
        <f>+J35</f>
        <v>0</v>
      </c>
      <c r="L44" s="399"/>
      <c r="M44" s="399"/>
    </row>
    <row r="47" ht="13.5" thickBot="1"/>
    <row r="48" spans="1:13" ht="12.75">
      <c r="A48" s="437" t="s">
        <v>370</v>
      </c>
      <c r="B48" s="438"/>
      <c r="C48" s="438"/>
      <c r="D48" s="438"/>
      <c r="E48" s="439"/>
      <c r="H48" s="446" t="s">
        <v>371</v>
      </c>
      <c r="I48" s="447"/>
      <c r="J48" s="447"/>
      <c r="K48" s="447"/>
      <c r="L48" s="447"/>
      <c r="M48" s="448"/>
    </row>
    <row r="49" spans="1:13" ht="12.75">
      <c r="A49" s="440"/>
      <c r="B49" s="441"/>
      <c r="C49" s="441"/>
      <c r="D49" s="441"/>
      <c r="E49" s="442"/>
      <c r="H49" s="449"/>
      <c r="I49" s="450"/>
      <c r="J49" s="450"/>
      <c r="K49" s="450"/>
      <c r="L49" s="450"/>
      <c r="M49" s="451"/>
    </row>
    <row r="50" spans="1:13" ht="13.5" thickBot="1">
      <c r="A50" s="443"/>
      <c r="B50" s="444"/>
      <c r="C50" s="444"/>
      <c r="D50" s="444"/>
      <c r="E50" s="445"/>
      <c r="H50" s="452"/>
      <c r="I50" s="453"/>
      <c r="J50" s="453"/>
      <c r="K50" s="453"/>
      <c r="L50" s="453"/>
      <c r="M50" s="454"/>
    </row>
    <row r="51" spans="11:13" ht="13.5" thickBot="1">
      <c r="K51" s="319"/>
      <c r="L51" s="20"/>
      <c r="M51" s="20"/>
    </row>
    <row r="52" spans="3:13" ht="13.5" thickBot="1">
      <c r="C52" s="455" t="s">
        <v>372</v>
      </c>
      <c r="D52" s="456"/>
      <c r="E52" s="457"/>
      <c r="F52" s="458" t="s">
        <v>373</v>
      </c>
      <c r="G52" s="459"/>
      <c r="H52" s="460"/>
      <c r="I52" s="460"/>
      <c r="J52" s="460"/>
      <c r="K52" s="460"/>
      <c r="L52" s="460"/>
      <c r="M52" s="461"/>
    </row>
    <row r="53" spans="3:13" ht="12.75">
      <c r="C53" s="462"/>
      <c r="D53" s="463"/>
      <c r="E53" s="466">
        <v>2010</v>
      </c>
      <c r="F53" s="468"/>
      <c r="G53" s="469"/>
      <c r="H53" s="469"/>
      <c r="I53" s="469"/>
      <c r="J53" s="469"/>
      <c r="K53" s="469"/>
      <c r="L53" s="469"/>
      <c r="M53" s="470"/>
    </row>
    <row r="54" spans="3:13" ht="13.5" thickBot="1">
      <c r="C54" s="464"/>
      <c r="D54" s="465"/>
      <c r="E54" s="467"/>
      <c r="F54" s="471"/>
      <c r="G54" s="472"/>
      <c r="H54" s="472"/>
      <c r="I54" s="472"/>
      <c r="J54" s="472"/>
      <c r="K54" s="472"/>
      <c r="L54" s="472"/>
      <c r="M54" s="473"/>
    </row>
    <row r="55" spans="1:13" ht="12.75">
      <c r="A55" s="425" t="s">
        <v>374</v>
      </c>
      <c r="B55" s="426"/>
      <c r="C55" s="426"/>
      <c r="D55" s="426"/>
      <c r="E55" s="426"/>
      <c r="F55" s="426"/>
      <c r="G55" s="426"/>
      <c r="H55" s="426"/>
      <c r="I55" s="426"/>
      <c r="J55" s="426"/>
      <c r="K55" s="426"/>
      <c r="L55" s="426"/>
      <c r="M55" s="427"/>
    </row>
    <row r="56" spans="1:13" ht="12.75">
      <c r="A56" s="428"/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429"/>
      <c r="M56" s="430"/>
    </row>
    <row r="57" spans="1:13" ht="12.75">
      <c r="A57" s="428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429"/>
      <c r="M57" s="430"/>
    </row>
    <row r="58" spans="1:13" ht="12.75">
      <c r="A58" s="428"/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429"/>
      <c r="M58" s="430"/>
    </row>
    <row r="59" spans="1:13" ht="12.75">
      <c r="A59" s="428"/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429"/>
      <c r="M59" s="430"/>
    </row>
    <row r="60" spans="1:13" ht="12.75">
      <c r="A60" s="428"/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429"/>
      <c r="M60" s="430"/>
    </row>
    <row r="61" spans="1:13" ht="13.5" thickBot="1">
      <c r="A61" s="431"/>
      <c r="B61" s="432"/>
      <c r="C61" s="432"/>
      <c r="D61" s="432"/>
      <c r="E61" s="432"/>
      <c r="F61" s="432"/>
      <c r="G61" s="432"/>
      <c r="H61" s="432"/>
      <c r="I61" s="432"/>
      <c r="J61" s="432"/>
      <c r="K61" s="432"/>
      <c r="L61" s="432"/>
      <c r="M61" s="433"/>
    </row>
    <row r="62" spans="1:13" ht="12.75">
      <c r="A62" s="434" t="s">
        <v>375</v>
      </c>
      <c r="B62" s="435"/>
      <c r="C62" s="435"/>
      <c r="D62" s="435"/>
      <c r="E62" s="435"/>
      <c r="F62" s="435" t="s">
        <v>376</v>
      </c>
      <c r="G62" s="435"/>
      <c r="H62" s="435"/>
      <c r="I62" s="435"/>
      <c r="J62" s="435" t="s">
        <v>377</v>
      </c>
      <c r="K62" s="435"/>
      <c r="L62" s="435"/>
      <c r="M62" s="436"/>
    </row>
    <row r="63" spans="1:13" ht="12.75">
      <c r="A63" s="400" t="s">
        <v>378</v>
      </c>
      <c r="B63" s="401"/>
      <c r="C63" s="401"/>
      <c r="D63" s="401"/>
      <c r="E63" s="401"/>
      <c r="F63" s="399">
        <v>0</v>
      </c>
      <c r="G63" s="399"/>
      <c r="H63" s="399"/>
      <c r="I63" s="399"/>
      <c r="J63" s="399">
        <v>0</v>
      </c>
      <c r="K63" s="399"/>
      <c r="L63" s="399"/>
      <c r="M63" s="403"/>
    </row>
    <row r="64" spans="1:13" ht="12.75">
      <c r="A64" s="400" t="s">
        <v>379</v>
      </c>
      <c r="B64" s="401"/>
      <c r="C64" s="401"/>
      <c r="D64" s="401"/>
      <c r="E64" s="401"/>
      <c r="F64" s="399">
        <v>316140</v>
      </c>
      <c r="G64" s="399"/>
      <c r="H64" s="399"/>
      <c r="I64" s="399"/>
      <c r="J64" s="399">
        <v>316140</v>
      </c>
      <c r="K64" s="399"/>
      <c r="L64" s="399"/>
      <c r="M64" s="403"/>
    </row>
    <row r="65" spans="1:13" ht="12.75">
      <c r="A65" s="400" t="s">
        <v>380</v>
      </c>
      <c r="B65" s="401"/>
      <c r="C65" s="401"/>
      <c r="D65" s="401"/>
      <c r="E65" s="401"/>
      <c r="F65" s="402"/>
      <c r="G65" s="402"/>
      <c r="H65" s="402"/>
      <c r="I65" s="402"/>
      <c r="J65" s="399"/>
      <c r="K65" s="399"/>
      <c r="L65" s="399"/>
      <c r="M65" s="403"/>
    </row>
    <row r="66" spans="1:13" ht="12.75">
      <c r="A66" s="404" t="s">
        <v>381</v>
      </c>
      <c r="B66" s="405"/>
      <c r="C66" s="405"/>
      <c r="D66" s="405"/>
      <c r="E66" s="405"/>
      <c r="F66" s="406">
        <f>F63-F64</f>
        <v>-316140</v>
      </c>
      <c r="G66" s="402"/>
      <c r="H66" s="402"/>
      <c r="I66" s="402"/>
      <c r="J66" s="406">
        <f>J63-J64+J65</f>
        <v>-316140</v>
      </c>
      <c r="K66" s="402"/>
      <c r="L66" s="402"/>
      <c r="M66" s="407"/>
    </row>
    <row r="67" spans="1:13" ht="12.75">
      <c r="A67" s="400" t="s">
        <v>382</v>
      </c>
      <c r="B67" s="401"/>
      <c r="C67" s="401"/>
      <c r="D67" s="401"/>
      <c r="E67" s="401"/>
      <c r="F67" s="421">
        <f>F66</f>
        <v>-316140</v>
      </c>
      <c r="G67" s="422"/>
      <c r="H67" s="422"/>
      <c r="I67" s="423"/>
      <c r="J67" s="421">
        <f>J66</f>
        <v>-316140</v>
      </c>
      <c r="K67" s="422"/>
      <c r="L67" s="422"/>
      <c r="M67" s="424"/>
    </row>
    <row r="68" spans="1:13" ht="12.75">
      <c r="A68" s="400" t="s">
        <v>383</v>
      </c>
      <c r="B68" s="401"/>
      <c r="C68" s="401"/>
      <c r="D68" s="401"/>
      <c r="E68" s="401"/>
      <c r="F68" s="406">
        <f>F66-F67</f>
        <v>0</v>
      </c>
      <c r="G68" s="402"/>
      <c r="H68" s="402"/>
      <c r="I68" s="402"/>
      <c r="J68" s="406"/>
      <c r="K68" s="402"/>
      <c r="L68" s="402"/>
      <c r="M68" s="407"/>
    </row>
    <row r="69" spans="1:13" ht="12.75">
      <c r="A69" s="400" t="s">
        <v>384</v>
      </c>
      <c r="B69" s="401"/>
      <c r="C69" s="401"/>
      <c r="D69" s="401"/>
      <c r="E69" s="401"/>
      <c r="F69" s="399">
        <v>0</v>
      </c>
      <c r="G69" s="399"/>
      <c r="H69" s="399"/>
      <c r="I69" s="399"/>
      <c r="J69" s="399"/>
      <c r="K69" s="399"/>
      <c r="L69" s="399"/>
      <c r="M69" s="403"/>
    </row>
    <row r="70" spans="1:13" ht="13.5" thickBot="1">
      <c r="A70" s="408" t="s">
        <v>385</v>
      </c>
      <c r="B70" s="409"/>
      <c r="C70" s="409"/>
      <c r="D70" s="409"/>
      <c r="E70" s="409"/>
      <c r="F70" s="410"/>
      <c r="G70" s="410"/>
      <c r="H70" s="410"/>
      <c r="I70" s="410"/>
      <c r="J70" s="411">
        <f>+J67+J69</f>
        <v>-316140</v>
      </c>
      <c r="K70" s="410"/>
      <c r="L70" s="410"/>
      <c r="M70" s="412"/>
    </row>
    <row r="71" spans="1:13" ht="13.5" thickBot="1">
      <c r="A71" s="413" t="s">
        <v>386</v>
      </c>
      <c r="B71" s="414"/>
      <c r="C71" s="414"/>
      <c r="D71" s="414"/>
      <c r="E71" s="414"/>
      <c r="F71" s="414"/>
      <c r="G71" s="414"/>
      <c r="H71" s="414"/>
      <c r="I71" s="414"/>
      <c r="J71" s="414"/>
      <c r="K71" s="414"/>
      <c r="L71" s="414"/>
      <c r="M71" s="415"/>
    </row>
    <row r="72" spans="1:13" ht="12.75">
      <c r="A72" s="416" t="s">
        <v>387</v>
      </c>
      <c r="B72" s="417"/>
      <c r="C72" s="417"/>
      <c r="D72" s="417"/>
      <c r="E72" s="417"/>
      <c r="F72" s="418"/>
      <c r="G72" s="418"/>
      <c r="H72" s="418"/>
      <c r="I72" s="418"/>
      <c r="J72" s="419"/>
      <c r="K72" s="419"/>
      <c r="L72" s="419"/>
      <c r="M72" s="420"/>
    </row>
    <row r="73" spans="1:13" ht="12.75">
      <c r="A73" s="400" t="s">
        <v>388</v>
      </c>
      <c r="B73" s="401"/>
      <c r="C73" s="401"/>
      <c r="D73" s="401"/>
      <c r="E73" s="401"/>
      <c r="F73" s="402"/>
      <c r="G73" s="402"/>
      <c r="H73" s="402"/>
      <c r="I73" s="402"/>
      <c r="J73" s="399"/>
      <c r="K73" s="399"/>
      <c r="L73" s="399"/>
      <c r="M73" s="403"/>
    </row>
    <row r="74" spans="1:13" ht="12.75">
      <c r="A74" s="400" t="s">
        <v>389</v>
      </c>
      <c r="B74" s="401"/>
      <c r="C74" s="401"/>
      <c r="D74" s="401"/>
      <c r="E74" s="401"/>
      <c r="F74" s="402"/>
      <c r="G74" s="402"/>
      <c r="H74" s="402"/>
      <c r="I74" s="402"/>
      <c r="J74" s="399"/>
      <c r="K74" s="399"/>
      <c r="L74" s="399"/>
      <c r="M74" s="403"/>
    </row>
    <row r="75" spans="1:13" ht="12.75">
      <c r="A75" s="400" t="s">
        <v>390</v>
      </c>
      <c r="B75" s="401"/>
      <c r="C75" s="401"/>
      <c r="D75" s="401"/>
      <c r="E75" s="401"/>
      <c r="F75" s="402"/>
      <c r="G75" s="402"/>
      <c r="H75" s="402"/>
      <c r="I75" s="402"/>
      <c r="J75" s="399"/>
      <c r="K75" s="399"/>
      <c r="L75" s="399"/>
      <c r="M75" s="403"/>
    </row>
    <row r="76" spans="1:13" ht="12.75">
      <c r="A76" s="400" t="s">
        <v>391</v>
      </c>
      <c r="B76" s="401"/>
      <c r="C76" s="401"/>
      <c r="D76" s="401"/>
      <c r="E76" s="401"/>
      <c r="F76" s="399"/>
      <c r="G76" s="399"/>
      <c r="H76" s="399"/>
      <c r="I76" s="399"/>
      <c r="J76" s="402"/>
      <c r="K76" s="402"/>
      <c r="L76" s="402"/>
      <c r="M76" s="407"/>
    </row>
    <row r="77" spans="1:13" ht="12.75">
      <c r="A77" s="400" t="s">
        <v>392</v>
      </c>
      <c r="B77" s="401"/>
      <c r="C77" s="401"/>
      <c r="D77" s="401"/>
      <c r="E77" s="401"/>
      <c r="F77" s="399"/>
      <c r="G77" s="399"/>
      <c r="H77" s="399"/>
      <c r="I77" s="399"/>
      <c r="J77" s="402"/>
      <c r="K77" s="402"/>
      <c r="L77" s="402"/>
      <c r="M77" s="407"/>
    </row>
    <row r="78" spans="1:13" ht="12.75">
      <c r="A78" s="400" t="s">
        <v>393</v>
      </c>
      <c r="B78" s="401"/>
      <c r="C78" s="401"/>
      <c r="D78" s="401"/>
      <c r="E78" s="401"/>
      <c r="F78" s="399"/>
      <c r="G78" s="399"/>
      <c r="H78" s="399"/>
      <c r="I78" s="399"/>
      <c r="J78" s="402"/>
      <c r="K78" s="402"/>
      <c r="L78" s="402"/>
      <c r="M78" s="407"/>
    </row>
    <row r="79" spans="1:13" ht="12.75">
      <c r="A79" s="400" t="s">
        <v>394</v>
      </c>
      <c r="B79" s="401"/>
      <c r="C79" s="401"/>
      <c r="D79" s="401"/>
      <c r="E79" s="401"/>
      <c r="F79" s="406"/>
      <c r="G79" s="402"/>
      <c r="H79" s="402"/>
      <c r="I79" s="402"/>
      <c r="J79" s="402"/>
      <c r="K79" s="402"/>
      <c r="L79" s="402"/>
      <c r="M79" s="407"/>
    </row>
    <row r="80" spans="1:13" ht="12.75">
      <c r="A80" s="400" t="s">
        <v>395</v>
      </c>
      <c r="B80" s="401"/>
      <c r="C80" s="401"/>
      <c r="D80" s="401"/>
      <c r="E80" s="401"/>
      <c r="F80" s="402"/>
      <c r="G80" s="402"/>
      <c r="H80" s="402"/>
      <c r="I80" s="402"/>
      <c r="J80" s="399"/>
      <c r="K80" s="399"/>
      <c r="L80" s="399"/>
      <c r="M80" s="403"/>
    </row>
    <row r="81" spans="1:13" ht="12.75">
      <c r="A81" s="400" t="s">
        <v>396</v>
      </c>
      <c r="B81" s="401"/>
      <c r="C81" s="401"/>
      <c r="D81" s="401"/>
      <c r="E81" s="401"/>
      <c r="F81" s="402"/>
      <c r="G81" s="402"/>
      <c r="H81" s="402"/>
      <c r="I81" s="402"/>
      <c r="J81" s="399"/>
      <c r="K81" s="399"/>
      <c r="L81" s="399"/>
      <c r="M81" s="403"/>
    </row>
    <row r="82" spans="1:13" ht="12.75">
      <c r="A82" s="404" t="s">
        <v>397</v>
      </c>
      <c r="B82" s="405"/>
      <c r="C82" s="405"/>
      <c r="D82" s="405"/>
      <c r="E82" s="405"/>
      <c r="F82" s="402"/>
      <c r="G82" s="402"/>
      <c r="H82" s="402"/>
      <c r="I82" s="402"/>
      <c r="J82" s="399"/>
      <c r="K82" s="399"/>
      <c r="L82" s="399"/>
      <c r="M82" s="403"/>
    </row>
    <row r="83" spans="1:13" ht="12.75">
      <c r="A83" s="394" t="s">
        <v>407</v>
      </c>
      <c r="B83" s="395"/>
      <c r="C83" s="395"/>
      <c r="D83" s="395"/>
      <c r="E83" s="395"/>
      <c r="F83" s="395"/>
      <c r="G83" s="395"/>
      <c r="H83" s="395"/>
      <c r="I83" s="395"/>
      <c r="J83" s="395"/>
      <c r="K83" s="395"/>
      <c r="L83" s="395"/>
      <c r="M83" s="396"/>
    </row>
    <row r="84" spans="1:13" ht="13.5" thickBot="1">
      <c r="A84" s="320"/>
      <c r="B84" s="321"/>
      <c r="C84" s="321"/>
      <c r="D84" s="321"/>
      <c r="E84" s="321"/>
      <c r="F84" s="321"/>
      <c r="G84" s="321"/>
      <c r="H84" s="321"/>
      <c r="I84" s="321"/>
      <c r="J84" s="321"/>
      <c r="K84" s="322"/>
      <c r="L84" s="310"/>
      <c r="M84" s="51"/>
    </row>
    <row r="86" spans="1:13" ht="12.75">
      <c r="A86" s="397" t="s">
        <v>398</v>
      </c>
      <c r="B86" s="397"/>
      <c r="C86" s="397"/>
      <c r="D86" s="397"/>
      <c r="F86" s="398" t="s">
        <v>399</v>
      </c>
      <c r="G86" s="398"/>
      <c r="H86" s="398"/>
      <c r="I86" s="398"/>
      <c r="J86" s="398"/>
      <c r="K86" s="398"/>
      <c r="L86" s="398"/>
      <c r="M86" s="398"/>
    </row>
    <row r="88" ht="12.75">
      <c r="G88" s="14" t="s">
        <v>400</v>
      </c>
    </row>
    <row r="89" spans="7:13" ht="12.75">
      <c r="G89" s="277" t="s">
        <v>401</v>
      </c>
      <c r="H89" s="277"/>
      <c r="K89" s="399">
        <v>0</v>
      </c>
      <c r="L89" s="399"/>
      <c r="M89" s="399"/>
    </row>
  </sheetData>
  <sheetProtection/>
  <mergeCells count="147">
    <mergeCell ref="A3:E5"/>
    <mergeCell ref="H3:M5"/>
    <mergeCell ref="C7:E7"/>
    <mergeCell ref="F7:M7"/>
    <mergeCell ref="C8:D9"/>
    <mergeCell ref="E8:E9"/>
    <mergeCell ref="F8:M9"/>
    <mergeCell ref="A10:M16"/>
    <mergeCell ref="A17:E17"/>
    <mergeCell ref="F17:I17"/>
    <mergeCell ref="J17:M17"/>
    <mergeCell ref="A18:E18"/>
    <mergeCell ref="F18:I18"/>
    <mergeCell ref="J18:M18"/>
    <mergeCell ref="A19:E19"/>
    <mergeCell ref="F19:I19"/>
    <mergeCell ref="J19:M19"/>
    <mergeCell ref="A20:E20"/>
    <mergeCell ref="F20:I20"/>
    <mergeCell ref="J20:M20"/>
    <mergeCell ref="A21:E21"/>
    <mergeCell ref="F21:I21"/>
    <mergeCell ref="J21:M21"/>
    <mergeCell ref="A22:E22"/>
    <mergeCell ref="F22:I22"/>
    <mergeCell ref="J22:M22"/>
    <mergeCell ref="A23:E23"/>
    <mergeCell ref="F23:I23"/>
    <mergeCell ref="J23:M23"/>
    <mergeCell ref="A24:E24"/>
    <mergeCell ref="F24:I24"/>
    <mergeCell ref="J24:M24"/>
    <mergeCell ref="A25:E25"/>
    <mergeCell ref="F25:I25"/>
    <mergeCell ref="J25:M25"/>
    <mergeCell ref="A26:M26"/>
    <mergeCell ref="A27:E27"/>
    <mergeCell ref="F27:I27"/>
    <mergeCell ref="J27:M27"/>
    <mergeCell ref="A28:E28"/>
    <mergeCell ref="F28:I28"/>
    <mergeCell ref="J28:M28"/>
    <mergeCell ref="A29:E29"/>
    <mergeCell ref="F29:I29"/>
    <mergeCell ref="J29:M29"/>
    <mergeCell ref="A30:E30"/>
    <mergeCell ref="F30:I30"/>
    <mergeCell ref="J30:M30"/>
    <mergeCell ref="A31:E31"/>
    <mergeCell ref="F31:I31"/>
    <mergeCell ref="J31:M31"/>
    <mergeCell ref="A32:E32"/>
    <mergeCell ref="F32:I32"/>
    <mergeCell ref="J32:M32"/>
    <mergeCell ref="A33:E33"/>
    <mergeCell ref="F33:I33"/>
    <mergeCell ref="J33:M33"/>
    <mergeCell ref="J37:M37"/>
    <mergeCell ref="A34:E34"/>
    <mergeCell ref="F34:I34"/>
    <mergeCell ref="J34:M34"/>
    <mergeCell ref="A35:E35"/>
    <mergeCell ref="F35:I35"/>
    <mergeCell ref="J35:M35"/>
    <mergeCell ref="A38:M38"/>
    <mergeCell ref="A41:D41"/>
    <mergeCell ref="F41:M41"/>
    <mergeCell ref="G44:H44"/>
    <mergeCell ref="K44:M44"/>
    <mergeCell ref="A36:E36"/>
    <mergeCell ref="F36:I36"/>
    <mergeCell ref="J36:M36"/>
    <mergeCell ref="A37:E37"/>
    <mergeCell ref="F37:I37"/>
    <mergeCell ref="A48:E50"/>
    <mergeCell ref="H48:M50"/>
    <mergeCell ref="C52:E52"/>
    <mergeCell ref="F52:M52"/>
    <mergeCell ref="C53:D54"/>
    <mergeCell ref="E53:E54"/>
    <mergeCell ref="F53:M54"/>
    <mergeCell ref="A55:M61"/>
    <mergeCell ref="A62:E62"/>
    <mergeCell ref="F62:I62"/>
    <mergeCell ref="J62:M62"/>
    <mergeCell ref="A63:E63"/>
    <mergeCell ref="F63:I63"/>
    <mergeCell ref="J63:M63"/>
    <mergeCell ref="A64:E64"/>
    <mergeCell ref="F64:I64"/>
    <mergeCell ref="J64:M64"/>
    <mergeCell ref="A65:E65"/>
    <mergeCell ref="F65:I65"/>
    <mergeCell ref="J65:M65"/>
    <mergeCell ref="A66:E66"/>
    <mergeCell ref="F66:I66"/>
    <mergeCell ref="J66:M66"/>
    <mergeCell ref="A67:E67"/>
    <mergeCell ref="F67:I67"/>
    <mergeCell ref="J67:M67"/>
    <mergeCell ref="A68:E68"/>
    <mergeCell ref="F68:I68"/>
    <mergeCell ref="J68:M68"/>
    <mergeCell ref="A69:E69"/>
    <mergeCell ref="F69:I69"/>
    <mergeCell ref="J69:M69"/>
    <mergeCell ref="A70:E70"/>
    <mergeCell ref="F70:I70"/>
    <mergeCell ref="J70:M70"/>
    <mergeCell ref="A71:M71"/>
    <mergeCell ref="A72:E72"/>
    <mergeCell ref="F72:I72"/>
    <mergeCell ref="J72:M72"/>
    <mergeCell ref="A73:E73"/>
    <mergeCell ref="F73:I73"/>
    <mergeCell ref="J73:M73"/>
    <mergeCell ref="A74:E74"/>
    <mergeCell ref="F74:I74"/>
    <mergeCell ref="J74:M74"/>
    <mergeCell ref="A75:E75"/>
    <mergeCell ref="F75:I75"/>
    <mergeCell ref="J75:M75"/>
    <mergeCell ref="A76:E76"/>
    <mergeCell ref="F76:I76"/>
    <mergeCell ref="J76:M76"/>
    <mergeCell ref="A77:E77"/>
    <mergeCell ref="F77:I77"/>
    <mergeCell ref="J77:M77"/>
    <mergeCell ref="A78:E78"/>
    <mergeCell ref="F78:I78"/>
    <mergeCell ref="J78:M78"/>
    <mergeCell ref="A79:E79"/>
    <mergeCell ref="F79:I79"/>
    <mergeCell ref="J79:M79"/>
    <mergeCell ref="A80:E80"/>
    <mergeCell ref="F80:I80"/>
    <mergeCell ref="J80:M80"/>
    <mergeCell ref="A83:M83"/>
    <mergeCell ref="A86:D86"/>
    <mergeCell ref="F86:M86"/>
    <mergeCell ref="K89:M89"/>
    <mergeCell ref="A81:E81"/>
    <mergeCell ref="F81:I81"/>
    <mergeCell ref="J81:M81"/>
    <mergeCell ref="A82:E82"/>
    <mergeCell ref="F82:I82"/>
    <mergeCell ref="J82:M82"/>
  </mergeCells>
  <printOptions/>
  <pageMargins left="0.21" right="0.26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22">
      <selection activeCell="F21" sqref="F21"/>
    </sheetView>
  </sheetViews>
  <sheetFormatPr defaultColWidth="9.140625" defaultRowHeight="12.75"/>
  <cols>
    <col min="1" max="1" width="3.00390625" style="0" bestFit="1" customWidth="1"/>
    <col min="2" max="2" width="2.00390625" style="0" bestFit="1" customWidth="1"/>
    <col min="3" max="3" width="2.7109375" style="0" bestFit="1" customWidth="1"/>
    <col min="4" max="4" width="51.28125" style="0" bestFit="1" customWidth="1"/>
    <col min="5" max="5" width="11.28125" style="0" bestFit="1" customWidth="1"/>
    <col min="6" max="6" width="13.28125" style="0" bestFit="1" customWidth="1"/>
  </cols>
  <sheetData>
    <row r="1" spans="1:6" ht="15">
      <c r="A1" s="478" t="s">
        <v>75</v>
      </c>
      <c r="B1" s="478"/>
      <c r="C1" s="478"/>
      <c r="D1" s="478"/>
      <c r="E1" s="20"/>
      <c r="F1" s="20"/>
    </row>
    <row r="2" spans="1:6" ht="18">
      <c r="A2" s="43"/>
      <c r="B2" s="44"/>
      <c r="C2" s="45"/>
      <c r="D2" s="46"/>
      <c r="E2" s="45"/>
      <c r="F2" s="20"/>
    </row>
    <row r="3" spans="1:6" ht="18">
      <c r="A3" s="479" t="s">
        <v>76</v>
      </c>
      <c r="B3" s="479"/>
      <c r="C3" s="479"/>
      <c r="D3" s="479"/>
      <c r="E3" s="479"/>
      <c r="F3" s="479"/>
    </row>
    <row r="4" spans="1:6" ht="15">
      <c r="A4" s="480" t="s">
        <v>77</v>
      </c>
      <c r="B4" s="480"/>
      <c r="C4" s="480"/>
      <c r="D4" s="480"/>
      <c r="E4" s="480"/>
      <c r="F4" s="480"/>
    </row>
    <row r="5" spans="1:6" ht="13.5" thickBot="1">
      <c r="A5" s="45"/>
      <c r="B5" s="45"/>
      <c r="C5" s="45"/>
      <c r="D5" s="20"/>
      <c r="E5" s="20"/>
      <c r="F5" s="20"/>
    </row>
    <row r="6" spans="1:6" ht="12.75">
      <c r="A6" s="481" t="s">
        <v>78</v>
      </c>
      <c r="B6" s="483" t="s">
        <v>79</v>
      </c>
      <c r="C6" s="484"/>
      <c r="D6" s="485"/>
      <c r="E6" s="47" t="s">
        <v>80</v>
      </c>
      <c r="F6" s="47" t="s">
        <v>80</v>
      </c>
    </row>
    <row r="7" spans="1:6" ht="13.5" thickBot="1">
      <c r="A7" s="482"/>
      <c r="B7" s="486"/>
      <c r="C7" s="487"/>
      <c r="D7" s="488"/>
      <c r="E7" s="48" t="s">
        <v>81</v>
      </c>
      <c r="F7" s="48" t="s">
        <v>82</v>
      </c>
    </row>
    <row r="8" spans="1:6" ht="13.5" thickBot="1">
      <c r="A8" s="49" t="s">
        <v>13</v>
      </c>
      <c r="B8" s="489" t="s">
        <v>83</v>
      </c>
      <c r="C8" s="490"/>
      <c r="D8" s="491"/>
      <c r="E8" s="51"/>
      <c r="F8" s="51"/>
    </row>
    <row r="9" spans="1:6" ht="13.5" thickBot="1">
      <c r="A9" s="52"/>
      <c r="B9" s="50">
        <v>1</v>
      </c>
      <c r="C9" s="474" t="s">
        <v>84</v>
      </c>
      <c r="D9" s="475"/>
      <c r="E9" s="51"/>
      <c r="F9" s="51"/>
    </row>
    <row r="10" spans="1:6" ht="13.5" thickBot="1">
      <c r="A10" s="52"/>
      <c r="B10" s="53"/>
      <c r="C10" s="54" t="s">
        <v>85</v>
      </c>
      <c r="D10" s="51" t="s">
        <v>86</v>
      </c>
      <c r="E10" s="51"/>
      <c r="F10" s="51"/>
    </row>
    <row r="11" spans="1:6" ht="13.5" thickBot="1">
      <c r="A11" s="52"/>
      <c r="B11" s="53"/>
      <c r="C11" s="54" t="s">
        <v>85</v>
      </c>
      <c r="D11" s="51" t="s">
        <v>87</v>
      </c>
      <c r="E11" s="51"/>
      <c r="F11" s="51"/>
    </row>
    <row r="12" spans="1:6" ht="13.5" thickBot="1">
      <c r="A12" s="52"/>
      <c r="B12" s="53"/>
      <c r="C12" s="54" t="s">
        <v>85</v>
      </c>
      <c r="D12" s="51" t="s">
        <v>88</v>
      </c>
      <c r="E12" s="51"/>
      <c r="F12" s="51"/>
    </row>
    <row r="13" spans="1:6" ht="13.5" thickBot="1">
      <c r="A13" s="52"/>
      <c r="B13" s="50">
        <v>2</v>
      </c>
      <c r="C13" s="474" t="s">
        <v>89</v>
      </c>
      <c r="D13" s="475"/>
      <c r="E13" s="51"/>
      <c r="F13" s="51"/>
    </row>
    <row r="14" spans="1:6" ht="13.5" thickBot="1">
      <c r="A14" s="52"/>
      <c r="B14" s="53"/>
      <c r="C14" s="54" t="s">
        <v>85</v>
      </c>
      <c r="D14" s="51" t="s">
        <v>90</v>
      </c>
      <c r="E14" s="51"/>
      <c r="F14" s="51"/>
    </row>
    <row r="15" spans="1:6" ht="13.5" thickBot="1">
      <c r="A15" s="52"/>
      <c r="B15" s="53"/>
      <c r="C15" s="54" t="s">
        <v>85</v>
      </c>
      <c r="D15" s="51" t="s">
        <v>91</v>
      </c>
      <c r="E15" s="51"/>
      <c r="F15" s="51"/>
    </row>
    <row r="16" spans="1:6" ht="13.5" thickBot="1">
      <c r="A16" s="52"/>
      <c r="B16" s="53"/>
      <c r="C16" s="54" t="s">
        <v>85</v>
      </c>
      <c r="D16" s="51" t="s">
        <v>92</v>
      </c>
      <c r="E16" s="51"/>
      <c r="F16" s="51"/>
    </row>
    <row r="17" spans="1:6" ht="13.5" thickBot="1">
      <c r="A17" s="52"/>
      <c r="B17" s="53"/>
      <c r="C17" s="54" t="s">
        <v>85</v>
      </c>
      <c r="D17" s="51" t="s">
        <v>93</v>
      </c>
      <c r="E17" s="51"/>
      <c r="F17" s="51"/>
    </row>
    <row r="18" spans="1:6" ht="13.5" thickBot="1">
      <c r="A18" s="52"/>
      <c r="B18" s="53"/>
      <c r="C18" s="54" t="s">
        <v>85</v>
      </c>
      <c r="D18" s="51"/>
      <c r="E18" s="51"/>
      <c r="F18" s="51"/>
    </row>
    <row r="19" spans="1:6" ht="13.5" thickBot="1">
      <c r="A19" s="52"/>
      <c r="B19" s="53"/>
      <c r="C19" s="54" t="s">
        <v>85</v>
      </c>
      <c r="D19" s="51"/>
      <c r="E19" s="51"/>
      <c r="F19" s="51"/>
    </row>
    <row r="20" spans="1:6" ht="13.5" thickBot="1">
      <c r="A20" s="52"/>
      <c r="B20" s="53">
        <v>3</v>
      </c>
      <c r="C20" s="476" t="s">
        <v>94</v>
      </c>
      <c r="D20" s="477"/>
      <c r="E20" s="51"/>
      <c r="F20" s="51"/>
    </row>
    <row r="21" spans="1:6" ht="13.5" thickBot="1">
      <c r="A21" s="52"/>
      <c r="B21" s="53">
        <v>4</v>
      </c>
      <c r="C21" s="494" t="s">
        <v>95</v>
      </c>
      <c r="D21" s="495"/>
      <c r="E21" s="51"/>
      <c r="F21" s="51"/>
    </row>
    <row r="22" spans="1:6" ht="13.5" thickBot="1">
      <c r="A22" s="49" t="s">
        <v>22</v>
      </c>
      <c r="B22" s="455" t="s">
        <v>96</v>
      </c>
      <c r="C22" s="456"/>
      <c r="D22" s="496"/>
      <c r="E22" s="51"/>
      <c r="F22" s="51"/>
    </row>
    <row r="23" spans="1:6" ht="13.5" thickBot="1">
      <c r="A23" s="55"/>
      <c r="B23" s="53">
        <v>1</v>
      </c>
      <c r="C23" s="474" t="s">
        <v>97</v>
      </c>
      <c r="D23" s="475"/>
      <c r="E23" s="56"/>
      <c r="F23" s="56"/>
    </row>
    <row r="24" spans="1:6" ht="13.5" thickBot="1">
      <c r="A24" s="57"/>
      <c r="B24" s="53">
        <v>2</v>
      </c>
      <c r="C24" s="474" t="s">
        <v>98</v>
      </c>
      <c r="D24" s="475"/>
      <c r="E24" s="58"/>
      <c r="F24" s="58"/>
    </row>
    <row r="25" spans="1:6" ht="13.5" thickBot="1">
      <c r="A25" s="57"/>
      <c r="B25" s="53"/>
      <c r="C25" s="54" t="s">
        <v>85</v>
      </c>
      <c r="D25" s="51" t="s">
        <v>99</v>
      </c>
      <c r="E25" s="58"/>
      <c r="F25" s="58"/>
    </row>
    <row r="26" spans="1:6" ht="13.5" thickBot="1">
      <c r="A26" s="57"/>
      <c r="B26" s="53"/>
      <c r="C26" s="54" t="s">
        <v>85</v>
      </c>
      <c r="D26" s="51" t="s">
        <v>100</v>
      </c>
      <c r="E26" s="58"/>
      <c r="F26" s="58"/>
    </row>
    <row r="27" spans="1:6" ht="13.5" thickBot="1">
      <c r="A27" s="57"/>
      <c r="B27" s="53"/>
      <c r="C27" s="54" t="s">
        <v>85</v>
      </c>
      <c r="D27" s="59" t="s">
        <v>101</v>
      </c>
      <c r="E27" s="58"/>
      <c r="F27" s="58"/>
    </row>
    <row r="28" spans="1:6" ht="13.5" thickBot="1">
      <c r="A28" s="57"/>
      <c r="B28" s="53"/>
      <c r="C28" s="54" t="s">
        <v>85</v>
      </c>
      <c r="D28" s="59" t="s">
        <v>102</v>
      </c>
      <c r="E28" s="58"/>
      <c r="F28" s="58"/>
    </row>
    <row r="29" spans="1:6" ht="13.5" thickBot="1">
      <c r="A29" s="57"/>
      <c r="B29" s="53"/>
      <c r="C29" s="54" t="s">
        <v>85</v>
      </c>
      <c r="D29" s="59" t="s">
        <v>103</v>
      </c>
      <c r="E29" s="58"/>
      <c r="F29" s="58"/>
    </row>
    <row r="30" spans="1:6" ht="13.5" thickBot="1">
      <c r="A30" s="57"/>
      <c r="B30" s="53"/>
      <c r="C30" s="54" t="s">
        <v>85</v>
      </c>
      <c r="D30" s="60" t="s">
        <v>104</v>
      </c>
      <c r="E30" s="58"/>
      <c r="F30" s="58"/>
    </row>
    <row r="31" spans="1:6" ht="13.5" thickBot="1">
      <c r="A31" s="57"/>
      <c r="B31" s="53"/>
      <c r="C31" s="54" t="s">
        <v>85</v>
      </c>
      <c r="E31" s="58"/>
      <c r="F31" s="58"/>
    </row>
    <row r="32" spans="1:6" ht="13.5" thickBot="1">
      <c r="A32" s="57"/>
      <c r="B32" s="53"/>
      <c r="C32" s="54" t="s">
        <v>85</v>
      </c>
      <c r="D32" s="60" t="s">
        <v>105</v>
      </c>
      <c r="E32" s="58"/>
      <c r="F32" s="58"/>
    </row>
    <row r="33" spans="1:6" ht="13.5" thickBot="1">
      <c r="A33" s="57"/>
      <c r="B33" s="53"/>
      <c r="C33" s="54" t="s">
        <v>85</v>
      </c>
      <c r="D33" s="60"/>
      <c r="E33" s="58"/>
      <c r="F33" s="58"/>
    </row>
    <row r="34" spans="1:6" ht="13.5" thickBot="1">
      <c r="A34" s="57"/>
      <c r="B34" s="53"/>
      <c r="C34" s="54" t="s">
        <v>85</v>
      </c>
      <c r="D34" s="60"/>
      <c r="E34" s="58"/>
      <c r="F34" s="58"/>
    </row>
    <row r="35" spans="1:6" ht="13.5" thickBot="1">
      <c r="A35" s="57"/>
      <c r="B35" s="53">
        <v>3</v>
      </c>
      <c r="C35" s="474" t="s">
        <v>106</v>
      </c>
      <c r="D35" s="475"/>
      <c r="E35" s="58"/>
      <c r="F35" s="58"/>
    </row>
    <row r="36" spans="1:6" ht="13.5" thickBot="1">
      <c r="A36" s="57"/>
      <c r="B36" s="53"/>
      <c r="C36" s="54" t="s">
        <v>85</v>
      </c>
      <c r="D36" s="51" t="s">
        <v>107</v>
      </c>
      <c r="E36" s="58"/>
      <c r="F36" s="58"/>
    </row>
    <row r="37" spans="1:6" ht="12.75">
      <c r="A37" s="492"/>
      <c r="B37" s="497"/>
      <c r="C37" s="499"/>
      <c r="D37" s="56" t="s">
        <v>108</v>
      </c>
      <c r="E37" s="501"/>
      <c r="F37" s="501"/>
    </row>
    <row r="38" spans="1:6" ht="13.5" thickBot="1">
      <c r="A38" s="493"/>
      <c r="B38" s="498"/>
      <c r="C38" s="500"/>
      <c r="D38" s="51" t="s">
        <v>109</v>
      </c>
      <c r="E38" s="502"/>
      <c r="F38" s="502"/>
    </row>
    <row r="39" spans="1:6" ht="12.75">
      <c r="A39" s="492"/>
      <c r="B39" s="497"/>
      <c r="C39" s="499"/>
      <c r="D39" s="56" t="s">
        <v>108</v>
      </c>
      <c r="E39" s="501"/>
      <c r="F39" s="501"/>
    </row>
    <row r="40" spans="1:6" ht="13.5" thickBot="1">
      <c r="A40" s="493"/>
      <c r="B40" s="498"/>
      <c r="C40" s="500"/>
      <c r="D40" s="61" t="s">
        <v>110</v>
      </c>
      <c r="E40" s="502"/>
      <c r="F40" s="502"/>
    </row>
    <row r="41" spans="1:6" ht="12.75">
      <c r="A41" s="492"/>
      <c r="B41" s="497"/>
      <c r="C41" s="499"/>
      <c r="D41" s="62" t="s">
        <v>111</v>
      </c>
      <c r="E41" s="501"/>
      <c r="F41" s="501"/>
    </row>
    <row r="42" spans="1:6" ht="13.5" thickBot="1">
      <c r="A42" s="493"/>
      <c r="B42" s="498"/>
      <c r="C42" s="500"/>
      <c r="D42" s="61" t="s">
        <v>112</v>
      </c>
      <c r="E42" s="502"/>
      <c r="F42" s="502"/>
    </row>
    <row r="43" spans="1:6" ht="13.5" thickBot="1">
      <c r="A43" s="57"/>
      <c r="B43" s="53"/>
      <c r="C43" s="54" t="s">
        <v>85</v>
      </c>
      <c r="D43" s="51" t="s">
        <v>113</v>
      </c>
      <c r="E43" s="58"/>
      <c r="F43" s="58"/>
    </row>
    <row r="44" spans="1:6" ht="13.5" thickBot="1">
      <c r="A44" s="57"/>
      <c r="B44" s="53"/>
      <c r="C44" s="54" t="s">
        <v>85</v>
      </c>
      <c r="D44" s="51" t="s">
        <v>114</v>
      </c>
      <c r="E44" s="58"/>
      <c r="F44" s="58"/>
    </row>
    <row r="45" spans="1:6" ht="13.5" thickBot="1">
      <c r="A45" s="63"/>
      <c r="B45" s="53">
        <v>4</v>
      </c>
      <c r="C45" s="474" t="s">
        <v>115</v>
      </c>
      <c r="D45" s="475"/>
      <c r="E45" s="64"/>
      <c r="F45" s="64"/>
    </row>
    <row r="46" spans="1:6" ht="13.5" thickBot="1">
      <c r="A46" s="52"/>
      <c r="B46" s="53">
        <v>5</v>
      </c>
      <c r="C46" s="474" t="s">
        <v>116</v>
      </c>
      <c r="D46" s="475"/>
      <c r="E46" s="51"/>
      <c r="F46" s="51"/>
    </row>
    <row r="47" spans="1:6" ht="13.5" thickBot="1">
      <c r="A47" s="52"/>
      <c r="B47" s="455" t="s">
        <v>117</v>
      </c>
      <c r="C47" s="456"/>
      <c r="D47" s="496"/>
      <c r="E47" s="51"/>
      <c r="F47" s="51"/>
    </row>
    <row r="48" spans="1:6" ht="13.5" thickBot="1">
      <c r="A48" s="49" t="s">
        <v>33</v>
      </c>
      <c r="B48" s="504" t="s">
        <v>118</v>
      </c>
      <c r="C48" s="460"/>
      <c r="D48" s="505"/>
      <c r="E48" s="51"/>
      <c r="F48" s="51"/>
    </row>
    <row r="49" spans="1:6" ht="13.5" thickBot="1">
      <c r="A49" s="52"/>
      <c r="B49" s="53"/>
      <c r="C49" s="474" t="s">
        <v>119</v>
      </c>
      <c r="D49" s="475"/>
      <c r="E49" s="51"/>
      <c r="F49" s="51"/>
    </row>
    <row r="50" spans="1:6" ht="13.5" thickBot="1">
      <c r="A50" s="52"/>
      <c r="B50" s="53"/>
      <c r="C50" s="54" t="s">
        <v>85</v>
      </c>
      <c r="D50" s="51" t="s">
        <v>120</v>
      </c>
      <c r="E50" s="51"/>
      <c r="F50" s="51"/>
    </row>
    <row r="51" spans="1:6" ht="13.5" thickBot="1">
      <c r="A51" s="52"/>
      <c r="B51" s="53"/>
      <c r="C51" s="54" t="s">
        <v>85</v>
      </c>
      <c r="D51" s="51" t="s">
        <v>121</v>
      </c>
      <c r="E51" s="51"/>
      <c r="F51" s="51"/>
    </row>
    <row r="52" spans="1:6" ht="13.5" thickBot="1">
      <c r="A52" s="49" t="s">
        <v>122</v>
      </c>
      <c r="B52" s="504" t="s">
        <v>123</v>
      </c>
      <c r="C52" s="460"/>
      <c r="D52" s="505"/>
      <c r="E52" s="51"/>
      <c r="F52" s="51"/>
    </row>
    <row r="53" spans="1:6" ht="13.5" thickBot="1">
      <c r="A53" s="49" t="s">
        <v>124</v>
      </c>
      <c r="B53" s="504" t="s">
        <v>125</v>
      </c>
      <c r="C53" s="460"/>
      <c r="D53" s="505"/>
      <c r="E53" s="51"/>
      <c r="F53" s="51"/>
    </row>
    <row r="54" spans="1:6" ht="13.5" thickBot="1">
      <c r="A54" s="65"/>
      <c r="B54" s="503" t="s">
        <v>59</v>
      </c>
      <c r="C54" s="474"/>
      <c r="D54" s="475"/>
      <c r="E54" s="51"/>
      <c r="F54" s="51"/>
    </row>
    <row r="55" spans="1:6" ht="13.5" thickBot="1">
      <c r="A55" s="49" t="s">
        <v>126</v>
      </c>
      <c r="B55" s="504" t="s">
        <v>127</v>
      </c>
      <c r="C55" s="460"/>
      <c r="D55" s="505"/>
      <c r="E55" s="51"/>
      <c r="F55" s="51"/>
    </row>
  </sheetData>
  <sheetProtection/>
  <mergeCells count="38">
    <mergeCell ref="B55:D55"/>
    <mergeCell ref="B48:D48"/>
    <mergeCell ref="C49:D49"/>
    <mergeCell ref="B52:D52"/>
    <mergeCell ref="B53:D53"/>
    <mergeCell ref="B41:B42"/>
    <mergeCell ref="C41:C42"/>
    <mergeCell ref="E41:E42"/>
    <mergeCell ref="F41:F42"/>
    <mergeCell ref="C45:D45"/>
    <mergeCell ref="B54:D54"/>
    <mergeCell ref="C46:D46"/>
    <mergeCell ref="B47:D47"/>
    <mergeCell ref="E37:E38"/>
    <mergeCell ref="F37:F38"/>
    <mergeCell ref="A39:A40"/>
    <mergeCell ref="B39:B40"/>
    <mergeCell ref="C39:C40"/>
    <mergeCell ref="E39:E40"/>
    <mergeCell ref="F39:F40"/>
    <mergeCell ref="A41:A42"/>
    <mergeCell ref="C21:D21"/>
    <mergeCell ref="B22:D22"/>
    <mergeCell ref="C23:D23"/>
    <mergeCell ref="C24:D24"/>
    <mergeCell ref="C35:D35"/>
    <mergeCell ref="A37:A38"/>
    <mergeCell ref="B37:B38"/>
    <mergeCell ref="C37:C38"/>
    <mergeCell ref="C9:D9"/>
    <mergeCell ref="C13:D13"/>
    <mergeCell ref="C20:D20"/>
    <mergeCell ref="A1:D1"/>
    <mergeCell ref="A3:F3"/>
    <mergeCell ref="A4:F4"/>
    <mergeCell ref="A6:A7"/>
    <mergeCell ref="B6:D7"/>
    <mergeCell ref="B8:D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58"/>
  <sheetViews>
    <sheetView zoomScalePageLayoutView="0" workbookViewId="0" topLeftCell="A22">
      <selection activeCell="P58" sqref="P58"/>
    </sheetView>
  </sheetViews>
  <sheetFormatPr defaultColWidth="4.7109375" defaultRowHeight="12.75"/>
  <cols>
    <col min="1" max="1" width="6.57421875" style="0" customWidth="1"/>
    <col min="2" max="2" width="4.57421875" style="0" customWidth="1"/>
    <col min="3" max="3" width="8.57421875" style="0" customWidth="1"/>
    <col min="4" max="4" width="3.57421875" style="0" customWidth="1"/>
    <col min="5" max="5" width="13.7109375" style="0" customWidth="1"/>
    <col min="6" max="7" width="8.7109375" style="0" customWidth="1"/>
    <col min="8" max="8" width="9.28125" style="0" customWidth="1"/>
    <col min="9" max="9" width="29.00390625" style="0" customWidth="1"/>
    <col min="10" max="10" width="6.00390625" style="0" customWidth="1"/>
    <col min="11" max="11" width="2.140625" style="0" customWidth="1"/>
  </cols>
  <sheetData>
    <row r="2" spans="2:10" ht="12.75">
      <c r="B2" s="93"/>
      <c r="C2" s="94"/>
      <c r="D2" s="94"/>
      <c r="E2" s="94"/>
      <c r="F2" s="94"/>
      <c r="G2" s="94"/>
      <c r="H2" s="94"/>
      <c r="I2" s="94"/>
      <c r="J2" s="95"/>
    </row>
    <row r="3" spans="2:10" ht="12.75">
      <c r="B3" s="96"/>
      <c r="C3" s="1"/>
      <c r="D3" s="1"/>
      <c r="E3" s="1"/>
      <c r="F3" s="1"/>
      <c r="G3" s="1"/>
      <c r="H3" s="1"/>
      <c r="I3" s="1"/>
      <c r="J3" s="97"/>
    </row>
    <row r="4" spans="2:10" s="98" customFormat="1" ht="33" customHeight="1">
      <c r="B4" s="506" t="s">
        <v>158</v>
      </c>
      <c r="C4" s="507"/>
      <c r="D4" s="507"/>
      <c r="E4" s="507"/>
      <c r="F4" s="507"/>
      <c r="G4" s="507"/>
      <c r="H4" s="507"/>
      <c r="I4" s="507"/>
      <c r="J4" s="508"/>
    </row>
    <row r="5" spans="2:10" s="99" customFormat="1" ht="12.75">
      <c r="B5" s="100"/>
      <c r="C5" s="101" t="s">
        <v>159</v>
      </c>
      <c r="D5" s="102"/>
      <c r="E5" s="102"/>
      <c r="F5" s="102"/>
      <c r="G5" s="103"/>
      <c r="H5" s="103"/>
      <c r="I5" s="104"/>
      <c r="J5" s="105"/>
    </row>
    <row r="6" spans="2:10" s="99" customFormat="1" ht="11.25">
      <c r="B6" s="100"/>
      <c r="C6" s="106"/>
      <c r="D6" s="107" t="s">
        <v>165</v>
      </c>
      <c r="E6" s="107"/>
      <c r="F6" s="107"/>
      <c r="G6" s="107"/>
      <c r="H6" s="107"/>
      <c r="I6" s="108"/>
      <c r="J6" s="105"/>
    </row>
    <row r="7" spans="2:10" s="99" customFormat="1" ht="11.25">
      <c r="B7" s="100"/>
      <c r="C7" s="106"/>
      <c r="D7" s="107" t="s">
        <v>160</v>
      </c>
      <c r="E7" s="107"/>
      <c r="F7" s="107"/>
      <c r="G7" s="107"/>
      <c r="H7" s="107"/>
      <c r="I7" s="108"/>
      <c r="J7" s="105"/>
    </row>
    <row r="8" spans="2:10" s="99" customFormat="1" ht="11.25">
      <c r="B8" s="100"/>
      <c r="C8" s="106" t="s">
        <v>166</v>
      </c>
      <c r="D8" s="109"/>
      <c r="E8" s="109"/>
      <c r="F8" s="109"/>
      <c r="G8" s="109"/>
      <c r="H8" s="109"/>
      <c r="I8" s="108"/>
      <c r="J8" s="105"/>
    </row>
    <row r="9" spans="2:10" s="99" customFormat="1" ht="11.25">
      <c r="B9" s="100"/>
      <c r="C9" s="106"/>
      <c r="D9" s="107"/>
      <c r="E9" s="107" t="s">
        <v>161</v>
      </c>
      <c r="F9" s="107"/>
      <c r="G9" s="109"/>
      <c r="H9" s="109"/>
      <c r="I9" s="108"/>
      <c r="J9" s="105"/>
    </row>
    <row r="10" spans="2:10" s="99" customFormat="1" ht="11.25">
      <c r="B10" s="100"/>
      <c r="C10" s="110"/>
      <c r="D10" s="111"/>
      <c r="E10" s="107" t="s">
        <v>162</v>
      </c>
      <c r="F10" s="107"/>
      <c r="G10" s="109"/>
      <c r="H10" s="109"/>
      <c r="I10" s="108"/>
      <c r="J10" s="105"/>
    </row>
    <row r="11" spans="2:10" s="99" customFormat="1" ht="11.25">
      <c r="B11" s="100"/>
      <c r="C11" s="112"/>
      <c r="D11" s="113"/>
      <c r="E11" s="113" t="s">
        <v>163</v>
      </c>
      <c r="F11" s="113"/>
      <c r="G11" s="113"/>
      <c r="H11" s="113"/>
      <c r="I11" s="114"/>
      <c r="J11" s="105"/>
    </row>
    <row r="12" spans="2:10" ht="12.75">
      <c r="B12" s="96"/>
      <c r="C12" s="1"/>
      <c r="D12" s="1"/>
      <c r="E12" s="1"/>
      <c r="F12" s="1"/>
      <c r="G12" s="1"/>
      <c r="H12" s="1"/>
      <c r="I12" s="1"/>
      <c r="J12" s="97"/>
    </row>
    <row r="13" spans="2:10" ht="12.75">
      <c r="B13" s="96"/>
      <c r="C13" s="1"/>
      <c r="D13" s="1"/>
      <c r="E13" s="1"/>
      <c r="F13" s="1"/>
      <c r="G13" s="1"/>
      <c r="H13" s="1"/>
      <c r="I13" s="1"/>
      <c r="J13" s="97"/>
    </row>
    <row r="14" spans="2:10" ht="12.75">
      <c r="B14" s="96"/>
      <c r="C14" s="1"/>
      <c r="D14" s="509"/>
      <c r="E14" s="509"/>
      <c r="F14" s="115"/>
      <c r="G14" s="510"/>
      <c r="H14" s="510"/>
      <c r="I14" s="510"/>
      <c r="J14" s="97"/>
    </row>
    <row r="15" spans="2:10" ht="12.75">
      <c r="B15" s="96"/>
      <c r="C15" s="1"/>
      <c r="D15" s="509"/>
      <c r="E15" s="509"/>
      <c r="F15" s="115"/>
      <c r="G15" s="115"/>
      <c r="H15" s="115"/>
      <c r="I15" s="115"/>
      <c r="J15" s="97"/>
    </row>
    <row r="16" spans="2:10" ht="12.75">
      <c r="B16" s="96"/>
      <c r="C16" s="1"/>
      <c r="D16" s="107"/>
      <c r="E16" s="107"/>
      <c r="F16" s="107"/>
      <c r="G16" s="107"/>
      <c r="H16" s="107"/>
      <c r="I16" s="107"/>
      <c r="J16" s="97"/>
    </row>
    <row r="17" spans="2:10" ht="12.75">
      <c r="B17" s="96"/>
      <c r="C17" s="1"/>
      <c r="D17" s="107"/>
      <c r="E17" s="107"/>
      <c r="F17" s="107"/>
      <c r="G17" s="107"/>
      <c r="H17" s="107"/>
      <c r="I17" s="107"/>
      <c r="J17" s="97"/>
    </row>
    <row r="18" spans="2:10" ht="12.75">
      <c r="B18" s="96"/>
      <c r="C18" s="1"/>
      <c r="D18" s="107"/>
      <c r="E18" s="107"/>
      <c r="F18" s="107"/>
      <c r="G18" s="107"/>
      <c r="H18" s="107"/>
      <c r="I18" s="107"/>
      <c r="J18" s="97"/>
    </row>
    <row r="19" spans="2:10" ht="12.75">
      <c r="B19" s="96"/>
      <c r="C19" s="1"/>
      <c r="D19" s="1"/>
      <c r="E19" s="1"/>
      <c r="F19" s="1"/>
      <c r="G19" s="1"/>
      <c r="H19" s="1"/>
      <c r="I19" s="1"/>
      <c r="J19" s="97"/>
    </row>
    <row r="20" spans="2:10" ht="12.75">
      <c r="B20" s="96"/>
      <c r="C20" s="1"/>
      <c r="D20" s="1"/>
      <c r="E20" s="1"/>
      <c r="F20" s="1"/>
      <c r="G20" s="1"/>
      <c r="H20" s="1"/>
      <c r="I20" s="1"/>
      <c r="J20" s="97"/>
    </row>
    <row r="21" spans="2:10" ht="12.75">
      <c r="B21" s="96"/>
      <c r="C21" s="1"/>
      <c r="D21" s="1"/>
      <c r="E21" s="1"/>
      <c r="F21" s="1"/>
      <c r="G21" s="1"/>
      <c r="H21" s="1"/>
      <c r="I21" s="1"/>
      <c r="J21" s="97"/>
    </row>
    <row r="22" spans="2:10" ht="12.75">
      <c r="B22" s="96"/>
      <c r="C22" s="1"/>
      <c r="D22" s="1"/>
      <c r="E22" s="1"/>
      <c r="F22" s="1"/>
      <c r="G22" s="1"/>
      <c r="H22" s="1"/>
      <c r="I22" s="1"/>
      <c r="J22" s="97"/>
    </row>
    <row r="23" spans="2:10" ht="12.75">
      <c r="B23" s="96"/>
      <c r="C23" s="1"/>
      <c r="D23" s="1"/>
      <c r="E23" s="1"/>
      <c r="F23" s="1"/>
      <c r="G23" s="1"/>
      <c r="H23" s="1"/>
      <c r="I23" s="1"/>
      <c r="J23" s="97"/>
    </row>
    <row r="24" spans="2:10" ht="12.75">
      <c r="B24" s="96"/>
      <c r="C24" s="1"/>
      <c r="D24" s="1"/>
      <c r="E24" s="1"/>
      <c r="F24" s="1"/>
      <c r="G24" s="1"/>
      <c r="H24" s="1"/>
      <c r="I24" s="1"/>
      <c r="J24" s="97"/>
    </row>
    <row r="25" spans="2:10" ht="12.75">
      <c r="B25" s="96"/>
      <c r="C25" s="1"/>
      <c r="D25" s="1"/>
      <c r="E25" s="1"/>
      <c r="F25" s="1"/>
      <c r="G25" s="1"/>
      <c r="H25" s="1"/>
      <c r="I25" s="1"/>
      <c r="J25" s="97"/>
    </row>
    <row r="26" spans="2:10" ht="12.75">
      <c r="B26" s="96"/>
      <c r="C26" s="1"/>
      <c r="D26" s="1"/>
      <c r="E26" s="1"/>
      <c r="F26" s="1"/>
      <c r="G26" s="1"/>
      <c r="H26" s="1"/>
      <c r="I26" s="1"/>
      <c r="J26" s="97"/>
    </row>
    <row r="27" spans="2:10" ht="12.75">
      <c r="B27" s="96"/>
      <c r="C27" s="1"/>
      <c r="D27" s="1"/>
      <c r="E27" s="1"/>
      <c r="F27" s="1"/>
      <c r="G27" s="1"/>
      <c r="H27" s="1"/>
      <c r="I27" s="1"/>
      <c r="J27" s="97"/>
    </row>
    <row r="28" spans="2:10" ht="12.75">
      <c r="B28" s="96"/>
      <c r="C28" s="1"/>
      <c r="D28" s="1"/>
      <c r="E28" s="1"/>
      <c r="F28" s="1"/>
      <c r="G28" s="1"/>
      <c r="H28" s="1"/>
      <c r="I28" s="1"/>
      <c r="J28" s="97"/>
    </row>
    <row r="29" spans="2:10" ht="12.75">
      <c r="B29" s="96"/>
      <c r="C29" s="1"/>
      <c r="D29" s="1"/>
      <c r="E29" s="1"/>
      <c r="F29" s="1"/>
      <c r="G29" s="1"/>
      <c r="H29" s="1"/>
      <c r="I29" s="1"/>
      <c r="J29" s="97"/>
    </row>
    <row r="30" spans="2:10" ht="12.75">
      <c r="B30" s="96"/>
      <c r="C30" s="1"/>
      <c r="D30" s="1"/>
      <c r="E30" s="1"/>
      <c r="F30" s="1"/>
      <c r="G30" s="1"/>
      <c r="H30" s="1"/>
      <c r="I30" s="1"/>
      <c r="J30" s="97"/>
    </row>
    <row r="31" spans="2:10" ht="12.75">
      <c r="B31" s="96"/>
      <c r="C31" s="1"/>
      <c r="D31" s="1"/>
      <c r="E31" s="1"/>
      <c r="F31" s="1"/>
      <c r="G31" s="1"/>
      <c r="H31" s="1"/>
      <c r="I31" s="1"/>
      <c r="J31" s="97"/>
    </row>
    <row r="32" spans="2:10" ht="12.75">
      <c r="B32" s="96"/>
      <c r="C32" s="1"/>
      <c r="D32" s="1"/>
      <c r="E32" s="1"/>
      <c r="F32" s="1"/>
      <c r="G32" s="1"/>
      <c r="H32" s="1"/>
      <c r="I32" s="1"/>
      <c r="J32" s="97"/>
    </row>
    <row r="33" spans="2:10" ht="12.75">
      <c r="B33" s="96"/>
      <c r="C33" s="1"/>
      <c r="D33" s="1"/>
      <c r="E33" s="1"/>
      <c r="F33" s="1"/>
      <c r="G33" s="1"/>
      <c r="H33" s="1"/>
      <c r="I33" s="1"/>
      <c r="J33" s="97"/>
    </row>
    <row r="34" spans="2:10" ht="12.75">
      <c r="B34" s="96"/>
      <c r="C34" s="1"/>
      <c r="D34" s="1"/>
      <c r="E34" s="1"/>
      <c r="F34" s="1"/>
      <c r="G34" s="1"/>
      <c r="H34" s="1"/>
      <c r="I34" s="1"/>
      <c r="J34" s="97"/>
    </row>
    <row r="35" spans="2:10" ht="12.75">
      <c r="B35" s="96"/>
      <c r="C35" s="1"/>
      <c r="D35" s="1"/>
      <c r="E35" s="1"/>
      <c r="F35" s="1"/>
      <c r="G35" s="1"/>
      <c r="H35" s="1"/>
      <c r="I35" s="1"/>
      <c r="J35" s="97"/>
    </row>
    <row r="36" spans="2:10" ht="12.75">
      <c r="B36" s="96"/>
      <c r="C36" s="1"/>
      <c r="D36" s="1"/>
      <c r="E36" s="1"/>
      <c r="F36" s="1"/>
      <c r="G36" s="1"/>
      <c r="H36" s="1"/>
      <c r="I36" s="1"/>
      <c r="J36" s="97"/>
    </row>
    <row r="37" spans="2:10" ht="12.75">
      <c r="B37" s="96"/>
      <c r="C37" s="1"/>
      <c r="D37" s="1"/>
      <c r="E37" s="1"/>
      <c r="F37" s="1"/>
      <c r="G37" s="1"/>
      <c r="H37" s="1"/>
      <c r="I37" s="1"/>
      <c r="J37" s="97"/>
    </row>
    <row r="38" spans="2:10" ht="12.75">
      <c r="B38" s="96"/>
      <c r="C38" s="1"/>
      <c r="D38" s="1"/>
      <c r="E38" s="1"/>
      <c r="F38" s="1"/>
      <c r="G38" s="1"/>
      <c r="H38" s="1"/>
      <c r="I38" s="1"/>
      <c r="J38" s="97"/>
    </row>
    <row r="39" spans="2:10" ht="12.75">
      <c r="B39" s="96"/>
      <c r="C39" s="1"/>
      <c r="D39" s="1"/>
      <c r="E39" s="1"/>
      <c r="F39" s="1"/>
      <c r="G39" s="1"/>
      <c r="H39" s="1"/>
      <c r="I39" s="1"/>
      <c r="J39" s="97"/>
    </row>
    <row r="40" spans="2:10" ht="12.75">
      <c r="B40" s="96"/>
      <c r="C40" s="1"/>
      <c r="D40" s="1"/>
      <c r="E40" s="1"/>
      <c r="F40" s="1"/>
      <c r="G40" s="1"/>
      <c r="H40" s="1"/>
      <c r="I40" s="1"/>
      <c r="J40" s="97"/>
    </row>
    <row r="41" spans="2:10" ht="12.75">
      <c r="B41" s="96"/>
      <c r="C41" s="1"/>
      <c r="D41" s="1"/>
      <c r="E41" s="1"/>
      <c r="F41" s="1"/>
      <c r="G41" s="1"/>
      <c r="H41" s="1"/>
      <c r="I41" s="1"/>
      <c r="J41" s="97"/>
    </row>
    <row r="42" spans="2:10" ht="12.75">
      <c r="B42" s="96"/>
      <c r="C42" s="1"/>
      <c r="D42" s="1"/>
      <c r="E42" s="1"/>
      <c r="F42" s="1"/>
      <c r="G42" s="1"/>
      <c r="H42" s="1"/>
      <c r="I42" s="1"/>
      <c r="J42" s="97"/>
    </row>
    <row r="43" spans="2:10" ht="12.75">
      <c r="B43" s="96"/>
      <c r="C43" s="1"/>
      <c r="D43" s="1"/>
      <c r="E43" s="1"/>
      <c r="F43" s="1"/>
      <c r="G43" s="1"/>
      <c r="H43" s="1"/>
      <c r="I43" s="1"/>
      <c r="J43" s="97"/>
    </row>
    <row r="44" spans="2:10" ht="12.75">
      <c r="B44" s="96"/>
      <c r="C44" s="1"/>
      <c r="D44" s="1"/>
      <c r="E44" s="1"/>
      <c r="F44" s="1"/>
      <c r="G44" s="1"/>
      <c r="H44" s="1"/>
      <c r="I44" s="1"/>
      <c r="J44" s="97"/>
    </row>
    <row r="45" spans="2:10" ht="12.75">
      <c r="B45" s="96"/>
      <c r="C45" s="1"/>
      <c r="D45" s="1"/>
      <c r="E45" s="1"/>
      <c r="F45" s="1"/>
      <c r="G45" s="1"/>
      <c r="H45" s="1"/>
      <c r="I45" s="1"/>
      <c r="J45" s="97"/>
    </row>
    <row r="46" spans="2:10" ht="12.75">
      <c r="B46" s="96"/>
      <c r="C46" s="1"/>
      <c r="D46" s="1"/>
      <c r="E46" s="1"/>
      <c r="F46" s="1"/>
      <c r="G46" s="1"/>
      <c r="H46" s="1"/>
      <c r="I46" s="1"/>
      <c r="J46" s="97"/>
    </row>
    <row r="47" spans="2:10" ht="12.75">
      <c r="B47" s="96"/>
      <c r="C47" s="1"/>
      <c r="D47" s="1"/>
      <c r="E47" s="1"/>
      <c r="F47" s="1"/>
      <c r="G47" s="1"/>
      <c r="H47" s="1"/>
      <c r="I47" s="1"/>
      <c r="J47" s="97"/>
    </row>
    <row r="48" spans="2:10" ht="12.75">
      <c r="B48" s="96"/>
      <c r="C48" s="1"/>
      <c r="D48" s="1"/>
      <c r="E48" s="1"/>
      <c r="F48" s="1"/>
      <c r="G48" s="1"/>
      <c r="H48" s="1"/>
      <c r="I48" s="1"/>
      <c r="J48" s="97"/>
    </row>
    <row r="49" spans="2:10" s="20" customFormat="1" ht="12.75">
      <c r="B49" s="116"/>
      <c r="C49" s="117"/>
      <c r="D49" s="117"/>
      <c r="E49" s="117"/>
      <c r="F49" s="117"/>
      <c r="G49" s="117"/>
      <c r="H49" s="117"/>
      <c r="I49" s="117"/>
      <c r="J49" s="118"/>
    </row>
    <row r="50" spans="2:10" s="20" customFormat="1" ht="15">
      <c r="B50" s="116"/>
      <c r="C50" s="117"/>
      <c r="D50" s="117"/>
      <c r="E50" s="119"/>
      <c r="F50" s="119"/>
      <c r="G50" s="119"/>
      <c r="H50" s="119"/>
      <c r="I50" s="119"/>
      <c r="J50" s="118"/>
    </row>
    <row r="51" spans="2:10" s="20" customFormat="1" ht="15">
      <c r="B51" s="116"/>
      <c r="C51" s="117"/>
      <c r="D51" s="117"/>
      <c r="E51" s="119"/>
      <c r="F51" s="119"/>
      <c r="G51" s="119"/>
      <c r="H51" s="119"/>
      <c r="I51" s="119"/>
      <c r="J51" s="118"/>
    </row>
    <row r="52" spans="2:10" s="20" customFormat="1" ht="15">
      <c r="B52" s="116"/>
      <c r="C52" s="117"/>
      <c r="D52" s="117"/>
      <c r="E52" s="119"/>
      <c r="F52" s="119"/>
      <c r="G52" s="119"/>
      <c r="H52" s="119"/>
      <c r="I52" s="119"/>
      <c r="J52" s="118"/>
    </row>
    <row r="53" spans="2:10" s="20" customFormat="1" ht="15">
      <c r="B53" s="116"/>
      <c r="C53" s="117"/>
      <c r="D53" s="117"/>
      <c r="E53" s="119"/>
      <c r="F53" s="119"/>
      <c r="G53" s="119"/>
      <c r="H53" s="119"/>
      <c r="I53" s="119"/>
      <c r="J53" s="118"/>
    </row>
    <row r="54" spans="2:10" s="20" customFormat="1" ht="15">
      <c r="B54" s="116"/>
      <c r="C54" s="117"/>
      <c r="D54" s="117"/>
      <c r="E54" s="119"/>
      <c r="F54" s="119"/>
      <c r="G54" s="511" t="s">
        <v>164</v>
      </c>
      <c r="H54" s="511"/>
      <c r="I54" s="511"/>
      <c r="J54" s="118"/>
    </row>
    <row r="55" spans="2:10" ht="15.75">
      <c r="B55" s="96"/>
      <c r="C55" s="1"/>
      <c r="D55" s="1"/>
      <c r="E55" s="120"/>
      <c r="F55" s="120"/>
      <c r="G55" s="385" t="s">
        <v>180</v>
      </c>
      <c r="H55" s="385"/>
      <c r="I55" s="385"/>
      <c r="J55" s="97"/>
    </row>
    <row r="56" spans="2:10" ht="12.75">
      <c r="B56" s="96"/>
      <c r="C56" s="1"/>
      <c r="D56" s="1"/>
      <c r="E56" s="1"/>
      <c r="F56" s="1"/>
      <c r="G56" s="386" t="s">
        <v>368</v>
      </c>
      <c r="H56" s="386"/>
      <c r="I56" s="386"/>
      <c r="J56" s="97"/>
    </row>
    <row r="57" spans="2:10" ht="12.75">
      <c r="B57" s="96"/>
      <c r="C57" s="1"/>
      <c r="D57" s="1"/>
      <c r="E57" s="1"/>
      <c r="F57" s="1"/>
      <c r="G57" s="1"/>
      <c r="H57" s="1"/>
      <c r="I57" s="1"/>
      <c r="J57" s="97"/>
    </row>
    <row r="58" spans="2:10" ht="12.75">
      <c r="B58" s="121"/>
      <c r="C58" s="122"/>
      <c r="D58" s="122"/>
      <c r="E58" s="122"/>
      <c r="F58" s="122"/>
      <c r="G58" s="122"/>
      <c r="H58" s="122"/>
      <c r="I58" s="122"/>
      <c r="J58" s="123"/>
    </row>
  </sheetData>
  <sheetProtection/>
  <mergeCells count="7">
    <mergeCell ref="G56:I56"/>
    <mergeCell ref="B4:J4"/>
    <mergeCell ref="D14:D15"/>
    <mergeCell ref="E14:E15"/>
    <mergeCell ref="G14:I14"/>
    <mergeCell ref="G54:I54"/>
    <mergeCell ref="G55:I55"/>
  </mergeCells>
  <printOptions/>
  <pageMargins left="0.25" right="0.24" top="0.42" bottom="0.23" header="0.3" footer="0.1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22">
      <selection activeCell="J49" sqref="J49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9" max="10" width="10.140625" style="0" bestFit="1" customWidth="1"/>
    <col min="13" max="13" width="12.28125" style="0" customWidth="1"/>
  </cols>
  <sheetData>
    <row r="1" spans="2:5" ht="12.75">
      <c r="B1" s="88" t="s">
        <v>360</v>
      </c>
      <c r="C1" s="88"/>
      <c r="D1" s="89"/>
      <c r="E1" s="89"/>
    </row>
    <row r="2" spans="2:5" ht="12.75">
      <c r="B2" s="6" t="s">
        <v>361</v>
      </c>
      <c r="C2" s="6"/>
      <c r="D2" s="89"/>
      <c r="E2" s="89"/>
    </row>
    <row r="3" spans="2:5" ht="12.75">
      <c r="B3" s="6" t="s">
        <v>362</v>
      </c>
      <c r="C3" s="6"/>
      <c r="D3" s="89"/>
      <c r="E3" s="89"/>
    </row>
    <row r="4" spans="2:7" ht="15.75">
      <c r="B4" s="512" t="s">
        <v>402</v>
      </c>
      <c r="C4" s="512"/>
      <c r="D4" s="512"/>
      <c r="E4" s="512"/>
      <c r="F4" s="512"/>
      <c r="G4" s="512"/>
    </row>
    <row r="6" spans="1:7" ht="12.75">
      <c r="A6" s="513" t="s">
        <v>78</v>
      </c>
      <c r="B6" s="515" t="s">
        <v>167</v>
      </c>
      <c r="C6" s="513" t="s">
        <v>168</v>
      </c>
      <c r="D6" s="124" t="s">
        <v>169</v>
      </c>
      <c r="E6" s="513" t="s">
        <v>170</v>
      </c>
      <c r="F6" s="513" t="s">
        <v>171</v>
      </c>
      <c r="G6" s="124" t="s">
        <v>169</v>
      </c>
    </row>
    <row r="7" spans="1:9" ht="12.75">
      <c r="A7" s="514"/>
      <c r="B7" s="516"/>
      <c r="C7" s="514"/>
      <c r="D7" s="125">
        <v>40909</v>
      </c>
      <c r="E7" s="514"/>
      <c r="F7" s="514"/>
      <c r="G7" s="125">
        <v>41274</v>
      </c>
      <c r="H7" s="1"/>
      <c r="I7" s="1"/>
    </row>
    <row r="8" spans="1:9" ht="12.75">
      <c r="A8" s="126">
        <v>1</v>
      </c>
      <c r="B8" s="99" t="s">
        <v>172</v>
      </c>
      <c r="C8" s="126"/>
      <c r="D8" s="127">
        <v>0</v>
      </c>
      <c r="E8" s="127"/>
      <c r="F8" s="127"/>
      <c r="G8" s="127">
        <v>0</v>
      </c>
      <c r="H8" s="1"/>
      <c r="I8" s="1"/>
    </row>
    <row r="9" spans="1:9" ht="12.75">
      <c r="A9" s="126">
        <v>2</v>
      </c>
      <c r="B9" s="130" t="s">
        <v>173</v>
      </c>
      <c r="C9" s="126"/>
      <c r="D9" s="127">
        <v>0</v>
      </c>
      <c r="E9" s="127"/>
      <c r="F9" s="127"/>
      <c r="G9" s="127">
        <f aca="true" t="shared" si="0" ref="G9:G16">D9+E9-F9</f>
        <v>0</v>
      </c>
      <c r="H9" s="128"/>
      <c r="I9" s="129"/>
    </row>
    <row r="10" spans="1:9" ht="12.75">
      <c r="A10" s="126">
        <v>3</v>
      </c>
      <c r="B10" s="130" t="s">
        <v>174</v>
      </c>
      <c r="C10" s="126"/>
      <c r="D10" s="127">
        <v>0</v>
      </c>
      <c r="E10" s="127">
        <v>0</v>
      </c>
      <c r="F10" s="127"/>
      <c r="G10" s="127">
        <f t="shared" si="0"/>
        <v>0</v>
      </c>
      <c r="H10" s="128"/>
      <c r="I10" s="129"/>
    </row>
    <row r="11" spans="1:9" ht="12.75">
      <c r="A11" s="126">
        <v>4</v>
      </c>
      <c r="B11" s="130" t="s">
        <v>175</v>
      </c>
      <c r="C11" s="126"/>
      <c r="D11" s="127">
        <v>0</v>
      </c>
      <c r="E11" s="127">
        <v>0</v>
      </c>
      <c r="F11" s="127"/>
      <c r="G11" s="127">
        <f t="shared" si="0"/>
        <v>0</v>
      </c>
      <c r="H11" s="128"/>
      <c r="I11" s="129"/>
    </row>
    <row r="12" spans="1:9" ht="12.75">
      <c r="A12" s="126">
        <v>5</v>
      </c>
      <c r="B12" s="130" t="s">
        <v>176</v>
      </c>
      <c r="C12" s="126"/>
      <c r="D12" s="127">
        <v>0</v>
      </c>
      <c r="E12" s="131"/>
      <c r="F12" s="127"/>
      <c r="G12" s="127">
        <f t="shared" si="0"/>
        <v>0</v>
      </c>
      <c r="H12" s="128"/>
      <c r="I12" s="129"/>
    </row>
    <row r="13" spans="1:9" ht="12.75">
      <c r="A13" s="126">
        <v>1</v>
      </c>
      <c r="B13" s="130" t="s">
        <v>177</v>
      </c>
      <c r="C13" s="126"/>
      <c r="D13" s="127">
        <v>0</v>
      </c>
      <c r="E13" s="127"/>
      <c r="F13" s="127"/>
      <c r="G13" s="127">
        <f t="shared" si="0"/>
        <v>0</v>
      </c>
      <c r="H13" s="128"/>
      <c r="I13" s="129"/>
    </row>
    <row r="14" spans="1:9" ht="12.75">
      <c r="A14" s="126">
        <v>2</v>
      </c>
      <c r="B14" s="132"/>
      <c r="C14" s="126"/>
      <c r="D14" s="127"/>
      <c r="E14" s="127"/>
      <c r="F14" s="127"/>
      <c r="G14" s="127">
        <f t="shared" si="0"/>
        <v>0</v>
      </c>
      <c r="H14" s="1"/>
      <c r="I14" s="1"/>
    </row>
    <row r="15" spans="1:9" ht="12.75">
      <c r="A15" s="126">
        <v>3</v>
      </c>
      <c r="B15" s="132"/>
      <c r="C15" s="126"/>
      <c r="D15" s="127"/>
      <c r="E15" s="127"/>
      <c r="F15" s="127"/>
      <c r="G15" s="127">
        <f t="shared" si="0"/>
        <v>0</v>
      </c>
      <c r="H15" s="1"/>
      <c r="I15" s="1"/>
    </row>
    <row r="16" spans="1:9" ht="13.5" thickBot="1">
      <c r="A16" s="133">
        <v>4</v>
      </c>
      <c r="B16" s="134"/>
      <c r="C16" s="133"/>
      <c r="D16" s="135"/>
      <c r="E16" s="135"/>
      <c r="F16" s="135"/>
      <c r="G16" s="135">
        <f t="shared" si="0"/>
        <v>0</v>
      </c>
      <c r="H16" s="1"/>
      <c r="I16" s="1"/>
    </row>
    <row r="17" spans="1:9" ht="13.5" thickBot="1">
      <c r="A17" s="136"/>
      <c r="B17" s="137" t="s">
        <v>178</v>
      </c>
      <c r="C17" s="138"/>
      <c r="D17" s="139">
        <f>SUM(D8:D16)</f>
        <v>0</v>
      </c>
      <c r="E17" s="139">
        <f>SUM(E8:E16)</f>
        <v>0</v>
      </c>
      <c r="F17" s="139">
        <f>SUM(F8:F16)</f>
        <v>0</v>
      </c>
      <c r="G17" s="140">
        <f>SUM(G8:G16)</f>
        <v>0</v>
      </c>
      <c r="I17" s="141"/>
    </row>
    <row r="20" spans="2:9" ht="15.75">
      <c r="B20" s="512" t="s">
        <v>403</v>
      </c>
      <c r="C20" s="512"/>
      <c r="D20" s="512"/>
      <c r="E20" s="512"/>
      <c r="F20" s="512"/>
      <c r="G20" s="512"/>
      <c r="I20" s="141"/>
    </row>
    <row r="22" spans="1:7" ht="12.75">
      <c r="A22" s="513" t="s">
        <v>78</v>
      </c>
      <c r="B22" s="515" t="s">
        <v>167</v>
      </c>
      <c r="C22" s="513" t="s">
        <v>168</v>
      </c>
      <c r="D22" s="124" t="s">
        <v>169</v>
      </c>
      <c r="E22" s="513" t="s">
        <v>170</v>
      </c>
      <c r="F22" s="513" t="s">
        <v>171</v>
      </c>
      <c r="G22" s="124" t="s">
        <v>169</v>
      </c>
    </row>
    <row r="23" spans="1:7" ht="12.75">
      <c r="A23" s="514"/>
      <c r="B23" s="516"/>
      <c r="C23" s="514"/>
      <c r="D23" s="125">
        <v>40909</v>
      </c>
      <c r="E23" s="514"/>
      <c r="F23" s="514"/>
      <c r="G23" s="125">
        <v>41274</v>
      </c>
    </row>
    <row r="24" spans="1:7" ht="12.75">
      <c r="A24" s="126">
        <v>1</v>
      </c>
      <c r="B24" s="99" t="s">
        <v>172</v>
      </c>
      <c r="C24" s="126"/>
      <c r="D24" s="127"/>
      <c r="E24" s="127"/>
      <c r="F24" s="127"/>
      <c r="G24" s="127"/>
    </row>
    <row r="25" spans="1:7" ht="12.75">
      <c r="A25" s="126">
        <v>2</v>
      </c>
      <c r="B25" s="130" t="s">
        <v>173</v>
      </c>
      <c r="C25" s="126"/>
      <c r="D25" s="127">
        <v>0</v>
      </c>
      <c r="E25" s="127"/>
      <c r="F25" s="127"/>
      <c r="G25" s="127">
        <f>D25+E25</f>
        <v>0</v>
      </c>
    </row>
    <row r="26" spans="1:7" ht="12.75">
      <c r="A26" s="126">
        <v>3</v>
      </c>
      <c r="B26" s="130" t="s">
        <v>179</v>
      </c>
      <c r="C26" s="126"/>
      <c r="D26" s="127">
        <v>0</v>
      </c>
      <c r="E26" s="127"/>
      <c r="F26" s="127"/>
      <c r="G26" s="127"/>
    </row>
    <row r="27" spans="1:7" ht="12.75">
      <c r="A27" s="126">
        <v>4</v>
      </c>
      <c r="B27" s="130" t="s">
        <v>175</v>
      </c>
      <c r="C27" s="126"/>
      <c r="D27" s="127">
        <v>0</v>
      </c>
      <c r="E27" s="127"/>
      <c r="F27" s="127"/>
      <c r="G27" s="127"/>
    </row>
    <row r="28" spans="1:7" ht="12.75">
      <c r="A28" s="126">
        <v>5</v>
      </c>
      <c r="B28" s="130" t="s">
        <v>176</v>
      </c>
      <c r="C28" s="126"/>
      <c r="D28" s="127"/>
      <c r="E28" s="142"/>
      <c r="F28" s="127"/>
      <c r="G28" s="127">
        <f>D28+E28</f>
        <v>0</v>
      </c>
    </row>
    <row r="29" spans="1:7" ht="12.75">
      <c r="A29" s="126">
        <v>1</v>
      </c>
      <c r="B29" s="130" t="s">
        <v>177</v>
      </c>
      <c r="C29" s="126"/>
      <c r="D29" s="127"/>
      <c r="E29" s="127"/>
      <c r="F29" s="127"/>
      <c r="G29" s="127">
        <v>0</v>
      </c>
    </row>
    <row r="30" spans="1:7" ht="12.75">
      <c r="A30" s="126">
        <v>2</v>
      </c>
      <c r="B30" s="132"/>
      <c r="C30" s="126"/>
      <c r="D30" s="127"/>
      <c r="E30" s="127"/>
      <c r="F30" s="127"/>
      <c r="G30" s="127">
        <f>D30+E30-F30</f>
        <v>0</v>
      </c>
    </row>
    <row r="31" spans="1:7" ht="12.75">
      <c r="A31" s="126">
        <v>3</v>
      </c>
      <c r="B31" s="132"/>
      <c r="C31" s="126"/>
      <c r="D31" s="127"/>
      <c r="E31" s="127"/>
      <c r="F31" s="127"/>
      <c r="G31" s="127">
        <f>D31+E31-F31</f>
        <v>0</v>
      </c>
    </row>
    <row r="32" spans="1:7" ht="13.5" thickBot="1">
      <c r="A32" s="133">
        <v>4</v>
      </c>
      <c r="B32" s="134"/>
      <c r="C32" s="133"/>
      <c r="D32" s="135"/>
      <c r="E32" s="135"/>
      <c r="F32" s="135"/>
      <c r="G32" s="135">
        <f>D32+E32-F32</f>
        <v>0</v>
      </c>
    </row>
    <row r="33" spans="1:10" ht="13.5" thickBot="1">
      <c r="A33" s="136"/>
      <c r="B33" s="137" t="s">
        <v>178</v>
      </c>
      <c r="C33" s="138"/>
      <c r="D33" s="139">
        <f>SUM(D24:D32)</f>
        <v>0</v>
      </c>
      <c r="E33" s="139">
        <f>SUM(E24:E32)</f>
        <v>0</v>
      </c>
      <c r="F33" s="139">
        <f>SUM(F24:F32)</f>
        <v>0</v>
      </c>
      <c r="G33" s="140">
        <f>SUM(G24:G32)</f>
        <v>0</v>
      </c>
      <c r="H33" s="143"/>
      <c r="I33" s="141"/>
      <c r="J33" s="141"/>
    </row>
    <row r="34" ht="12.75">
      <c r="G34" s="143"/>
    </row>
    <row r="36" spans="2:7" ht="15.75">
      <c r="B36" s="512" t="s">
        <v>404</v>
      </c>
      <c r="C36" s="512"/>
      <c r="D36" s="512"/>
      <c r="E36" s="512"/>
      <c r="F36" s="512"/>
      <c r="G36" s="512"/>
    </row>
    <row r="38" spans="1:7" ht="12.75">
      <c r="A38" s="513" t="s">
        <v>78</v>
      </c>
      <c r="B38" s="515" t="s">
        <v>167</v>
      </c>
      <c r="C38" s="513" t="s">
        <v>168</v>
      </c>
      <c r="D38" s="124" t="s">
        <v>169</v>
      </c>
      <c r="E38" s="513" t="s">
        <v>170</v>
      </c>
      <c r="F38" s="513" t="s">
        <v>171</v>
      </c>
      <c r="G38" s="124" t="s">
        <v>169</v>
      </c>
    </row>
    <row r="39" spans="1:7" ht="12.75">
      <c r="A39" s="514"/>
      <c r="B39" s="516"/>
      <c r="C39" s="514"/>
      <c r="D39" s="125">
        <v>40909</v>
      </c>
      <c r="E39" s="514"/>
      <c r="F39" s="514"/>
      <c r="G39" s="125">
        <v>41274</v>
      </c>
    </row>
    <row r="40" spans="1:7" ht="12.75">
      <c r="A40" s="126">
        <v>1</v>
      </c>
      <c r="B40" s="99" t="s">
        <v>172</v>
      </c>
      <c r="C40" s="126"/>
      <c r="D40" s="127">
        <v>0</v>
      </c>
      <c r="E40" s="127"/>
      <c r="F40" s="127">
        <v>0</v>
      </c>
      <c r="G40" s="127">
        <f aca="true" t="shared" si="1" ref="G40:G48">D40+E40-F40</f>
        <v>0</v>
      </c>
    </row>
    <row r="41" spans="1:14" ht="12.75">
      <c r="A41" s="126">
        <v>2</v>
      </c>
      <c r="B41" s="130" t="s">
        <v>173</v>
      </c>
      <c r="C41" s="126"/>
      <c r="D41" s="127"/>
      <c r="E41" s="127"/>
      <c r="F41" s="127"/>
      <c r="G41" s="127">
        <f t="shared" si="1"/>
        <v>0</v>
      </c>
      <c r="M41" s="1"/>
      <c r="N41" s="1"/>
    </row>
    <row r="42" spans="1:14" ht="12.75">
      <c r="A42" s="126">
        <v>3</v>
      </c>
      <c r="B42" s="130" t="s">
        <v>179</v>
      </c>
      <c r="C42" s="126"/>
      <c r="D42" s="127"/>
      <c r="E42" s="143"/>
      <c r="F42" s="127"/>
      <c r="G42" s="127">
        <f t="shared" si="1"/>
        <v>0</v>
      </c>
      <c r="M42" s="1"/>
      <c r="N42" s="1"/>
    </row>
    <row r="43" spans="1:14" ht="12.75">
      <c r="A43" s="126">
        <v>4</v>
      </c>
      <c r="B43" s="130" t="s">
        <v>175</v>
      </c>
      <c r="C43" s="126"/>
      <c r="D43" s="127"/>
      <c r="E43" s="127"/>
      <c r="F43" s="127"/>
      <c r="G43" s="127">
        <f t="shared" si="1"/>
        <v>0</v>
      </c>
      <c r="M43" s="1"/>
      <c r="N43" s="1"/>
    </row>
    <row r="44" spans="1:14" ht="12.75">
      <c r="A44" s="126">
        <v>5</v>
      </c>
      <c r="B44" s="130" t="s">
        <v>176</v>
      </c>
      <c r="C44" s="126"/>
      <c r="D44" s="127"/>
      <c r="E44" s="127"/>
      <c r="F44" s="127"/>
      <c r="G44" s="127">
        <f t="shared" si="1"/>
        <v>0</v>
      </c>
      <c r="M44" s="1"/>
      <c r="N44" s="1"/>
    </row>
    <row r="45" spans="1:14" ht="12.75">
      <c r="A45" s="126">
        <v>1</v>
      </c>
      <c r="B45" s="130" t="s">
        <v>177</v>
      </c>
      <c r="C45" s="126"/>
      <c r="D45" s="127"/>
      <c r="E45" s="127"/>
      <c r="F45" s="127"/>
      <c r="G45" s="127">
        <f t="shared" si="1"/>
        <v>0</v>
      </c>
      <c r="M45" s="1"/>
      <c r="N45" s="1"/>
    </row>
    <row r="46" spans="1:14" ht="12.75">
      <c r="A46" s="126">
        <v>2</v>
      </c>
      <c r="B46" s="130"/>
      <c r="C46" s="126"/>
      <c r="D46" s="127"/>
      <c r="E46" s="127"/>
      <c r="F46" s="127"/>
      <c r="G46" s="127">
        <f t="shared" si="1"/>
        <v>0</v>
      </c>
      <c r="M46" s="1"/>
      <c r="N46" s="1"/>
    </row>
    <row r="47" spans="1:14" ht="12.75">
      <c r="A47" s="126">
        <v>3</v>
      </c>
      <c r="B47" s="132"/>
      <c r="C47" s="126"/>
      <c r="D47" s="127"/>
      <c r="E47" s="127"/>
      <c r="F47" s="127"/>
      <c r="G47" s="127">
        <f t="shared" si="1"/>
        <v>0</v>
      </c>
      <c r="M47" s="1"/>
      <c r="N47" s="1"/>
    </row>
    <row r="48" spans="1:14" ht="13.5" thickBot="1">
      <c r="A48" s="133">
        <v>4</v>
      </c>
      <c r="B48" s="134"/>
      <c r="C48" s="133"/>
      <c r="D48" s="135"/>
      <c r="E48" s="135"/>
      <c r="F48" s="135"/>
      <c r="G48" s="135">
        <f t="shared" si="1"/>
        <v>0</v>
      </c>
      <c r="M48" s="1"/>
      <c r="N48" s="1"/>
    </row>
    <row r="49" spans="1:14" ht="13.5" thickBot="1">
      <c r="A49" s="136"/>
      <c r="B49" s="137" t="s">
        <v>178</v>
      </c>
      <c r="C49" s="138"/>
      <c r="D49" s="139">
        <f>SUM(D40:D48)</f>
        <v>0</v>
      </c>
      <c r="E49" s="139">
        <f>SUM(E40:E48)</f>
        <v>0</v>
      </c>
      <c r="F49" s="139">
        <f>SUM(F40:F48)</f>
        <v>0</v>
      </c>
      <c r="G49" s="140">
        <f>SUM(G40:G48)</f>
        <v>0</v>
      </c>
      <c r="I49" s="143"/>
      <c r="J49" s="141"/>
      <c r="M49" s="144"/>
      <c r="N49" s="1"/>
    </row>
    <row r="50" spans="6:10" s="1" customFormat="1" ht="12.75">
      <c r="F50" s="129"/>
      <c r="G50" s="145"/>
      <c r="J50" s="129"/>
    </row>
    <row r="51" spans="4:14" ht="12.75">
      <c r="D51" s="141"/>
      <c r="G51" s="141"/>
      <c r="I51" s="143"/>
      <c r="M51" s="1"/>
      <c r="N51" s="1"/>
    </row>
    <row r="52" spans="4:14" ht="12.75">
      <c r="D52" s="141"/>
      <c r="G52" s="141"/>
      <c r="I52" s="141"/>
      <c r="M52" s="1"/>
      <c r="N52" s="1"/>
    </row>
    <row r="53" spans="5:14" ht="15.75">
      <c r="E53" s="385" t="s">
        <v>180</v>
      </c>
      <c r="F53" s="385"/>
      <c r="G53" s="385"/>
      <c r="M53" s="1"/>
      <c r="N53" s="1"/>
    </row>
    <row r="54" spans="5:7" ht="12.75">
      <c r="E54" s="386" t="s">
        <v>363</v>
      </c>
      <c r="F54" s="386"/>
      <c r="G54" s="386"/>
    </row>
  </sheetData>
  <sheetProtection/>
  <mergeCells count="20">
    <mergeCell ref="E53:G53"/>
    <mergeCell ref="E54:G54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7" right="0.7" top="0.37" bottom="0.43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2"/>
  <sheetViews>
    <sheetView zoomScalePageLayoutView="0" workbookViewId="0" topLeftCell="A1">
      <selection activeCell="N40" sqref="N40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0.28125" style="0" customWidth="1"/>
    <col min="6" max="6" width="5.421875" style="0" customWidth="1"/>
    <col min="7" max="7" width="10.8515625" style="0" customWidth="1"/>
    <col min="8" max="8" width="10.00390625" style="0" customWidth="1"/>
    <col min="9" max="9" width="12.8515625" style="0" customWidth="1"/>
    <col min="10" max="10" width="8.421875" style="0" customWidth="1"/>
    <col min="11" max="11" width="4.7109375" style="0" customWidth="1"/>
    <col min="16" max="16" width="53.421875" style="0" customWidth="1"/>
  </cols>
  <sheetData>
    <row r="1" spans="1:10" ht="12.75">
      <c r="A1" s="20"/>
      <c r="B1" s="88" t="s">
        <v>360</v>
      </c>
      <c r="C1" s="88"/>
      <c r="D1" s="89"/>
      <c r="E1" s="89"/>
      <c r="F1" s="20"/>
      <c r="G1" s="20"/>
      <c r="H1" s="20"/>
      <c r="I1" s="20"/>
      <c r="J1" s="20"/>
    </row>
    <row r="2" spans="1:10" ht="12.75">
      <c r="A2" s="20"/>
      <c r="B2" s="6" t="s">
        <v>361</v>
      </c>
      <c r="C2" s="6"/>
      <c r="D2" s="89"/>
      <c r="E2" s="89"/>
      <c r="F2" s="20"/>
      <c r="G2" s="20"/>
      <c r="H2" s="20"/>
      <c r="I2" s="20"/>
      <c r="J2" s="20"/>
    </row>
    <row r="3" spans="1:10" ht="12.75">
      <c r="A3" s="20"/>
      <c r="B3" s="6" t="s">
        <v>362</v>
      </c>
      <c r="C3" s="6"/>
      <c r="D3" s="89"/>
      <c r="E3" s="89"/>
      <c r="F3" s="20"/>
      <c r="G3" s="20"/>
      <c r="H3" s="20"/>
      <c r="I3" s="14" t="s">
        <v>181</v>
      </c>
      <c r="J3" s="20"/>
    </row>
    <row r="4" spans="1:10" ht="12.75">
      <c r="A4" s="20"/>
      <c r="B4" s="14"/>
      <c r="C4" s="20"/>
      <c r="D4" s="20"/>
      <c r="E4" s="20"/>
      <c r="F4" s="20"/>
      <c r="G4" s="20"/>
      <c r="H4" s="20"/>
      <c r="I4" s="20"/>
      <c r="J4" s="20"/>
    </row>
    <row r="5" spans="1:16" ht="12.75">
      <c r="A5" s="117"/>
      <c r="B5" s="117"/>
      <c r="C5" s="117"/>
      <c r="D5" s="117"/>
      <c r="E5" s="117"/>
      <c r="F5" s="117"/>
      <c r="G5" s="117"/>
      <c r="H5" s="117"/>
      <c r="I5" s="146"/>
      <c r="J5" s="147" t="s">
        <v>182</v>
      </c>
      <c r="K5" s="1"/>
      <c r="L5" s="1"/>
      <c r="M5" s="1"/>
      <c r="N5" s="1"/>
      <c r="O5" s="1"/>
      <c r="P5" s="1"/>
    </row>
    <row r="6" spans="1:16" ht="15.75" customHeight="1">
      <c r="A6" s="517" t="s">
        <v>183</v>
      </c>
      <c r="B6" s="518"/>
      <c r="C6" s="518"/>
      <c r="D6" s="518"/>
      <c r="E6" s="518"/>
      <c r="F6" s="518"/>
      <c r="G6" s="518"/>
      <c r="H6" s="518"/>
      <c r="I6" s="518"/>
      <c r="J6" s="519"/>
      <c r="K6" s="148"/>
      <c r="L6" s="148"/>
      <c r="M6" s="148"/>
      <c r="N6" s="148"/>
      <c r="O6" s="148"/>
      <c r="P6" s="148"/>
    </row>
    <row r="7" spans="1:10" ht="26.25" customHeight="1" thickBot="1">
      <c r="A7" s="149"/>
      <c r="B7" s="520" t="s">
        <v>129</v>
      </c>
      <c r="C7" s="520"/>
      <c r="D7" s="520"/>
      <c r="E7" s="520"/>
      <c r="F7" s="521"/>
      <c r="G7" s="150" t="s">
        <v>184</v>
      </c>
      <c r="H7" s="150" t="s">
        <v>185</v>
      </c>
      <c r="I7" s="151" t="s">
        <v>369</v>
      </c>
      <c r="J7" s="151" t="s">
        <v>405</v>
      </c>
    </row>
    <row r="8" spans="1:10" ht="16.5" customHeight="1">
      <c r="A8" s="152">
        <v>1</v>
      </c>
      <c r="B8" s="522" t="s">
        <v>187</v>
      </c>
      <c r="C8" s="523"/>
      <c r="D8" s="523"/>
      <c r="E8" s="523"/>
      <c r="F8" s="523"/>
      <c r="G8" s="153">
        <v>70</v>
      </c>
      <c r="H8" s="153">
        <v>11100</v>
      </c>
      <c r="I8" s="215"/>
      <c r="J8" s="154"/>
    </row>
    <row r="9" spans="1:10" ht="16.5" customHeight="1">
      <c r="A9" s="155" t="s">
        <v>188</v>
      </c>
      <c r="B9" s="524" t="s">
        <v>189</v>
      </c>
      <c r="C9" s="524"/>
      <c r="D9" s="524"/>
      <c r="E9" s="524"/>
      <c r="F9" s="525"/>
      <c r="G9" s="156" t="s">
        <v>190</v>
      </c>
      <c r="H9" s="156">
        <v>11101</v>
      </c>
      <c r="I9" s="211"/>
      <c r="J9" s="212"/>
    </row>
    <row r="10" spans="1:10" ht="16.5" customHeight="1">
      <c r="A10" s="157" t="s">
        <v>191</v>
      </c>
      <c r="B10" s="524" t="s">
        <v>192</v>
      </c>
      <c r="C10" s="524"/>
      <c r="D10" s="524"/>
      <c r="E10" s="524"/>
      <c r="F10" s="525"/>
      <c r="G10" s="156">
        <v>704</v>
      </c>
      <c r="H10" s="156">
        <v>11102</v>
      </c>
      <c r="I10" s="211"/>
      <c r="J10" s="212"/>
    </row>
    <row r="11" spans="1:10" ht="16.5" customHeight="1">
      <c r="A11" s="157" t="s">
        <v>193</v>
      </c>
      <c r="B11" s="524" t="s">
        <v>194</v>
      </c>
      <c r="C11" s="524"/>
      <c r="D11" s="524"/>
      <c r="E11" s="524"/>
      <c r="F11" s="525"/>
      <c r="G11" s="158">
        <v>705</v>
      </c>
      <c r="H11" s="156">
        <v>11103</v>
      </c>
      <c r="I11" s="211"/>
      <c r="J11" s="212"/>
    </row>
    <row r="12" spans="1:10" ht="16.5" customHeight="1">
      <c r="A12" s="159">
        <v>2</v>
      </c>
      <c r="B12" s="526" t="s">
        <v>195</v>
      </c>
      <c r="C12" s="526"/>
      <c r="D12" s="526"/>
      <c r="E12" s="526"/>
      <c r="F12" s="527"/>
      <c r="G12" s="160">
        <v>708</v>
      </c>
      <c r="H12" s="161">
        <v>11104</v>
      </c>
      <c r="I12" s="211"/>
      <c r="J12" s="212"/>
    </row>
    <row r="13" spans="1:10" ht="16.5" customHeight="1">
      <c r="A13" s="162" t="s">
        <v>188</v>
      </c>
      <c r="B13" s="524" t="s">
        <v>196</v>
      </c>
      <c r="C13" s="524"/>
      <c r="D13" s="524"/>
      <c r="E13" s="524"/>
      <c r="F13" s="525"/>
      <c r="G13" s="156">
        <v>7081</v>
      </c>
      <c r="H13" s="163">
        <v>111041</v>
      </c>
      <c r="I13" s="211"/>
      <c r="J13" s="212"/>
    </row>
    <row r="14" spans="1:10" ht="16.5" customHeight="1">
      <c r="A14" s="162" t="s">
        <v>197</v>
      </c>
      <c r="B14" s="524" t="s">
        <v>198</v>
      </c>
      <c r="C14" s="524"/>
      <c r="D14" s="524"/>
      <c r="E14" s="524"/>
      <c r="F14" s="525"/>
      <c r="G14" s="156">
        <v>7082</v>
      </c>
      <c r="H14" s="163">
        <v>111042</v>
      </c>
      <c r="I14" s="211"/>
      <c r="J14" s="212"/>
    </row>
    <row r="15" spans="1:10" ht="16.5" customHeight="1">
      <c r="A15" s="162" t="s">
        <v>199</v>
      </c>
      <c r="B15" s="524" t="s">
        <v>200</v>
      </c>
      <c r="C15" s="524"/>
      <c r="D15" s="524"/>
      <c r="E15" s="524"/>
      <c r="F15" s="525"/>
      <c r="G15" s="156">
        <v>7083</v>
      </c>
      <c r="H15" s="163">
        <v>111043</v>
      </c>
      <c r="I15" s="211"/>
      <c r="J15" s="212"/>
    </row>
    <row r="16" spans="1:10" ht="29.25" customHeight="1">
      <c r="A16" s="164">
        <v>3</v>
      </c>
      <c r="B16" s="526" t="s">
        <v>201</v>
      </c>
      <c r="C16" s="526"/>
      <c r="D16" s="526"/>
      <c r="E16" s="526"/>
      <c r="F16" s="527"/>
      <c r="G16" s="160">
        <v>71</v>
      </c>
      <c r="H16" s="161">
        <v>11201</v>
      </c>
      <c r="I16" s="211"/>
      <c r="J16" s="212"/>
    </row>
    <row r="17" spans="1:10" ht="16.5" customHeight="1">
      <c r="A17" s="165"/>
      <c r="B17" s="528" t="s">
        <v>202</v>
      </c>
      <c r="C17" s="528"/>
      <c r="D17" s="528"/>
      <c r="E17" s="528"/>
      <c r="F17" s="529"/>
      <c r="G17" s="166"/>
      <c r="H17" s="156">
        <v>112011</v>
      </c>
      <c r="I17" s="211"/>
      <c r="J17" s="212"/>
    </row>
    <row r="18" spans="1:10" ht="16.5" customHeight="1">
      <c r="A18" s="165"/>
      <c r="B18" s="528" t="s">
        <v>203</v>
      </c>
      <c r="C18" s="528"/>
      <c r="D18" s="528"/>
      <c r="E18" s="528"/>
      <c r="F18" s="529"/>
      <c r="G18" s="166"/>
      <c r="H18" s="156">
        <v>112012</v>
      </c>
      <c r="I18" s="211"/>
      <c r="J18" s="212"/>
    </row>
    <row r="19" spans="1:10" ht="29.25" customHeight="1">
      <c r="A19" s="167">
        <v>4</v>
      </c>
      <c r="B19" s="526" t="s">
        <v>204</v>
      </c>
      <c r="C19" s="526"/>
      <c r="D19" s="526"/>
      <c r="E19" s="526"/>
      <c r="F19" s="527"/>
      <c r="G19" s="168">
        <v>72</v>
      </c>
      <c r="H19" s="169">
        <v>11300</v>
      </c>
      <c r="I19" s="211"/>
      <c r="J19" s="212"/>
    </row>
    <row r="20" spans="1:10" ht="16.5" customHeight="1">
      <c r="A20" s="157"/>
      <c r="B20" s="530" t="s">
        <v>205</v>
      </c>
      <c r="C20" s="531"/>
      <c r="D20" s="531"/>
      <c r="E20" s="531"/>
      <c r="F20" s="531"/>
      <c r="G20" s="131"/>
      <c r="H20" s="170">
        <v>11301</v>
      </c>
      <c r="I20" s="211"/>
      <c r="J20" s="212"/>
    </row>
    <row r="21" spans="1:10" ht="16.5" customHeight="1">
      <c r="A21" s="171">
        <v>5</v>
      </c>
      <c r="B21" s="527" t="s">
        <v>206</v>
      </c>
      <c r="C21" s="532"/>
      <c r="D21" s="532"/>
      <c r="E21" s="532"/>
      <c r="F21" s="532"/>
      <c r="G21" s="172">
        <v>73</v>
      </c>
      <c r="H21" s="172">
        <v>11400</v>
      </c>
      <c r="I21" s="211"/>
      <c r="J21" s="212"/>
    </row>
    <row r="22" spans="1:10" ht="16.5" customHeight="1">
      <c r="A22" s="173">
        <v>6</v>
      </c>
      <c r="B22" s="527" t="s">
        <v>207</v>
      </c>
      <c r="C22" s="532"/>
      <c r="D22" s="532"/>
      <c r="E22" s="532"/>
      <c r="F22" s="532"/>
      <c r="G22" s="172">
        <v>75</v>
      </c>
      <c r="H22" s="174">
        <v>11500</v>
      </c>
      <c r="I22" s="211"/>
      <c r="J22" s="212"/>
    </row>
    <row r="23" spans="1:10" ht="16.5" customHeight="1">
      <c r="A23" s="171">
        <v>7</v>
      </c>
      <c r="B23" s="526" t="s">
        <v>208</v>
      </c>
      <c r="C23" s="526"/>
      <c r="D23" s="526"/>
      <c r="E23" s="526"/>
      <c r="F23" s="527"/>
      <c r="G23" s="160">
        <v>77</v>
      </c>
      <c r="H23" s="160">
        <v>11600</v>
      </c>
      <c r="I23" s="211"/>
      <c r="J23" s="212"/>
    </row>
    <row r="24" spans="1:10" ht="16.5" customHeight="1" thickBot="1">
      <c r="A24" s="175" t="s">
        <v>209</v>
      </c>
      <c r="B24" s="533" t="s">
        <v>210</v>
      </c>
      <c r="C24" s="533"/>
      <c r="D24" s="533"/>
      <c r="E24" s="533"/>
      <c r="F24" s="533"/>
      <c r="G24" s="176"/>
      <c r="H24" s="176">
        <v>11800</v>
      </c>
      <c r="I24" s="213">
        <f>SUM(I10)</f>
        <v>0</v>
      </c>
      <c r="J24" s="214"/>
    </row>
    <row r="25" spans="1:10" ht="16.5" customHeight="1">
      <c r="A25" s="177"/>
      <c r="B25" s="178"/>
      <c r="C25" s="178"/>
      <c r="D25" s="178"/>
      <c r="E25" s="178"/>
      <c r="F25" s="178"/>
      <c r="G25" s="178"/>
      <c r="H25" s="178"/>
      <c r="I25" s="179" t="s">
        <v>180</v>
      </c>
      <c r="J25" s="179"/>
    </row>
    <row r="26" spans="1:11" ht="16.5" customHeight="1">
      <c r="A26" s="177"/>
      <c r="B26" s="178"/>
      <c r="C26" s="178"/>
      <c r="D26" s="178"/>
      <c r="E26" s="178"/>
      <c r="F26" s="178"/>
      <c r="G26" s="178"/>
      <c r="H26" s="178"/>
      <c r="I26" s="386"/>
      <c r="J26" s="386"/>
      <c r="K26" s="386"/>
    </row>
    <row r="27" spans="1:10" ht="16.5" customHeight="1">
      <c r="A27" s="177"/>
      <c r="B27" s="178"/>
      <c r="C27" s="178"/>
      <c r="D27" s="178"/>
      <c r="E27" s="178"/>
      <c r="F27" s="178"/>
      <c r="G27" s="178"/>
      <c r="H27" s="178"/>
      <c r="I27" s="179"/>
      <c r="J27" s="179"/>
    </row>
    <row r="28" spans="1:10" ht="16.5" customHeight="1">
      <c r="A28" s="177"/>
      <c r="B28" s="178"/>
      <c r="C28" s="178"/>
      <c r="D28" s="178"/>
      <c r="E28" s="178"/>
      <c r="F28" s="178"/>
      <c r="G28" s="178"/>
      <c r="H28" s="178"/>
      <c r="J28" s="179"/>
    </row>
    <row r="29" spans="1:10" ht="16.5" customHeight="1">
      <c r="A29" s="177"/>
      <c r="B29" s="178"/>
      <c r="C29" s="178"/>
      <c r="D29" s="178"/>
      <c r="E29" s="178"/>
      <c r="F29" s="178"/>
      <c r="G29" s="178"/>
      <c r="H29" s="178"/>
      <c r="I29" s="179"/>
      <c r="J29" s="179"/>
    </row>
    <row r="30" spans="1:10" ht="16.5" customHeight="1">
      <c r="A30" s="177"/>
      <c r="B30" s="178"/>
      <c r="C30" s="178"/>
      <c r="D30" s="178"/>
      <c r="E30" s="178"/>
      <c r="F30" s="178"/>
      <c r="G30" s="178"/>
      <c r="H30" s="178"/>
      <c r="I30" s="179"/>
      <c r="J30" s="179"/>
    </row>
    <row r="31" spans="1:10" ht="16.5" customHeight="1">
      <c r="A31" s="177"/>
      <c r="B31" s="178"/>
      <c r="C31" s="178"/>
      <c r="D31" s="178"/>
      <c r="E31" s="178"/>
      <c r="F31" s="178"/>
      <c r="G31" s="178"/>
      <c r="H31" s="178"/>
      <c r="I31" s="179"/>
      <c r="J31" s="179"/>
    </row>
    <row r="32" spans="1:10" ht="16.5" customHeight="1">
      <c r="A32" s="177"/>
      <c r="B32" s="178"/>
      <c r="C32" s="178"/>
      <c r="D32" s="178"/>
      <c r="E32" s="178"/>
      <c r="F32" s="178"/>
      <c r="G32" s="178"/>
      <c r="H32" s="178"/>
      <c r="I32" s="179"/>
      <c r="J32" s="179"/>
    </row>
    <row r="33" spans="1:10" ht="16.5" customHeight="1">
      <c r="A33" s="177"/>
      <c r="B33" s="178"/>
      <c r="C33" s="178"/>
      <c r="D33" s="178"/>
      <c r="E33" s="178"/>
      <c r="F33" s="178"/>
      <c r="G33" s="178"/>
      <c r="H33" s="178"/>
      <c r="I33" s="179"/>
      <c r="J33" s="179"/>
    </row>
    <row r="34" spans="1:10" ht="16.5" customHeight="1">
      <c r="A34" s="177"/>
      <c r="B34" s="178"/>
      <c r="C34" s="178"/>
      <c r="D34" s="178"/>
      <c r="E34" s="178"/>
      <c r="F34" s="178"/>
      <c r="G34" s="178"/>
      <c r="H34" s="178"/>
      <c r="I34" s="179"/>
      <c r="J34" s="179"/>
    </row>
    <row r="35" spans="1:10" ht="12.75">
      <c r="A35" s="20"/>
      <c r="B35" s="88" t="s">
        <v>360</v>
      </c>
      <c r="C35" s="88"/>
      <c r="D35" s="89"/>
      <c r="E35" s="89"/>
      <c r="F35" s="20"/>
      <c r="G35" s="20"/>
      <c r="H35" s="20"/>
      <c r="I35" s="20"/>
      <c r="J35" s="20"/>
    </row>
    <row r="36" spans="1:10" ht="12.75">
      <c r="A36" s="20"/>
      <c r="B36" s="6" t="s">
        <v>361</v>
      </c>
      <c r="C36" s="6"/>
      <c r="D36" s="89"/>
      <c r="E36" s="89"/>
      <c r="F36" s="20"/>
      <c r="G36" s="20"/>
      <c r="H36" s="20"/>
      <c r="I36" s="20"/>
      <c r="J36" s="20"/>
    </row>
    <row r="37" spans="1:10" ht="12.75">
      <c r="A37" s="20"/>
      <c r="B37" s="6" t="s">
        <v>362</v>
      </c>
      <c r="C37" s="6"/>
      <c r="D37" s="89"/>
      <c r="E37" s="89"/>
      <c r="F37" s="20"/>
      <c r="G37" s="20"/>
      <c r="H37" s="20"/>
      <c r="I37" s="14" t="s">
        <v>211</v>
      </c>
      <c r="J37" s="20"/>
    </row>
    <row r="38" spans="1:16" ht="12.75" customHeight="1">
      <c r="A38" s="117"/>
      <c r="B38" s="117"/>
      <c r="C38" s="117"/>
      <c r="D38" s="117"/>
      <c r="E38" s="117"/>
      <c r="F38" s="117"/>
      <c r="G38" s="117"/>
      <c r="H38" s="117"/>
      <c r="I38" s="146"/>
      <c r="J38" s="147" t="s">
        <v>182</v>
      </c>
      <c r="K38" s="1"/>
      <c r="L38" s="1"/>
      <c r="M38" s="1"/>
      <c r="N38" s="1"/>
      <c r="O38" s="1"/>
      <c r="P38" s="1"/>
    </row>
    <row r="39" spans="1:10" ht="12.75">
      <c r="A39" s="534" t="s">
        <v>183</v>
      </c>
      <c r="B39" s="535"/>
      <c r="C39" s="535"/>
      <c r="D39" s="535"/>
      <c r="E39" s="535"/>
      <c r="F39" s="535"/>
      <c r="G39" s="535"/>
      <c r="H39" s="535"/>
      <c r="I39" s="535"/>
      <c r="J39" s="536"/>
    </row>
    <row r="40" spans="1:10" ht="24.75" customHeight="1" thickBot="1">
      <c r="A40" s="229"/>
      <c r="B40" s="537" t="s">
        <v>212</v>
      </c>
      <c r="C40" s="538"/>
      <c r="D40" s="538"/>
      <c r="E40" s="538"/>
      <c r="F40" s="539"/>
      <c r="G40" s="230" t="s">
        <v>184</v>
      </c>
      <c r="H40" s="230" t="s">
        <v>185</v>
      </c>
      <c r="I40" s="231" t="s">
        <v>369</v>
      </c>
      <c r="J40" s="231" t="s">
        <v>405</v>
      </c>
    </row>
    <row r="41" spans="1:10" ht="16.5" customHeight="1">
      <c r="A41" s="180">
        <v>1</v>
      </c>
      <c r="B41" s="540" t="s">
        <v>213</v>
      </c>
      <c r="C41" s="541"/>
      <c r="D41" s="541"/>
      <c r="E41" s="541"/>
      <c r="F41" s="541"/>
      <c r="G41" s="181">
        <v>60</v>
      </c>
      <c r="H41" s="181">
        <v>12100</v>
      </c>
      <c r="I41" s="218"/>
      <c r="J41" s="219"/>
    </row>
    <row r="42" spans="1:10" ht="16.5" customHeight="1">
      <c r="A42" s="182" t="s">
        <v>214</v>
      </c>
      <c r="B42" s="542" t="s">
        <v>215</v>
      </c>
      <c r="C42" s="542" t="s">
        <v>216</v>
      </c>
      <c r="D42" s="542"/>
      <c r="E42" s="542"/>
      <c r="F42" s="542"/>
      <c r="G42" s="183" t="s">
        <v>217</v>
      </c>
      <c r="H42" s="183">
        <v>12101</v>
      </c>
      <c r="I42" s="217"/>
      <c r="J42" s="220"/>
    </row>
    <row r="43" spans="1:10" ht="15.75" customHeight="1">
      <c r="A43" s="182" t="s">
        <v>191</v>
      </c>
      <c r="B43" s="542" t="s">
        <v>218</v>
      </c>
      <c r="C43" s="542" t="s">
        <v>216</v>
      </c>
      <c r="D43" s="542"/>
      <c r="E43" s="542"/>
      <c r="F43" s="542"/>
      <c r="G43" s="183"/>
      <c r="H43" s="185">
        <v>12102</v>
      </c>
      <c r="I43" s="217"/>
      <c r="J43" s="220"/>
    </row>
    <row r="44" spans="1:10" ht="16.5" customHeight="1">
      <c r="A44" s="182" t="s">
        <v>193</v>
      </c>
      <c r="B44" s="542" t="s">
        <v>219</v>
      </c>
      <c r="C44" s="542" t="s">
        <v>216</v>
      </c>
      <c r="D44" s="542"/>
      <c r="E44" s="542"/>
      <c r="F44" s="542"/>
      <c r="G44" s="183" t="s">
        <v>220</v>
      </c>
      <c r="H44" s="183">
        <v>12103</v>
      </c>
      <c r="I44" s="217"/>
      <c r="J44" s="220"/>
    </row>
    <row r="45" spans="1:10" ht="16.5" customHeight="1">
      <c r="A45" s="182" t="s">
        <v>221</v>
      </c>
      <c r="B45" s="543" t="s">
        <v>222</v>
      </c>
      <c r="C45" s="542" t="s">
        <v>216</v>
      </c>
      <c r="D45" s="542"/>
      <c r="E45" s="542"/>
      <c r="F45" s="542"/>
      <c r="G45" s="183"/>
      <c r="H45" s="185">
        <v>12104</v>
      </c>
      <c r="I45" s="217"/>
      <c r="J45" s="220"/>
    </row>
    <row r="46" spans="1:10" ht="16.5" customHeight="1">
      <c r="A46" s="182" t="s">
        <v>223</v>
      </c>
      <c r="B46" s="542" t="s">
        <v>224</v>
      </c>
      <c r="C46" s="542" t="s">
        <v>216</v>
      </c>
      <c r="D46" s="542"/>
      <c r="E46" s="542"/>
      <c r="F46" s="542"/>
      <c r="G46" s="183" t="s">
        <v>225</v>
      </c>
      <c r="H46" s="185">
        <v>12105</v>
      </c>
      <c r="I46" s="217"/>
      <c r="J46" s="220"/>
    </row>
    <row r="47" spans="1:10" ht="16.5" customHeight="1">
      <c r="A47" s="186">
        <v>2</v>
      </c>
      <c r="B47" s="544" t="s">
        <v>226</v>
      </c>
      <c r="C47" s="544"/>
      <c r="D47" s="544"/>
      <c r="E47" s="544"/>
      <c r="F47" s="544"/>
      <c r="G47" s="187">
        <v>64</v>
      </c>
      <c r="H47" s="187">
        <v>12200</v>
      </c>
      <c r="I47" s="217"/>
      <c r="J47" s="220"/>
    </row>
    <row r="48" spans="1:10" ht="16.5" customHeight="1">
      <c r="A48" s="188" t="s">
        <v>227</v>
      </c>
      <c r="B48" s="544" t="s">
        <v>228</v>
      </c>
      <c r="C48" s="545"/>
      <c r="D48" s="545"/>
      <c r="E48" s="545"/>
      <c r="F48" s="545"/>
      <c r="G48" s="185">
        <v>641</v>
      </c>
      <c r="H48" s="185">
        <v>12201</v>
      </c>
      <c r="I48" s="217"/>
      <c r="J48" s="220"/>
    </row>
    <row r="49" spans="1:10" ht="16.5" customHeight="1">
      <c r="A49" s="188" t="s">
        <v>229</v>
      </c>
      <c r="B49" s="545" t="s">
        <v>230</v>
      </c>
      <c r="C49" s="545"/>
      <c r="D49" s="545"/>
      <c r="E49" s="545"/>
      <c r="F49" s="545"/>
      <c r="G49" s="185">
        <v>644</v>
      </c>
      <c r="H49" s="185">
        <v>12202</v>
      </c>
      <c r="I49" s="217"/>
      <c r="J49" s="220"/>
    </row>
    <row r="50" spans="1:10" ht="16.5" customHeight="1">
      <c r="A50" s="186">
        <v>3</v>
      </c>
      <c r="B50" s="544" t="s">
        <v>231</v>
      </c>
      <c r="C50" s="544"/>
      <c r="D50" s="544"/>
      <c r="E50" s="544"/>
      <c r="F50" s="544"/>
      <c r="G50" s="187">
        <v>68</v>
      </c>
      <c r="H50" s="187">
        <v>12300</v>
      </c>
      <c r="I50" s="217"/>
      <c r="J50" s="220"/>
    </row>
    <row r="51" spans="1:10" ht="16.5" customHeight="1">
      <c r="A51" s="186">
        <v>4</v>
      </c>
      <c r="B51" s="544" t="s">
        <v>232</v>
      </c>
      <c r="C51" s="544"/>
      <c r="D51" s="544"/>
      <c r="E51" s="544"/>
      <c r="F51" s="544"/>
      <c r="G51" s="187">
        <v>61</v>
      </c>
      <c r="H51" s="187">
        <v>12400</v>
      </c>
      <c r="I51" s="217"/>
      <c r="J51" s="220"/>
    </row>
    <row r="52" spans="1:10" ht="16.5" customHeight="1">
      <c r="A52" s="188" t="s">
        <v>188</v>
      </c>
      <c r="B52" s="546" t="s">
        <v>233</v>
      </c>
      <c r="C52" s="546"/>
      <c r="D52" s="546"/>
      <c r="E52" s="546"/>
      <c r="F52" s="546"/>
      <c r="G52" s="183"/>
      <c r="H52" s="183">
        <v>12401</v>
      </c>
      <c r="I52" s="217"/>
      <c r="J52" s="220"/>
    </row>
    <row r="53" spans="1:10" ht="16.5" customHeight="1">
      <c r="A53" s="188" t="s">
        <v>197</v>
      </c>
      <c r="B53" s="546" t="s">
        <v>234</v>
      </c>
      <c r="C53" s="546"/>
      <c r="D53" s="546"/>
      <c r="E53" s="546"/>
      <c r="F53" s="546"/>
      <c r="G53" s="189">
        <v>611</v>
      </c>
      <c r="H53" s="183">
        <v>12402</v>
      </c>
      <c r="I53" s="217"/>
      <c r="J53" s="220"/>
    </row>
    <row r="54" spans="1:10" ht="16.5" customHeight="1">
      <c r="A54" s="188" t="s">
        <v>199</v>
      </c>
      <c r="B54" s="546" t="s">
        <v>235</v>
      </c>
      <c r="C54" s="546"/>
      <c r="D54" s="546"/>
      <c r="E54" s="546"/>
      <c r="F54" s="546"/>
      <c r="G54" s="183">
        <v>613</v>
      </c>
      <c r="H54" s="183">
        <v>12403</v>
      </c>
      <c r="I54" s="217"/>
      <c r="J54" s="220"/>
    </row>
    <row r="55" spans="1:10" ht="16.5" customHeight="1">
      <c r="A55" s="188" t="s">
        <v>236</v>
      </c>
      <c r="B55" s="546" t="s">
        <v>237</v>
      </c>
      <c r="C55" s="546"/>
      <c r="D55" s="546"/>
      <c r="E55" s="546"/>
      <c r="F55" s="546"/>
      <c r="G55" s="189">
        <v>615</v>
      </c>
      <c r="H55" s="183">
        <v>12404</v>
      </c>
      <c r="I55" s="221"/>
      <c r="J55" s="222"/>
    </row>
    <row r="56" spans="1:10" ht="16.5" customHeight="1">
      <c r="A56" s="188" t="s">
        <v>238</v>
      </c>
      <c r="B56" s="546" t="s">
        <v>239</v>
      </c>
      <c r="C56" s="546"/>
      <c r="D56" s="546"/>
      <c r="E56" s="546"/>
      <c r="F56" s="546"/>
      <c r="G56" s="189">
        <v>616</v>
      </c>
      <c r="H56" s="183">
        <v>12405</v>
      </c>
      <c r="I56" s="217"/>
      <c r="J56" s="220"/>
    </row>
    <row r="57" spans="1:10" ht="16.5" customHeight="1">
      <c r="A57" s="188" t="s">
        <v>240</v>
      </c>
      <c r="B57" s="546" t="s">
        <v>241</v>
      </c>
      <c r="C57" s="546"/>
      <c r="D57" s="546"/>
      <c r="E57" s="546"/>
      <c r="F57" s="546"/>
      <c r="G57" s="189">
        <v>617</v>
      </c>
      <c r="H57" s="183">
        <v>12406</v>
      </c>
      <c r="I57" s="217"/>
      <c r="J57" s="220"/>
    </row>
    <row r="58" spans="1:10" ht="16.5" customHeight="1">
      <c r="A58" s="188" t="s">
        <v>242</v>
      </c>
      <c r="B58" s="542" t="s">
        <v>243</v>
      </c>
      <c r="C58" s="542" t="s">
        <v>216</v>
      </c>
      <c r="D58" s="542"/>
      <c r="E58" s="542"/>
      <c r="F58" s="542"/>
      <c r="G58" s="189">
        <v>618</v>
      </c>
      <c r="H58" s="183">
        <v>12407</v>
      </c>
      <c r="I58" s="217"/>
      <c r="J58" s="220"/>
    </row>
    <row r="59" spans="1:10" ht="16.5" customHeight="1">
      <c r="A59" s="188" t="s">
        <v>244</v>
      </c>
      <c r="B59" s="542" t="s">
        <v>245</v>
      </c>
      <c r="C59" s="542"/>
      <c r="D59" s="542"/>
      <c r="E59" s="542"/>
      <c r="F59" s="542"/>
      <c r="G59" s="189">
        <v>623</v>
      </c>
      <c r="H59" s="183">
        <v>12408</v>
      </c>
      <c r="I59" s="217"/>
      <c r="J59" s="220"/>
    </row>
    <row r="60" spans="1:10" ht="16.5" customHeight="1">
      <c r="A60" s="188" t="s">
        <v>246</v>
      </c>
      <c r="B60" s="542" t="s">
        <v>247</v>
      </c>
      <c r="C60" s="542"/>
      <c r="D60" s="542"/>
      <c r="E60" s="542"/>
      <c r="F60" s="542"/>
      <c r="G60" s="189">
        <v>624</v>
      </c>
      <c r="H60" s="183">
        <v>12409</v>
      </c>
      <c r="I60" s="217"/>
      <c r="J60" s="220"/>
    </row>
    <row r="61" spans="1:10" ht="16.5" customHeight="1">
      <c r="A61" s="188" t="s">
        <v>248</v>
      </c>
      <c r="B61" s="542" t="s">
        <v>249</v>
      </c>
      <c r="C61" s="542"/>
      <c r="D61" s="542"/>
      <c r="E61" s="542"/>
      <c r="F61" s="542"/>
      <c r="G61" s="189">
        <v>625</v>
      </c>
      <c r="H61" s="183">
        <v>12410</v>
      </c>
      <c r="I61" s="217"/>
      <c r="J61" s="220"/>
    </row>
    <row r="62" spans="1:10" ht="16.5" customHeight="1">
      <c r="A62" s="188" t="s">
        <v>250</v>
      </c>
      <c r="B62" s="542" t="s">
        <v>251</v>
      </c>
      <c r="C62" s="542"/>
      <c r="D62" s="542"/>
      <c r="E62" s="542"/>
      <c r="F62" s="542"/>
      <c r="G62" s="189">
        <v>626</v>
      </c>
      <c r="H62" s="183">
        <v>12411</v>
      </c>
      <c r="I62" s="217"/>
      <c r="J62" s="220"/>
    </row>
    <row r="63" spans="1:10" ht="16.5" customHeight="1">
      <c r="A63" s="190" t="s">
        <v>252</v>
      </c>
      <c r="B63" s="542" t="s">
        <v>253</v>
      </c>
      <c r="C63" s="542"/>
      <c r="D63" s="542"/>
      <c r="E63" s="542"/>
      <c r="F63" s="542"/>
      <c r="G63" s="189">
        <v>627</v>
      </c>
      <c r="H63" s="183">
        <v>12412</v>
      </c>
      <c r="I63" s="217"/>
      <c r="J63" s="220"/>
    </row>
    <row r="64" spans="1:10" ht="16.5" customHeight="1">
      <c r="A64" s="188"/>
      <c r="B64" s="548" t="s">
        <v>254</v>
      </c>
      <c r="C64" s="548"/>
      <c r="D64" s="548"/>
      <c r="E64" s="548"/>
      <c r="F64" s="548"/>
      <c r="G64" s="189">
        <v>6271</v>
      </c>
      <c r="H64" s="189">
        <v>124121</v>
      </c>
      <c r="I64" s="217"/>
      <c r="J64" s="220"/>
    </row>
    <row r="65" spans="1:10" ht="16.5" customHeight="1">
      <c r="A65" s="188"/>
      <c r="B65" s="548" t="s">
        <v>255</v>
      </c>
      <c r="C65" s="548"/>
      <c r="D65" s="548"/>
      <c r="E65" s="548"/>
      <c r="F65" s="548"/>
      <c r="G65" s="189">
        <v>6272</v>
      </c>
      <c r="H65" s="189">
        <v>124122</v>
      </c>
      <c r="I65" s="217"/>
      <c r="J65" s="220"/>
    </row>
    <row r="66" spans="1:10" ht="16.5" customHeight="1">
      <c r="A66" s="188" t="s">
        <v>256</v>
      </c>
      <c r="B66" s="542" t="s">
        <v>257</v>
      </c>
      <c r="C66" s="542"/>
      <c r="D66" s="542"/>
      <c r="E66" s="542"/>
      <c r="F66" s="542"/>
      <c r="G66" s="189">
        <v>628</v>
      </c>
      <c r="H66" s="189">
        <v>12413</v>
      </c>
      <c r="I66" s="217"/>
      <c r="J66" s="220"/>
    </row>
    <row r="67" spans="1:10" ht="16.5" customHeight="1">
      <c r="A67" s="186">
        <v>5</v>
      </c>
      <c r="B67" s="543" t="s">
        <v>258</v>
      </c>
      <c r="C67" s="542"/>
      <c r="D67" s="542"/>
      <c r="E67" s="542"/>
      <c r="F67" s="542"/>
      <c r="G67" s="184">
        <v>63</v>
      </c>
      <c r="H67" s="184">
        <v>12500</v>
      </c>
      <c r="I67" s="217"/>
      <c r="J67" s="220"/>
    </row>
    <row r="68" spans="1:10" ht="16.5" customHeight="1">
      <c r="A68" s="188" t="s">
        <v>188</v>
      </c>
      <c r="B68" s="542" t="s">
        <v>259</v>
      </c>
      <c r="C68" s="542"/>
      <c r="D68" s="542"/>
      <c r="E68" s="542"/>
      <c r="F68" s="542"/>
      <c r="G68" s="189">
        <v>632</v>
      </c>
      <c r="H68" s="189">
        <v>12501</v>
      </c>
      <c r="I68" s="217"/>
      <c r="J68" s="220"/>
    </row>
    <row r="69" spans="1:10" ht="16.5" customHeight="1">
      <c r="A69" s="188" t="s">
        <v>197</v>
      </c>
      <c r="B69" s="542" t="s">
        <v>260</v>
      </c>
      <c r="C69" s="542"/>
      <c r="D69" s="542"/>
      <c r="E69" s="542"/>
      <c r="F69" s="542"/>
      <c r="G69" s="189">
        <v>633</v>
      </c>
      <c r="H69" s="189">
        <v>12502</v>
      </c>
      <c r="I69" s="217"/>
      <c r="J69" s="220"/>
    </row>
    <row r="70" spans="1:10" ht="16.5" customHeight="1">
      <c r="A70" s="188" t="s">
        <v>199</v>
      </c>
      <c r="B70" s="542" t="s">
        <v>261</v>
      </c>
      <c r="C70" s="542"/>
      <c r="D70" s="542"/>
      <c r="E70" s="542"/>
      <c r="F70" s="542"/>
      <c r="G70" s="189">
        <v>634</v>
      </c>
      <c r="H70" s="189">
        <v>12503</v>
      </c>
      <c r="I70" s="217"/>
      <c r="J70" s="220"/>
    </row>
    <row r="71" spans="1:10" ht="16.5" customHeight="1">
      <c r="A71" s="188" t="s">
        <v>236</v>
      </c>
      <c r="B71" s="542" t="s">
        <v>262</v>
      </c>
      <c r="C71" s="542"/>
      <c r="D71" s="542"/>
      <c r="E71" s="542"/>
      <c r="F71" s="542"/>
      <c r="G71" s="189" t="s">
        <v>263</v>
      </c>
      <c r="H71" s="189">
        <v>12504</v>
      </c>
      <c r="I71" s="217"/>
      <c r="J71" s="220"/>
    </row>
    <row r="72" spans="1:10" ht="12.75" customHeight="1">
      <c r="A72" s="186" t="s">
        <v>264</v>
      </c>
      <c r="B72" s="544" t="s">
        <v>265</v>
      </c>
      <c r="C72" s="544"/>
      <c r="D72" s="544"/>
      <c r="E72" s="544"/>
      <c r="F72" s="544"/>
      <c r="G72" s="189"/>
      <c r="H72" s="189">
        <v>12600</v>
      </c>
      <c r="I72" s="217"/>
      <c r="J72" s="220"/>
    </row>
    <row r="73" spans="1:10" ht="16.5" customHeight="1">
      <c r="A73" s="225"/>
      <c r="B73" s="226" t="s">
        <v>266</v>
      </c>
      <c r="C73" s="226"/>
      <c r="D73" s="226"/>
      <c r="E73" s="226"/>
      <c r="F73" s="226"/>
      <c r="G73" s="226"/>
      <c r="H73" s="226"/>
      <c r="I73" s="227" t="s">
        <v>152</v>
      </c>
      <c r="J73" s="228" t="s">
        <v>186</v>
      </c>
    </row>
    <row r="74" spans="1:10" ht="16.5" customHeight="1">
      <c r="A74" s="191">
        <v>1</v>
      </c>
      <c r="B74" s="547" t="s">
        <v>267</v>
      </c>
      <c r="C74" s="547"/>
      <c r="D74" s="547"/>
      <c r="E74" s="547"/>
      <c r="F74" s="547"/>
      <c r="G74" s="184"/>
      <c r="H74" s="184">
        <v>14000</v>
      </c>
      <c r="I74" s="217">
        <v>1</v>
      </c>
      <c r="J74" s="220"/>
    </row>
    <row r="75" spans="1:10" ht="16.5" customHeight="1">
      <c r="A75" s="191">
        <v>2</v>
      </c>
      <c r="B75" s="547" t="s">
        <v>268</v>
      </c>
      <c r="C75" s="547"/>
      <c r="D75" s="547"/>
      <c r="E75" s="547"/>
      <c r="F75" s="547"/>
      <c r="G75" s="184"/>
      <c r="H75" s="184">
        <v>15000</v>
      </c>
      <c r="I75" s="217"/>
      <c r="J75" s="220"/>
    </row>
    <row r="76" spans="1:10" ht="16.5" customHeight="1">
      <c r="A76" s="192" t="s">
        <v>188</v>
      </c>
      <c r="B76" s="546" t="s">
        <v>269</v>
      </c>
      <c r="C76" s="546"/>
      <c r="D76" s="546"/>
      <c r="E76" s="546"/>
      <c r="F76" s="546"/>
      <c r="G76" s="184"/>
      <c r="H76" s="189">
        <v>15001</v>
      </c>
      <c r="I76" s="217"/>
      <c r="J76" s="220"/>
    </row>
    <row r="77" spans="1:10" ht="16.5" customHeight="1">
      <c r="A77" s="192"/>
      <c r="B77" s="549" t="s">
        <v>270</v>
      </c>
      <c r="C77" s="549"/>
      <c r="D77" s="549"/>
      <c r="E77" s="549"/>
      <c r="F77" s="549"/>
      <c r="G77" s="184"/>
      <c r="H77" s="189">
        <v>150011</v>
      </c>
      <c r="I77" s="217"/>
      <c r="J77" s="220"/>
    </row>
    <row r="78" spans="1:10" ht="16.5" customHeight="1">
      <c r="A78" s="193" t="s">
        <v>197</v>
      </c>
      <c r="B78" s="546" t="s">
        <v>271</v>
      </c>
      <c r="C78" s="546"/>
      <c r="D78" s="546"/>
      <c r="E78" s="546"/>
      <c r="F78" s="546"/>
      <c r="G78" s="184"/>
      <c r="H78" s="189">
        <v>15002</v>
      </c>
      <c r="I78" s="217"/>
      <c r="J78" s="220"/>
    </row>
    <row r="79" spans="1:10" ht="13.5" thickBot="1">
      <c r="A79" s="194"/>
      <c r="B79" s="550" t="s">
        <v>272</v>
      </c>
      <c r="C79" s="550"/>
      <c r="D79" s="550"/>
      <c r="E79" s="550"/>
      <c r="F79" s="550"/>
      <c r="G79" s="195"/>
      <c r="H79" s="196">
        <v>150021</v>
      </c>
      <c r="I79" s="223"/>
      <c r="J79" s="224"/>
    </row>
    <row r="80" spans="1:10" ht="12.75">
      <c r="A80" s="99"/>
      <c r="B80" s="99"/>
      <c r="C80" s="99"/>
      <c r="D80" s="99"/>
      <c r="E80" s="99"/>
      <c r="F80" s="99"/>
      <c r="G80" s="99"/>
      <c r="H80" s="99"/>
      <c r="I80" s="197" t="s">
        <v>180</v>
      </c>
      <c r="J80" s="197"/>
    </row>
    <row r="81" spans="1:10" ht="15.75">
      <c r="A81" s="20"/>
      <c r="B81" s="20"/>
      <c r="C81" s="20"/>
      <c r="D81" s="20"/>
      <c r="E81" s="20"/>
      <c r="F81" s="20"/>
      <c r="G81" s="20"/>
      <c r="H81" s="20"/>
      <c r="I81" s="198"/>
      <c r="J81" s="198"/>
    </row>
    <row r="82" spans="1:10" ht="15.75">
      <c r="A82" s="20"/>
      <c r="B82" s="20"/>
      <c r="C82" s="20"/>
      <c r="D82" s="20"/>
      <c r="E82" s="20"/>
      <c r="F82" s="20"/>
      <c r="G82" s="20"/>
      <c r="H82" s="20"/>
      <c r="I82" s="20"/>
      <c r="J82" s="198"/>
    </row>
    <row r="83" spans="1:10" ht="15.75">
      <c r="A83" s="20"/>
      <c r="B83" s="20"/>
      <c r="C83" s="20"/>
      <c r="D83" s="20"/>
      <c r="E83" s="20"/>
      <c r="F83" s="20"/>
      <c r="G83" s="20"/>
      <c r="H83" s="20"/>
      <c r="I83" s="20"/>
      <c r="J83" s="198"/>
    </row>
    <row r="84" spans="1:10" ht="15.75">
      <c r="A84" s="20"/>
      <c r="B84" s="20"/>
      <c r="C84" s="20"/>
      <c r="D84" s="20"/>
      <c r="E84" s="20"/>
      <c r="F84" s="20"/>
      <c r="G84" s="20"/>
      <c r="H84" s="20"/>
      <c r="I84" s="20"/>
      <c r="J84" s="198"/>
    </row>
    <row r="85" spans="1:10" ht="15.75">
      <c r="A85" s="20"/>
      <c r="B85" s="199"/>
      <c r="C85" s="20"/>
      <c r="D85" s="20"/>
      <c r="E85" s="20"/>
      <c r="F85" s="20"/>
      <c r="G85" s="20"/>
      <c r="H85" s="20"/>
      <c r="I85" s="20"/>
      <c r="J85" s="198"/>
    </row>
    <row r="86" spans="1:10" ht="12.75">
      <c r="A86" s="20"/>
      <c r="B86" s="199"/>
      <c r="C86" s="20"/>
      <c r="D86" s="20"/>
      <c r="E86" s="20"/>
      <c r="F86" s="20"/>
      <c r="G86" s="20"/>
      <c r="H86" s="20"/>
      <c r="I86" s="20"/>
      <c r="J86" s="20"/>
    </row>
    <row r="87" spans="1:10" ht="12.75">
      <c r="A87" s="20"/>
      <c r="B87" s="199"/>
      <c r="C87" s="20"/>
      <c r="D87" s="20"/>
      <c r="E87" s="20"/>
      <c r="F87" s="20"/>
      <c r="G87" s="20"/>
      <c r="H87" s="20"/>
      <c r="I87" s="20"/>
      <c r="J87" s="20"/>
    </row>
    <row r="88" spans="1:10" ht="12.75">
      <c r="A88" s="20"/>
      <c r="B88" s="199"/>
      <c r="C88" s="20"/>
      <c r="D88" s="20"/>
      <c r="E88" s="20"/>
      <c r="F88" s="20"/>
      <c r="G88" s="20"/>
      <c r="H88" s="20"/>
      <c r="I88" s="20"/>
      <c r="J88" s="20"/>
    </row>
    <row r="89" spans="1:10" ht="12.75">
      <c r="A89" s="20"/>
      <c r="B89" s="20"/>
      <c r="C89" s="20"/>
      <c r="D89" s="20"/>
      <c r="E89" s="20"/>
      <c r="F89" s="20"/>
      <c r="G89" s="20"/>
      <c r="H89" s="20"/>
      <c r="I89" s="20"/>
      <c r="J89" s="20"/>
    </row>
    <row r="90" spans="1:10" ht="12.75">
      <c r="A90" s="20"/>
      <c r="B90" s="20"/>
      <c r="C90" s="20"/>
      <c r="D90" s="20"/>
      <c r="E90" s="20"/>
      <c r="F90" s="20"/>
      <c r="G90" s="20"/>
      <c r="H90" s="20"/>
      <c r="I90" s="20"/>
      <c r="J90" s="20"/>
    </row>
    <row r="91" spans="1:10" ht="12.75">
      <c r="A91" s="20"/>
      <c r="B91" s="20"/>
      <c r="C91" s="20"/>
      <c r="D91" s="20"/>
      <c r="E91" s="20"/>
      <c r="F91" s="20"/>
      <c r="G91" s="20"/>
      <c r="H91" s="20"/>
      <c r="I91" s="20"/>
      <c r="J91" s="20"/>
    </row>
    <row r="92" spans="1:10" ht="12.75">
      <c r="A92" s="20"/>
      <c r="B92" s="20"/>
      <c r="C92" s="20"/>
      <c r="D92" s="20"/>
      <c r="E92" s="20"/>
      <c r="F92" s="20"/>
      <c r="G92" s="20"/>
      <c r="H92" s="20"/>
      <c r="I92" s="20"/>
      <c r="J92" s="20"/>
    </row>
    <row r="93" spans="1:10" ht="12.75">
      <c r="A93" s="20"/>
      <c r="B93" s="20"/>
      <c r="C93" s="20"/>
      <c r="D93" s="20"/>
      <c r="E93" s="20"/>
      <c r="F93" s="20"/>
      <c r="G93" s="20"/>
      <c r="H93" s="20"/>
      <c r="I93" s="20"/>
      <c r="J93" s="20"/>
    </row>
    <row r="94" spans="1:10" ht="12.75">
      <c r="A94" s="20"/>
      <c r="B94" s="20"/>
      <c r="C94" s="20"/>
      <c r="D94" s="20"/>
      <c r="E94" s="20"/>
      <c r="F94" s="20"/>
      <c r="G94" s="20"/>
      <c r="H94" s="20"/>
      <c r="I94" s="20"/>
      <c r="J94" s="20"/>
    </row>
    <row r="95" spans="1:10" ht="12.75">
      <c r="A95" s="20"/>
      <c r="B95" s="20"/>
      <c r="C95" s="20"/>
      <c r="D95" s="20"/>
      <c r="E95" s="20"/>
      <c r="F95" s="20"/>
      <c r="G95" s="20"/>
      <c r="H95" s="20"/>
      <c r="I95" s="20"/>
      <c r="J95" s="20"/>
    </row>
    <row r="96" spans="1:10" ht="12.75">
      <c r="A96" s="20"/>
      <c r="B96" s="20"/>
      <c r="C96" s="20"/>
      <c r="D96" s="20"/>
      <c r="E96" s="20"/>
      <c r="F96" s="20"/>
      <c r="G96" s="20"/>
      <c r="H96" s="20"/>
      <c r="I96" s="20"/>
      <c r="J96" s="20"/>
    </row>
    <row r="97" spans="1:10" ht="12.75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ht="12.75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ht="12.75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10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10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1:10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10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1:10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1:10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1:10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</row>
    <row r="113" spans="1:10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1:10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</row>
    <row r="115" spans="1:10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1:10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1:10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10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1:10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</row>
    <row r="123" spans="1:10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10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1:10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</row>
    <row r="126" spans="1:10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1:10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</row>
    <row r="128" spans="1:10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1:10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1:10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</row>
    <row r="134" spans="1:10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</row>
    <row r="135" spans="1:10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</row>
    <row r="136" spans="1:10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</row>
    <row r="137" spans="1:10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</row>
    <row r="138" spans="1:10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</row>
    <row r="139" spans="1:10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</row>
    <row r="140" spans="1:10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</row>
    <row r="141" spans="1:10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ht="12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</row>
    <row r="145" spans="1:10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</row>
    <row r="146" spans="1:10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</row>
    <row r="147" spans="1:10" ht="12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</row>
    <row r="148" spans="1:10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</row>
    <row r="149" spans="1:10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</row>
    <row r="150" spans="1:10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</row>
    <row r="151" spans="1:10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</row>
    <row r="152" spans="1:10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</row>
    <row r="156" spans="1:10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</row>
    <row r="157" spans="1:10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</row>
    <row r="158" spans="1:10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</row>
    <row r="159" spans="1:10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</row>
    <row r="160" spans="1:10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</row>
    <row r="161" spans="1:10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</row>
    <row r="162" spans="1:10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</row>
    <row r="163" spans="1:10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</row>
    <row r="167" spans="1:10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</row>
    <row r="168" spans="1:10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</row>
    <row r="169" spans="1:10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</row>
    <row r="170" spans="1:10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</row>
    <row r="171" spans="1:10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</row>
    <row r="172" spans="1:10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</row>
  </sheetData>
  <sheetProtection/>
  <mergeCells count="60">
    <mergeCell ref="B75:F75"/>
    <mergeCell ref="B76:F76"/>
    <mergeCell ref="B77:F77"/>
    <mergeCell ref="B78:F78"/>
    <mergeCell ref="B79:F79"/>
    <mergeCell ref="B68:F68"/>
    <mergeCell ref="B69:F69"/>
    <mergeCell ref="B70:F70"/>
    <mergeCell ref="B71:F71"/>
    <mergeCell ref="B72:F72"/>
    <mergeCell ref="B74:F74"/>
    <mergeCell ref="B62:F62"/>
    <mergeCell ref="B63:F63"/>
    <mergeCell ref="B64:F64"/>
    <mergeCell ref="B65:F65"/>
    <mergeCell ref="B66:F66"/>
    <mergeCell ref="B67:F67"/>
    <mergeCell ref="B56:F56"/>
    <mergeCell ref="B57:F57"/>
    <mergeCell ref="B58:F58"/>
    <mergeCell ref="B59:F59"/>
    <mergeCell ref="B60:F60"/>
    <mergeCell ref="B61:F61"/>
    <mergeCell ref="B50:F50"/>
    <mergeCell ref="B51:F51"/>
    <mergeCell ref="B52:F52"/>
    <mergeCell ref="B53:F53"/>
    <mergeCell ref="B54:F54"/>
    <mergeCell ref="B55:F55"/>
    <mergeCell ref="B44:F44"/>
    <mergeCell ref="B45:F45"/>
    <mergeCell ref="B46:F46"/>
    <mergeCell ref="B47:F47"/>
    <mergeCell ref="B48:F48"/>
    <mergeCell ref="B49:F49"/>
    <mergeCell ref="B24:F24"/>
    <mergeCell ref="A39:J39"/>
    <mergeCell ref="B40:F40"/>
    <mergeCell ref="B41:F41"/>
    <mergeCell ref="B42:F42"/>
    <mergeCell ref="B43:F43"/>
    <mergeCell ref="I26:K26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  <mergeCell ref="B16:F16"/>
    <mergeCell ref="B17:F17"/>
    <mergeCell ref="A6:J6"/>
    <mergeCell ref="B7:F7"/>
    <mergeCell ref="B8:F8"/>
    <mergeCell ref="B9:F9"/>
    <mergeCell ref="B10:F10"/>
    <mergeCell ref="B11:F11"/>
  </mergeCells>
  <printOptions/>
  <pageMargins left="0.4" right="0.7" top="0.43" bottom="0.38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H1">
      <selection activeCell="N12" sqref="N12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3.7109375" style="0" customWidth="1"/>
    <col min="9" max="9" width="10.8515625" style="0" customWidth="1"/>
    <col min="10" max="10" width="33.8515625" style="0" customWidth="1"/>
    <col min="11" max="11" width="23.8515625" style="0" customWidth="1"/>
  </cols>
  <sheetData>
    <row r="1" spans="1:11" ht="12.75">
      <c r="A1" s="14" t="s">
        <v>273</v>
      </c>
      <c r="B1" s="14" t="s">
        <v>274</v>
      </c>
      <c r="C1" s="14" t="s">
        <v>275</v>
      </c>
      <c r="I1" s="88" t="s">
        <v>360</v>
      </c>
      <c r="J1" s="88"/>
      <c r="K1" s="89"/>
    </row>
    <row r="2" spans="2:11" ht="12.75">
      <c r="B2" s="14" t="s">
        <v>276</v>
      </c>
      <c r="C2" s="14" t="s">
        <v>276</v>
      </c>
      <c r="I2" s="6" t="s">
        <v>361</v>
      </c>
      <c r="J2" s="6"/>
      <c r="K2" s="89"/>
    </row>
    <row r="3" spans="2:11" ht="12.75">
      <c r="B3" s="14"/>
      <c r="C3" s="14"/>
      <c r="I3" s="6" t="s">
        <v>362</v>
      </c>
      <c r="J3" s="6"/>
      <c r="K3" s="89"/>
    </row>
    <row r="4" spans="2:3" ht="12.75">
      <c r="B4" s="14"/>
      <c r="C4" s="14"/>
    </row>
    <row r="5" spans="2:11" ht="12.75">
      <c r="B5" s="20" t="s">
        <v>277</v>
      </c>
      <c r="C5" s="20" t="s">
        <v>277</v>
      </c>
      <c r="H5" s="132"/>
      <c r="I5" s="132"/>
      <c r="J5" s="131" t="s">
        <v>278</v>
      </c>
      <c r="K5" s="131" t="s">
        <v>279</v>
      </c>
    </row>
    <row r="6" spans="2:11" ht="12.75">
      <c r="B6" s="20" t="s">
        <v>280</v>
      </c>
      <c r="C6" s="20" t="s">
        <v>280</v>
      </c>
      <c r="H6" s="132">
        <v>1</v>
      </c>
      <c r="I6" s="131" t="s">
        <v>276</v>
      </c>
      <c r="J6" s="200" t="s">
        <v>277</v>
      </c>
      <c r="K6" s="200"/>
    </row>
    <row r="7" spans="2:11" ht="12.75">
      <c r="B7" s="20" t="s">
        <v>281</v>
      </c>
      <c r="C7" s="20" t="s">
        <v>281</v>
      </c>
      <c r="H7" s="132">
        <v>2</v>
      </c>
      <c r="I7" s="131" t="s">
        <v>276</v>
      </c>
      <c r="J7" s="200" t="s">
        <v>282</v>
      </c>
      <c r="K7" s="132"/>
    </row>
    <row r="8" spans="2:11" ht="12.75">
      <c r="B8" s="20" t="s">
        <v>283</v>
      </c>
      <c r="C8" s="20" t="s">
        <v>283</v>
      </c>
      <c r="H8" s="132">
        <v>3</v>
      </c>
      <c r="I8" s="131" t="s">
        <v>276</v>
      </c>
      <c r="J8" s="200" t="s">
        <v>284</v>
      </c>
      <c r="K8" s="132"/>
    </row>
    <row r="9" spans="2:11" ht="12.75">
      <c r="B9" s="20" t="s">
        <v>285</v>
      </c>
      <c r="C9" s="20" t="s">
        <v>285</v>
      </c>
      <c r="H9" s="132">
        <v>4</v>
      </c>
      <c r="I9" s="131" t="s">
        <v>276</v>
      </c>
      <c r="J9" s="200" t="s">
        <v>283</v>
      </c>
      <c r="K9" s="132"/>
    </row>
    <row r="10" spans="2:11" ht="12.75">
      <c r="B10" s="20" t="s">
        <v>286</v>
      </c>
      <c r="C10" s="20" t="s">
        <v>286</v>
      </c>
      <c r="H10" s="132">
        <v>5</v>
      </c>
      <c r="I10" s="131" t="s">
        <v>276</v>
      </c>
      <c r="J10" s="200" t="s">
        <v>285</v>
      </c>
      <c r="K10" s="132"/>
    </row>
    <row r="11" spans="2:11" ht="12.75">
      <c r="B11" s="20" t="s">
        <v>287</v>
      </c>
      <c r="C11" s="20" t="s">
        <v>287</v>
      </c>
      <c r="H11" s="132">
        <v>6</v>
      </c>
      <c r="I11" s="131" t="s">
        <v>276</v>
      </c>
      <c r="J11" s="200" t="s">
        <v>286</v>
      </c>
      <c r="K11" s="132"/>
    </row>
    <row r="12" spans="2:11" ht="12.75">
      <c r="B12" s="20" t="s">
        <v>288</v>
      </c>
      <c r="C12" s="20" t="s">
        <v>288</v>
      </c>
      <c r="H12" s="132">
        <v>7</v>
      </c>
      <c r="I12" s="131" t="s">
        <v>276</v>
      </c>
      <c r="J12" s="200" t="s">
        <v>289</v>
      </c>
      <c r="K12" s="132"/>
    </row>
    <row r="13" spans="2:11" ht="12.75">
      <c r="B13" s="14" t="s">
        <v>290</v>
      </c>
      <c r="C13" s="14" t="s">
        <v>290</v>
      </c>
      <c r="H13" s="132">
        <v>8</v>
      </c>
      <c r="I13" s="131" t="s">
        <v>276</v>
      </c>
      <c r="J13" s="200" t="s">
        <v>288</v>
      </c>
      <c r="K13" s="132"/>
    </row>
    <row r="14" spans="2:11" ht="12.75">
      <c r="B14" s="14"/>
      <c r="C14" s="14"/>
      <c r="H14" s="131" t="s">
        <v>13</v>
      </c>
      <c r="I14" s="131"/>
      <c r="J14" s="131" t="s">
        <v>291</v>
      </c>
      <c r="K14" s="131"/>
    </row>
    <row r="15" spans="2:11" ht="12.75">
      <c r="B15" s="20" t="s">
        <v>292</v>
      </c>
      <c r="C15" s="20" t="s">
        <v>292</v>
      </c>
      <c r="H15" s="132">
        <v>9</v>
      </c>
      <c r="I15" s="131" t="s">
        <v>290</v>
      </c>
      <c r="J15" s="200" t="s">
        <v>293</v>
      </c>
      <c r="K15" s="132"/>
    </row>
    <row r="16" spans="2:11" ht="12.75">
      <c r="B16" s="20" t="s">
        <v>294</v>
      </c>
      <c r="C16" s="20" t="s">
        <v>294</v>
      </c>
      <c r="H16" s="132">
        <v>10</v>
      </c>
      <c r="I16" s="131" t="s">
        <v>290</v>
      </c>
      <c r="J16" s="200" t="s">
        <v>294</v>
      </c>
      <c r="K16" s="200"/>
    </row>
    <row r="17" spans="2:13" ht="12.75">
      <c r="B17" s="20" t="s">
        <v>295</v>
      </c>
      <c r="C17" s="20" t="s">
        <v>295</v>
      </c>
      <c r="H17" s="132">
        <v>11</v>
      </c>
      <c r="I17" s="131" t="s">
        <v>290</v>
      </c>
      <c r="J17" s="200" t="s">
        <v>295</v>
      </c>
      <c r="K17" s="132"/>
      <c r="M17">
        <f>-'p.Ar-Shp'!I9</f>
        <v>0</v>
      </c>
    </row>
    <row r="18" spans="2:11" ht="12.75">
      <c r="B18" s="20"/>
      <c r="C18" s="20"/>
      <c r="H18" s="131" t="s">
        <v>22</v>
      </c>
      <c r="I18" s="131"/>
      <c r="J18" s="131" t="s">
        <v>296</v>
      </c>
      <c r="K18" s="131"/>
    </row>
    <row r="19" spans="2:11" ht="12.75">
      <c r="B19" s="14" t="s">
        <v>297</v>
      </c>
      <c r="C19" s="14" t="s">
        <v>297</v>
      </c>
      <c r="H19" s="132">
        <v>12</v>
      </c>
      <c r="I19" s="131" t="s">
        <v>297</v>
      </c>
      <c r="J19" s="200" t="s">
        <v>298</v>
      </c>
      <c r="K19" s="132"/>
    </row>
    <row r="20" spans="2:11" ht="12.75">
      <c r="B20" s="20" t="s">
        <v>287</v>
      </c>
      <c r="C20" s="20" t="s">
        <v>287</v>
      </c>
      <c r="H20" s="132">
        <v>13</v>
      </c>
      <c r="I20" s="131" t="s">
        <v>297</v>
      </c>
      <c r="J20" s="131" t="s">
        <v>299</v>
      </c>
      <c r="K20" s="132"/>
    </row>
    <row r="21" spans="2:11" ht="12.75">
      <c r="B21" s="20" t="s">
        <v>300</v>
      </c>
      <c r="C21" s="20" t="s">
        <v>300</v>
      </c>
      <c r="H21" s="132">
        <v>14</v>
      </c>
      <c r="I21" s="131" t="s">
        <v>297</v>
      </c>
      <c r="J21" s="200" t="s">
        <v>301</v>
      </c>
      <c r="K21" s="132"/>
    </row>
    <row r="22" spans="2:11" ht="12.75">
      <c r="B22" s="20" t="s">
        <v>301</v>
      </c>
      <c r="C22" s="20" t="s">
        <v>301</v>
      </c>
      <c r="H22" s="132">
        <v>15</v>
      </c>
      <c r="I22" s="131" t="s">
        <v>297</v>
      </c>
      <c r="J22" s="200" t="s">
        <v>302</v>
      </c>
      <c r="K22" s="132"/>
    </row>
    <row r="23" spans="2:11" ht="12.75">
      <c r="B23" s="20" t="s">
        <v>302</v>
      </c>
      <c r="C23" s="20" t="s">
        <v>302</v>
      </c>
      <c r="H23" s="132">
        <v>16</v>
      </c>
      <c r="I23" s="131" t="s">
        <v>297</v>
      </c>
      <c r="J23" s="200" t="s">
        <v>303</v>
      </c>
      <c r="K23" s="132"/>
    </row>
    <row r="24" spans="2:11" ht="12.75">
      <c r="B24" s="20" t="s">
        <v>304</v>
      </c>
      <c r="C24" s="20" t="s">
        <v>304</v>
      </c>
      <c r="H24" s="132">
        <v>17</v>
      </c>
      <c r="I24" s="131" t="s">
        <v>297</v>
      </c>
      <c r="J24" s="200" t="s">
        <v>305</v>
      </c>
      <c r="K24" s="132"/>
    </row>
    <row r="25" spans="2:11" ht="12.75">
      <c r="B25" s="20" t="s">
        <v>305</v>
      </c>
      <c r="C25" s="20" t="s">
        <v>305</v>
      </c>
      <c r="H25" s="132">
        <v>18</v>
      </c>
      <c r="I25" s="131" t="s">
        <v>297</v>
      </c>
      <c r="J25" s="200" t="s">
        <v>306</v>
      </c>
      <c r="K25" s="132"/>
    </row>
    <row r="26" spans="2:11" ht="12.75">
      <c r="B26" s="20" t="s">
        <v>307</v>
      </c>
      <c r="C26" s="20" t="s">
        <v>307</v>
      </c>
      <c r="H26" s="132">
        <v>19</v>
      </c>
      <c r="I26" s="131" t="s">
        <v>297</v>
      </c>
      <c r="J26" s="200" t="s">
        <v>308</v>
      </c>
      <c r="K26" s="132"/>
    </row>
    <row r="27" spans="2:11" ht="12.75">
      <c r="B27" s="20"/>
      <c r="C27" s="20"/>
      <c r="H27" s="131" t="s">
        <v>33</v>
      </c>
      <c r="I27" s="131"/>
      <c r="J27" s="131" t="s">
        <v>309</v>
      </c>
      <c r="K27" s="132"/>
    </row>
    <row r="28" spans="2:11" ht="12.75">
      <c r="B28" s="20" t="s">
        <v>308</v>
      </c>
      <c r="C28" s="20" t="s">
        <v>308</v>
      </c>
      <c r="H28" s="132">
        <v>20</v>
      </c>
      <c r="I28" s="131" t="s">
        <v>310</v>
      </c>
      <c r="J28" s="200" t="s">
        <v>311</v>
      </c>
      <c r="K28" s="132"/>
    </row>
    <row r="29" spans="2:11" ht="12.75">
      <c r="B29" s="14" t="s">
        <v>310</v>
      </c>
      <c r="C29" s="14" t="s">
        <v>310</v>
      </c>
      <c r="H29" s="132">
        <v>21</v>
      </c>
      <c r="I29" s="131" t="s">
        <v>310</v>
      </c>
      <c r="J29" s="200" t="s">
        <v>312</v>
      </c>
      <c r="K29" s="200"/>
    </row>
    <row r="30" spans="2:11" ht="12.75">
      <c r="B30" s="20" t="s">
        <v>313</v>
      </c>
      <c r="C30" s="20" t="s">
        <v>313</v>
      </c>
      <c r="H30" s="132">
        <v>22</v>
      </c>
      <c r="I30" s="131" t="s">
        <v>310</v>
      </c>
      <c r="J30" s="200" t="s">
        <v>314</v>
      </c>
      <c r="K30" s="200"/>
    </row>
    <row r="31" spans="2:11" ht="12.75">
      <c r="B31" s="20" t="s">
        <v>312</v>
      </c>
      <c r="C31" s="20" t="s">
        <v>312</v>
      </c>
      <c r="H31" s="132">
        <v>23</v>
      </c>
      <c r="I31" s="131" t="s">
        <v>310</v>
      </c>
      <c r="J31" s="200" t="s">
        <v>315</v>
      </c>
      <c r="K31" s="132"/>
    </row>
    <row r="32" spans="2:11" ht="12.75">
      <c r="B32" s="20"/>
      <c r="C32" s="20"/>
      <c r="H32" s="131" t="s">
        <v>122</v>
      </c>
      <c r="I32" s="131"/>
      <c r="J32" s="131" t="s">
        <v>316</v>
      </c>
      <c r="K32" s="132"/>
    </row>
    <row r="33" spans="2:11" ht="12.75">
      <c r="B33" s="20" t="s">
        <v>314</v>
      </c>
      <c r="C33" s="20" t="s">
        <v>314</v>
      </c>
      <c r="H33" s="132">
        <v>24</v>
      </c>
      <c r="I33" s="131" t="s">
        <v>317</v>
      </c>
      <c r="J33" s="200" t="s">
        <v>318</v>
      </c>
      <c r="K33" s="132"/>
    </row>
    <row r="34" spans="2:11" ht="12.75">
      <c r="B34" s="20" t="s">
        <v>315</v>
      </c>
      <c r="C34" s="20" t="s">
        <v>315</v>
      </c>
      <c r="H34" s="132">
        <v>25</v>
      </c>
      <c r="I34" s="131" t="s">
        <v>317</v>
      </c>
      <c r="J34" s="200" t="s">
        <v>319</v>
      </c>
      <c r="K34" s="132"/>
    </row>
    <row r="35" spans="8:11" ht="12.75">
      <c r="H35" s="132">
        <v>26</v>
      </c>
      <c r="I35" s="131" t="s">
        <v>317</v>
      </c>
      <c r="J35" s="200" t="s">
        <v>320</v>
      </c>
      <c r="K35" s="216"/>
    </row>
    <row r="36" spans="2:11" ht="12.75">
      <c r="B36" s="14" t="s">
        <v>317</v>
      </c>
      <c r="C36" s="14" t="s">
        <v>317</v>
      </c>
      <c r="H36" s="132">
        <v>27</v>
      </c>
      <c r="I36" s="131" t="s">
        <v>317</v>
      </c>
      <c r="J36" s="200" t="s">
        <v>321</v>
      </c>
      <c r="K36" s="216"/>
    </row>
    <row r="37" spans="2:11" ht="12.75">
      <c r="B37" s="20" t="s">
        <v>318</v>
      </c>
      <c r="C37" s="20" t="s">
        <v>318</v>
      </c>
      <c r="H37" s="132">
        <v>28</v>
      </c>
      <c r="I37" s="131" t="s">
        <v>317</v>
      </c>
      <c r="J37" s="200" t="s">
        <v>322</v>
      </c>
      <c r="K37" s="200"/>
    </row>
    <row r="38" spans="2:11" ht="12.75">
      <c r="B38" s="20" t="s">
        <v>319</v>
      </c>
      <c r="C38" s="20" t="s">
        <v>319</v>
      </c>
      <c r="H38" s="132">
        <v>29</v>
      </c>
      <c r="I38" s="131" t="s">
        <v>317</v>
      </c>
      <c r="J38" s="201" t="s">
        <v>323</v>
      </c>
      <c r="K38" s="132"/>
    </row>
    <row r="39" spans="2:11" ht="12.75">
      <c r="B39" s="20" t="s">
        <v>320</v>
      </c>
      <c r="C39" s="20" t="s">
        <v>320</v>
      </c>
      <c r="H39" s="132">
        <v>30</v>
      </c>
      <c r="I39" s="131" t="s">
        <v>317</v>
      </c>
      <c r="J39" s="200" t="s">
        <v>324</v>
      </c>
      <c r="K39" s="132"/>
    </row>
    <row r="40" spans="2:11" ht="12.75">
      <c r="B40" s="20" t="s">
        <v>321</v>
      </c>
      <c r="C40" s="20" t="s">
        <v>321</v>
      </c>
      <c r="H40" s="132">
        <v>31</v>
      </c>
      <c r="I40" s="131" t="s">
        <v>317</v>
      </c>
      <c r="J40" s="200" t="s">
        <v>325</v>
      </c>
      <c r="K40" s="132"/>
    </row>
    <row r="41" spans="2:11" ht="12.75">
      <c r="B41" s="20"/>
      <c r="C41" s="20"/>
      <c r="H41" s="132">
        <v>32</v>
      </c>
      <c r="I41" s="131" t="s">
        <v>317</v>
      </c>
      <c r="J41" s="200" t="s">
        <v>326</v>
      </c>
      <c r="K41" s="132"/>
    </row>
    <row r="42" spans="2:11" ht="12.75">
      <c r="B42" s="20" t="s">
        <v>322</v>
      </c>
      <c r="C42" s="20" t="s">
        <v>322</v>
      </c>
      <c r="H42" s="132">
        <v>33</v>
      </c>
      <c r="I42" s="131" t="s">
        <v>317</v>
      </c>
      <c r="J42" s="200" t="s">
        <v>327</v>
      </c>
      <c r="K42" s="132"/>
    </row>
    <row r="43" spans="2:11" ht="12.75">
      <c r="B43" s="20" t="s">
        <v>323</v>
      </c>
      <c r="C43" s="20" t="s">
        <v>323</v>
      </c>
      <c r="H43" s="202">
        <v>34</v>
      </c>
      <c r="I43" s="131" t="s">
        <v>317</v>
      </c>
      <c r="J43" s="200" t="s">
        <v>328</v>
      </c>
      <c r="K43" s="132"/>
    </row>
    <row r="44" spans="2:11" ht="12.75">
      <c r="B44" s="20" t="s">
        <v>324</v>
      </c>
      <c r="C44" s="20" t="s">
        <v>324</v>
      </c>
      <c r="H44" s="131" t="s">
        <v>124</v>
      </c>
      <c r="I44" s="132"/>
      <c r="J44" s="131" t="s">
        <v>329</v>
      </c>
      <c r="K44" s="203">
        <f>SUM(K5:K43)</f>
        <v>0</v>
      </c>
    </row>
    <row r="45" spans="2:11" ht="12.75">
      <c r="B45" s="20" t="s">
        <v>325</v>
      </c>
      <c r="C45" s="20" t="s">
        <v>325</v>
      </c>
      <c r="H45" s="132"/>
      <c r="I45" s="132"/>
      <c r="J45" s="131" t="s">
        <v>330</v>
      </c>
      <c r="K45" s="203">
        <f>+K44</f>
        <v>0</v>
      </c>
    </row>
    <row r="46" spans="2:3" ht="12.75">
      <c r="B46" s="20" t="s">
        <v>328</v>
      </c>
      <c r="C46" s="20" t="s">
        <v>328</v>
      </c>
    </row>
    <row r="48" spans="9:11" ht="12.75">
      <c r="I48" s="204" t="s">
        <v>406</v>
      </c>
      <c r="J48" s="134"/>
      <c r="K48" s="131" t="s">
        <v>331</v>
      </c>
    </row>
    <row r="49" spans="9:11" ht="12.75">
      <c r="I49" s="205"/>
      <c r="J49" s="206"/>
      <c r="K49" s="206"/>
    </row>
    <row r="50" spans="9:11" ht="12.75">
      <c r="I50" s="207" t="s">
        <v>332</v>
      </c>
      <c r="J50" s="207"/>
      <c r="K50" s="132">
        <v>0</v>
      </c>
    </row>
    <row r="51" spans="9:11" ht="12.75">
      <c r="I51" s="132" t="s">
        <v>333</v>
      </c>
      <c r="J51" s="132"/>
      <c r="K51" s="132">
        <v>1</v>
      </c>
    </row>
    <row r="52" spans="9:11" ht="12.75">
      <c r="I52" s="132" t="s">
        <v>334</v>
      </c>
      <c r="J52" s="132"/>
      <c r="K52" s="132">
        <v>0</v>
      </c>
    </row>
    <row r="53" spans="9:11" ht="12.75">
      <c r="I53" s="132" t="s">
        <v>335</v>
      </c>
      <c r="J53" s="132"/>
      <c r="K53" s="132">
        <v>0</v>
      </c>
    </row>
    <row r="54" spans="9:11" ht="12.75">
      <c r="I54" s="208" t="s">
        <v>336</v>
      </c>
      <c r="J54" s="134"/>
      <c r="K54" s="132">
        <v>0</v>
      </c>
    </row>
    <row r="55" spans="9:11" ht="12.75">
      <c r="I55" s="209"/>
      <c r="J55" s="210" t="s">
        <v>337</v>
      </c>
      <c r="K55" s="210">
        <v>1</v>
      </c>
    </row>
    <row r="57" ht="12.75">
      <c r="K57" s="14" t="s">
        <v>359</v>
      </c>
    </row>
    <row r="58" ht="12.75">
      <c r="I58" s="14" t="s">
        <v>338</v>
      </c>
    </row>
    <row r="60" ht="12.75">
      <c r="I60" s="14"/>
    </row>
    <row r="61" spans="8:15" ht="12.75">
      <c r="H61" s="14"/>
      <c r="I61" s="14"/>
      <c r="J61" s="14"/>
      <c r="K61" s="14"/>
      <c r="L61" s="14"/>
      <c r="M61" s="14"/>
      <c r="N61" s="14"/>
      <c r="O61" s="14"/>
    </row>
    <row r="62" spans="8:15" ht="12.75">
      <c r="H62" s="14"/>
      <c r="I62" s="14"/>
      <c r="J62" s="14"/>
      <c r="K62" s="14"/>
      <c r="L62" s="14"/>
      <c r="M62" s="14"/>
      <c r="N62" s="14"/>
      <c r="O62" s="14"/>
    </row>
    <row r="63" spans="9:15" ht="12.75">
      <c r="I63" s="14"/>
      <c r="J63" s="14"/>
      <c r="K63" s="14"/>
      <c r="L63" s="14"/>
      <c r="M63" s="14"/>
      <c r="N63" s="14"/>
      <c r="O63" s="14"/>
    </row>
    <row r="64" spans="9:15" ht="12.75">
      <c r="I64" s="14"/>
      <c r="J64" s="14"/>
      <c r="K64" s="14"/>
      <c r="L64" s="14"/>
      <c r="M64" s="14"/>
      <c r="N64" s="14"/>
      <c r="O64" s="14"/>
    </row>
    <row r="65" spans="8:9" ht="12.75">
      <c r="H65" s="14"/>
      <c r="I65" s="14"/>
    </row>
  </sheetData>
  <sheetProtection/>
  <printOptions/>
  <pageMargins left="0.7" right="0.7" top="0.46" bottom="0.4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User</cp:lastModifiedBy>
  <cp:lastPrinted>2014-07-24T09:12:52Z</cp:lastPrinted>
  <dcterms:created xsi:type="dcterms:W3CDTF">2009-02-14T10:18:00Z</dcterms:created>
  <dcterms:modified xsi:type="dcterms:W3CDTF">2014-07-25T12:55:12Z</dcterms:modified>
  <cp:category/>
  <cp:version/>
  <cp:contentType/>
  <cp:contentStatus/>
</cp:coreProperties>
</file>