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tabRatio="844" activeTab="0"/>
  </bookViews>
  <sheets>
    <sheet name="Faqja e pare" sheetId="1" r:id="rId1"/>
    <sheet name="Aktiv." sheetId="2" r:id="rId2"/>
    <sheet name="Detyr.&amp;Kapit." sheetId="3" r:id="rId3"/>
    <sheet name="Te ardh.&amp; shpen." sheetId="4" r:id="rId4"/>
    <sheet name="Fluksi MM" sheetId="5" r:id="rId5"/>
    <sheet name="Kapitali" sheetId="6" r:id="rId6"/>
  </sheets>
  <definedNames/>
  <calcPr fullCalcOnLoad="1"/>
</workbook>
</file>

<file path=xl/sharedStrings.xml><?xml version="1.0" encoding="utf-8"?>
<sst xmlns="http://schemas.openxmlformats.org/spreadsheetml/2006/main" count="253" uniqueCount="201">
  <si>
    <t>AKTIVET</t>
  </si>
  <si>
    <t>AKTIVET AFATSHKURTRA</t>
  </si>
  <si>
    <t>Aktive Monetare</t>
  </si>
  <si>
    <t>Derivate dhe aktive te mbajtura per tregtim</t>
  </si>
  <si>
    <t>Derivativet</t>
  </si>
  <si>
    <t>Aktive te mbajtura per tregtim</t>
  </si>
  <si>
    <t>Totali 2</t>
  </si>
  <si>
    <t>Aktive te tjera financiare afatshkurtra</t>
  </si>
  <si>
    <t>Instrumente te tjere borxhi</t>
  </si>
  <si>
    <t>Investime te tjera financiare</t>
  </si>
  <si>
    <t>Totali 3</t>
  </si>
  <si>
    <t>Inventari</t>
  </si>
  <si>
    <t>Lendet e para</t>
  </si>
  <si>
    <t>Prodhim ne proces</t>
  </si>
  <si>
    <t>Produkete te gatshme</t>
  </si>
  <si>
    <t>Mallra per rishitje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</si>
  <si>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</si>
  <si>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</si>
  <si>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</si>
  <si>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</si>
  <si>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</si>
  <si>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 ( I )</t>
  </si>
  <si>
    <t>AKTIVET AFATGJATA</t>
  </si>
  <si>
    <t>Investimet financiare afatgjate</t>
  </si>
  <si>
    <t>Pjesmarrje te tjera ne njesi te kontrolluara (vetem ne PF)</t>
  </si>
  <si>
    <t>Aksione dhe investime te tjera ne pjesmarrje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</si>
  <si>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</si>
  <si>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</si>
  <si>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</si>
  <si>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</si>
  <si>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</si>
  <si>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</si>
  <si>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Makineri, pajisje</t>
  </si>
  <si>
    <t>Aktive te tjera afatgjata materiale( me vl.kontab.)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</si>
  <si>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</si>
  <si>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</si>
  <si>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</si>
  <si>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</si>
  <si>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</si>
  <si>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 aksionar I papaguar</t>
  </si>
  <si>
    <t>Aktive te tjera afatgjate</t>
  </si>
  <si>
    <t>TOTALI I AKTIVEVE AFATGJATE ( II )</t>
  </si>
  <si>
    <t>I</t>
  </si>
  <si>
    <t>(i)</t>
  </si>
  <si>
    <t>(ii)</t>
  </si>
  <si>
    <t>Llogari/Kerkesa te arketueshme</t>
  </si>
  <si>
    <t>Llogari/Kerkesa te tjera te arketueshme</t>
  </si>
  <si>
    <t>(iii)</t>
  </si>
  <si>
    <t>(iv)</t>
  </si>
  <si>
    <t>(v)</t>
  </si>
  <si>
    <t xml:space="preserve">TOTALI I AKTIVEVE ( I + II ) </t>
  </si>
  <si>
    <t>DETYRIME DHE KAPITALI</t>
  </si>
  <si>
    <t>Huamarrjet</t>
  </si>
  <si>
    <t>Huat dhe oblikacionet afatshkurtra</t>
  </si>
  <si>
    <t>Kthimet/ripagesat e huave afatgjata</t>
  </si>
  <si>
    <t>Bono e konvertueshme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</si>
  <si>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</si>
  <si>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</si>
  <si>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</si>
  <si>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</si>
  <si>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</si>
  <si>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</si>
  <si>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afatshkurtra</t>
  </si>
  <si>
    <t>TOTALI I DETYRIMEVE AFATSHKURTRA (I)</t>
  </si>
  <si>
    <t>DETYRIME AFATGJATA</t>
  </si>
  <si>
    <t>Huat afatgjata</t>
  </si>
  <si>
    <t>Hua,bono thesari dhe detyrime nga qeraja financiare</t>
  </si>
  <si>
    <t>Bonot e konvetueshme</t>
  </si>
  <si>
    <t>Huamarrje te tjera afatgjata</t>
  </si>
  <si>
    <t>Provizionet afatgjata</t>
  </si>
  <si>
    <t>TOTALI I DETYRIMEVE AFATGJATA (II)</t>
  </si>
  <si>
    <t>KAPITALI</t>
  </si>
  <si>
    <t>Aksionet e pakices</t>
  </si>
  <si>
    <t>Kapitali qe I perket aksionereve te shoqerise meme</t>
  </si>
  <si>
    <t>Kapitali aksionar</t>
  </si>
  <si>
    <t>Primi I aksionit</t>
  </si>
  <si>
    <t>Njesite ose aksionet e thesarit (negative)</t>
  </si>
  <si>
    <t>Rezerva statutore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</si>
  <si>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</si>
  <si>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</si>
  <si>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</si>
  <si>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</si>
  <si>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</si>
  <si>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DHE KAPITALIT (I+II+III)</t>
  </si>
  <si>
    <t>DETYRIMET AFATSHKURTRA</t>
  </si>
  <si>
    <t>Huat dhe parapagimet</t>
  </si>
  <si>
    <t>II</t>
  </si>
  <si>
    <t>III</t>
  </si>
  <si>
    <t>TOTALI I DETYRIMEVE ( I + II)</t>
  </si>
  <si>
    <t>Nr.</t>
  </si>
  <si>
    <t>Pershkrimi I elementeve</t>
  </si>
  <si>
    <t>Shitjet neto</t>
  </si>
  <si>
    <t>Te ardhura te tjera nga veprimtarite e shfytezimit</t>
  </si>
  <si>
    <t>Ndryshimet ne invent. e produkt. te gatshme dhe te prodh. ne proces</t>
  </si>
  <si>
    <t>Materialet e konsumurara</t>
  </si>
  <si>
    <t>Kosto e punes</t>
  </si>
  <si>
    <t>Pagat e personelit</t>
  </si>
  <si>
    <t>Shpenzimet per sigurimet shoqerore dhe shendetesore</t>
  </si>
  <si>
    <t>Amortizimet dhe zhvleresimet</t>
  </si>
  <si>
    <t>Shpenzime te tjera</t>
  </si>
  <si>
    <t>Totali I shpenzimeve ( shuma 4-7)</t>
  </si>
  <si>
    <t>Fitimi apo humbja nga veprimtaria kryesore (1+2+/-3-8)</t>
  </si>
  <si>
    <t>Te ardhurat dhe shpenzimet financiare nga njesite e kontrolluara</t>
  </si>
  <si>
    <t>Te ardhurat dhe shpenzimet financiare nga pjesmarrjet</t>
  </si>
  <si>
    <t>Te ardhurat dhe shpenzimet financiare</t>
  </si>
  <si>
    <t>Te ardh. dhe shpenz. financiare nga investime te tjera finaniare afatgjata</t>
  </si>
  <si>
    <t>Te ardhurat dhe shpenzimet nga interesat</t>
  </si>
  <si>
    <t>Fitimet (humbjet) nga kursi I kembimit</t>
  </si>
  <si>
    <t>Te ardhura dhe shpenzime te tjera financiare</t>
  </si>
  <si>
    <t>Shpenzimet e tatimit mbi fitimin</t>
  </si>
  <si>
    <t>Elementet e pasqyrave te konsoliduara</t>
  </si>
  <si>
    <t>Fitimi ( humbja ) neto e vitit financiar (14-15)</t>
  </si>
  <si>
    <t>Fitimi (humbja) para tatimit ( 9+/-13)</t>
  </si>
  <si>
    <t>Totali i te ardh. dhe shpenz. te tjera financ.(12.1+/-12.2+/-12.3+/-12.4)</t>
  </si>
  <si>
    <t>Pasqyra e fluksit monetar - Metoda direkte</t>
  </si>
  <si>
    <t>Mjetet monetare (MM) te arketura nga klientet</t>
  </si>
  <si>
    <t>MM te paguara ndaj furnitoreve dhe punonjesve</t>
  </si>
  <si>
    <t>MM te ardhura nga veprimtarite</t>
  </si>
  <si>
    <t>Interes I paguar</t>
  </si>
  <si>
    <t>Fluksi monetar nga veprimtarite investuese</t>
  </si>
  <si>
    <t>Blerja e njesise se kontrolluar X minus parate e arketuara</t>
  </si>
  <si>
    <t>Blerja e aktiveve afatgjate materiale</t>
  </si>
  <si>
    <t>Te ardhura nga shitja e pajisjeve</t>
  </si>
  <si>
    <t>Interesi I arketuar</t>
  </si>
  <si>
    <t>Devidentet e arketuar</t>
  </si>
  <si>
    <t>MM neto te perdoruara ne veprimtarine investuese</t>
  </si>
  <si>
    <t>Fluksi monetar nga aktivitete financiare</t>
  </si>
  <si>
    <t>Te ardhura nga emetimi I kapitalit aksionar</t>
  </si>
  <si>
    <t>Te ardhura nga huamarrja afatgjate</t>
  </si>
  <si>
    <t>Pagesat e detyrimeve te qirase financiare</t>
  </si>
  <si>
    <t>Devidente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</si>
  <si>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</si>
  <si>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</si>
  <si>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</si>
  <si>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</si>
  <si>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Fluksi monetar nga veprimtarite e shfrytezimit</t>
  </si>
  <si>
    <t>MM neto te perdoruara nga veprmtarite e shfrytezimit</t>
  </si>
  <si>
    <t>Fitimi neto I vitit financiar</t>
  </si>
  <si>
    <t>Devidentet e paguar</t>
  </si>
  <si>
    <t>Emetim I kapitalit aksionar</t>
  </si>
  <si>
    <t>Aksione te thesarit te riblera</t>
  </si>
  <si>
    <t>Pozicioni 31 Dhjetor 2007</t>
  </si>
  <si>
    <t xml:space="preserve">Totali I te ardh. apo shpenz. qe nuk </t>
  </si>
  <si>
    <t>jane njohur ne pasqyren e te ardh. Dhe shpenz.</t>
  </si>
  <si>
    <t>Kapitali</t>
  </si>
  <si>
    <t>aksionar</t>
  </si>
  <si>
    <t>aksionit</t>
  </si>
  <si>
    <t>thesarit</t>
  </si>
  <si>
    <t>Aksionet</t>
  </si>
  <si>
    <t xml:space="preserve">Rezerva </t>
  </si>
  <si>
    <t>statutore</t>
  </si>
  <si>
    <t>dhe ligjore</t>
  </si>
  <si>
    <t xml:space="preserve">e </t>
  </si>
  <si>
    <t>i</t>
  </si>
  <si>
    <t>Primi</t>
  </si>
  <si>
    <t xml:space="preserve">Rezerva te </t>
  </si>
  <si>
    <t>monedha te huaja</t>
  </si>
  <si>
    <t xml:space="preserve">konvertimit te </t>
  </si>
  <si>
    <t>Fitimi</t>
  </si>
  <si>
    <t>I pashperndare</t>
  </si>
  <si>
    <t>te pakices</t>
  </si>
  <si>
    <t>aksionereve</t>
  </si>
  <si>
    <t xml:space="preserve">Zoterimet e </t>
  </si>
  <si>
    <t>TOTALI</t>
  </si>
  <si>
    <t xml:space="preserve">Efektet e ndrysh. te kurseve </t>
  </si>
  <si>
    <t>te kembimit gjate konsolodimit</t>
  </si>
  <si>
    <t>Kapitali aksionar qe I perket aksionereve te shoqerise meme</t>
  </si>
  <si>
    <t>VITI 2009</t>
  </si>
  <si>
    <t>Pozicioni 31 Dhjetor 2008</t>
  </si>
  <si>
    <t>Tatimi mbi fitimin i paguar(tatime dhe Taksa)</t>
  </si>
  <si>
    <t>Pozicioni 31 Dhjetor 2009</t>
  </si>
  <si>
    <t>VITI 2010</t>
  </si>
  <si>
    <t>Emertimi dhe Forma ligjore :</t>
  </si>
  <si>
    <t>PLANET  SHPK</t>
  </si>
  <si>
    <t>NIPT -i:</t>
  </si>
  <si>
    <t>K 71704011 G</t>
  </si>
  <si>
    <t xml:space="preserve">Adresa e Selise: </t>
  </si>
  <si>
    <t xml:space="preserve">Rr. “Pandi Dardha” Laprake, </t>
  </si>
  <si>
    <t>Tirane</t>
  </si>
  <si>
    <t>Data e Krijimit :</t>
  </si>
  <si>
    <t>31.01.2007</t>
  </si>
  <si>
    <t>Veprimtaria  Kryesore:</t>
  </si>
  <si>
    <t>Tregetim kafe dhe produkteve qe kane lidhje me te,</t>
  </si>
  <si>
    <t>bar-kafe etj</t>
  </si>
  <si>
    <t>P A S Q Y R A T     F I N A N C I A R E</t>
  </si>
  <si>
    <r>
      <t>(Ne zbatim te Standartit Kombetar te Kontabilitetit Nr.2 dhe Ligjit 9228 dt 29.04.2004 "</t>
    </r>
    <r>
      <rPr>
        <b/>
        <i/>
        <sz val="9"/>
        <rFont val="Cambria"/>
        <family val="1"/>
      </rPr>
      <t>Per Kontabilitetin dhe Pasqyrat Financiare</t>
    </r>
    <r>
      <rPr>
        <b/>
        <sz val="9"/>
        <rFont val="Cambria"/>
        <family val="1"/>
      </rPr>
      <t>" i ndryshuar me Ligjin Nr.9477,date 09 shkurt 2006)</t>
    </r>
  </si>
  <si>
    <t>Viti   2010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</si>
  <si>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</si>
  <si>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</si>
  <si>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</si>
  <si>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</si>
  <si>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</si>
  <si>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</si>
  <si>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</si>
  <si>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</si>
  <si>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</si>
  <si>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01.01.2010</t>
  </si>
  <si>
    <t>Deri</t>
  </si>
  <si>
    <t>31.12.2010</t>
  </si>
  <si>
    <t xml:space="preserve">  Data  e  mbylljes se Pasqyrave Financiare</t>
  </si>
  <si>
    <t>29.03.2011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</si>
</sst>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sz val="12"/>
      <color indexed="8"/>
      <name val="Times New Roman"/>
      <family val="1"/>
    </font>
    <font>
      <b/>
      <sz val="26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165" fontId="2" fillId="2" borderId="8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" xfId="15" applyNumberFormat="1" applyFon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6" fillId="0" borderId="1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4" fillId="0" borderId="1" xfId="15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0" fillId="0" borderId="11" xfId="15" applyNumberFormat="1" applyFont="1" applyFill="1" applyBorder="1" applyAlignment="1">
      <alignment/>
    </xf>
    <xf numFmtId="165" fontId="2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0" applyNumberFormat="1" applyAlignment="1">
      <alignment/>
    </xf>
    <xf numFmtId="43" fontId="4" fillId="0" borderId="1" xfId="15" applyFont="1" applyBorder="1" applyAlignment="1">
      <alignment horizontal="center"/>
    </xf>
    <xf numFmtId="43" fontId="2" fillId="0" borderId="1" xfId="15" applyFont="1" applyBorder="1" applyAlignment="1">
      <alignment horizontal="center"/>
    </xf>
    <xf numFmtId="43" fontId="0" fillId="0" borderId="1" xfId="15" applyFill="1" applyBorder="1" applyAlignment="1">
      <alignment/>
    </xf>
    <xf numFmtId="43" fontId="2" fillId="0" borderId="1" xfId="15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0" fillId="0" borderId="1" xfId="15" applyBorder="1" applyAlignment="1">
      <alignment/>
    </xf>
    <xf numFmtId="43" fontId="2" fillId="0" borderId="1" xfId="15" applyFont="1" applyBorder="1" applyAlignment="1">
      <alignment/>
    </xf>
    <xf numFmtId="43" fontId="0" fillId="0" borderId="0" xfId="15" applyAlignment="1">
      <alignment/>
    </xf>
    <xf numFmtId="0" fontId="7" fillId="3" borderId="0" xfId="0" applyFont="1" applyFill="1" applyAlignment="1">
      <alignment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8" fillId="3" borderId="16" xfId="0" applyFont="1" applyFill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14" fontId="8" fillId="3" borderId="16" xfId="0" applyNumberFormat="1" applyFont="1" applyFill="1" applyBorder="1" applyAlignment="1">
      <alignment/>
    </xf>
    <xf numFmtId="0" fontId="8" fillId="3" borderId="0" xfId="0" applyNumberFormat="1" applyFont="1" applyFill="1" applyBorder="1" applyAlignment="1">
      <alignment horizontal="center"/>
    </xf>
    <xf numFmtId="0" fontId="8" fillId="3" borderId="19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2" fillId="3" borderId="15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8" fillId="3" borderId="23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workbookViewId="0" topLeftCell="A1">
      <selection activeCell="E8" sqref="E8"/>
    </sheetView>
  </sheetViews>
  <sheetFormatPr defaultColWidth="9.140625" defaultRowHeight="12.75"/>
  <cols>
    <col min="1" max="1" width="2.8515625" style="79" customWidth="1"/>
    <col min="2" max="3" width="9.140625" style="79" customWidth="1"/>
    <col min="4" max="4" width="9.28125" style="79" customWidth="1"/>
    <col min="5" max="5" width="11.421875" style="79" customWidth="1"/>
    <col min="6" max="6" width="9.140625" style="79" customWidth="1"/>
    <col min="7" max="7" width="5.28125" style="79" customWidth="1"/>
    <col min="8" max="9" width="9.140625" style="79" customWidth="1"/>
    <col min="10" max="10" width="8.421875" style="79" customWidth="1"/>
    <col min="11" max="16384" width="9.140625" style="79" customWidth="1"/>
  </cols>
  <sheetData>
    <row r="1" spans="2:11" ht="12.75">
      <c r="B1" s="80"/>
      <c r="C1" s="81"/>
      <c r="D1" s="81"/>
      <c r="E1" s="81"/>
      <c r="F1" s="81"/>
      <c r="G1" s="81"/>
      <c r="H1" s="81"/>
      <c r="I1" s="81"/>
      <c r="J1" s="81"/>
      <c r="K1" s="82"/>
    </row>
    <row r="2" spans="2:11" s="83" customFormat="1" ht="21" customHeight="1">
      <c r="B2" s="84"/>
      <c r="C2" s="85" t="s">
        <v>172</v>
      </c>
      <c r="D2" s="85"/>
      <c r="E2" s="85"/>
      <c r="F2" s="86" t="s">
        <v>173</v>
      </c>
      <c r="G2" s="87"/>
      <c r="H2" s="88"/>
      <c r="I2" s="89"/>
      <c r="J2" s="85"/>
      <c r="K2" s="90"/>
    </row>
    <row r="3" spans="2:11" s="83" customFormat="1" ht="13.5" customHeight="1">
      <c r="B3" s="84"/>
      <c r="C3" s="85" t="s">
        <v>174</v>
      </c>
      <c r="D3" s="85"/>
      <c r="E3" s="85"/>
      <c r="F3" s="107" t="s">
        <v>175</v>
      </c>
      <c r="G3" s="108"/>
      <c r="H3" s="109"/>
      <c r="I3" s="91"/>
      <c r="J3" s="91"/>
      <c r="K3" s="90"/>
    </row>
    <row r="4" spans="2:11" s="83" customFormat="1" ht="13.5" customHeight="1">
      <c r="B4" s="84"/>
      <c r="C4" s="85" t="s">
        <v>176</v>
      </c>
      <c r="D4" s="85"/>
      <c r="E4" s="85"/>
      <c r="F4" s="110" t="s">
        <v>177</v>
      </c>
      <c r="G4" s="111"/>
      <c r="H4" s="111"/>
      <c r="I4" s="111"/>
      <c r="J4" s="112"/>
      <c r="K4" s="90"/>
    </row>
    <row r="5" spans="2:11" s="83" customFormat="1" ht="13.5" customHeight="1">
      <c r="B5" s="84"/>
      <c r="C5" s="85"/>
      <c r="D5" s="85"/>
      <c r="E5" s="85"/>
      <c r="F5" s="85"/>
      <c r="G5" s="85"/>
      <c r="H5" s="113" t="s">
        <v>178</v>
      </c>
      <c r="I5" s="113"/>
      <c r="J5" s="91"/>
      <c r="K5" s="90"/>
    </row>
    <row r="6" spans="2:11" s="83" customFormat="1" ht="13.5" customHeight="1">
      <c r="B6" s="84"/>
      <c r="C6" s="85" t="s">
        <v>179</v>
      </c>
      <c r="D6" s="85"/>
      <c r="E6" s="85"/>
      <c r="F6" s="92" t="s">
        <v>180</v>
      </c>
      <c r="G6" s="93"/>
      <c r="H6" s="85"/>
      <c r="I6" s="85"/>
      <c r="J6" s="85"/>
      <c r="K6" s="90"/>
    </row>
    <row r="7" spans="2:11" s="83" customFormat="1" ht="13.5" customHeight="1">
      <c r="B7" s="84"/>
      <c r="C7" s="85"/>
      <c r="D7" s="85"/>
      <c r="E7" s="85"/>
      <c r="F7" s="85"/>
      <c r="G7" s="85"/>
      <c r="H7" s="85"/>
      <c r="I7" s="85"/>
      <c r="J7" s="85"/>
      <c r="K7" s="90"/>
    </row>
    <row r="8" spans="2:11" s="83" customFormat="1" ht="13.5" customHeight="1">
      <c r="B8" s="84"/>
      <c r="C8" s="85" t="s">
        <v>181</v>
      </c>
      <c r="D8" s="85"/>
      <c r="E8" s="85"/>
      <c r="F8" s="89" t="s">
        <v>182</v>
      </c>
      <c r="G8" s="89"/>
      <c r="H8" s="89"/>
      <c r="I8" s="89"/>
      <c r="J8" s="89"/>
      <c r="K8" s="90"/>
    </row>
    <row r="9" spans="2:11" s="83" customFormat="1" ht="13.5" customHeight="1">
      <c r="B9" s="84"/>
      <c r="C9" s="85"/>
      <c r="D9" s="85"/>
      <c r="E9" s="85"/>
      <c r="F9" s="94" t="s">
        <v>183</v>
      </c>
      <c r="G9" s="94"/>
      <c r="H9" s="94"/>
      <c r="I9" s="94"/>
      <c r="J9" s="94"/>
      <c r="K9" s="90"/>
    </row>
    <row r="10" spans="2:11" s="83" customFormat="1" ht="13.5" customHeight="1">
      <c r="B10" s="84"/>
      <c r="C10" s="85"/>
      <c r="D10" s="85"/>
      <c r="E10" s="85"/>
      <c r="F10" s="94"/>
      <c r="G10" s="94"/>
      <c r="H10" s="94"/>
      <c r="I10" s="94"/>
      <c r="J10" s="94"/>
      <c r="K10" s="90"/>
    </row>
    <row r="11" spans="2:11" ht="12.75">
      <c r="B11" s="95"/>
      <c r="C11" s="96"/>
      <c r="D11" s="96"/>
      <c r="E11" s="96"/>
      <c r="F11" s="96"/>
      <c r="G11" s="96"/>
      <c r="H11" s="96"/>
      <c r="I11" s="96"/>
      <c r="J11" s="96"/>
      <c r="K11" s="97"/>
    </row>
    <row r="12" spans="2:11" ht="12.75">
      <c r="B12" s="95"/>
      <c r="C12" s="96"/>
      <c r="D12" s="96"/>
      <c r="E12" s="96"/>
      <c r="F12" s="96"/>
      <c r="G12" s="96"/>
      <c r="H12" s="96"/>
      <c r="I12" s="96"/>
      <c r="J12" s="96"/>
      <c r="K12" s="97"/>
    </row>
    <row r="13" spans="2:11" ht="12.75">
      <c r="B13" s="95"/>
      <c r="C13" s="96"/>
      <c r="D13" s="96"/>
      <c r="E13" s="96"/>
      <c r="F13" s="96"/>
      <c r="G13" s="96"/>
      <c r="H13" s="96"/>
      <c r="I13" s="96"/>
      <c r="J13" s="96"/>
      <c r="K13" s="97"/>
    </row>
    <row r="14" spans="2:11" ht="12.75">
      <c r="B14" s="95"/>
      <c r="C14" s="96"/>
      <c r="D14" s="96"/>
      <c r="E14" s="96"/>
      <c r="F14" s="96"/>
      <c r="G14" s="96"/>
      <c r="H14" s="96"/>
      <c r="I14" s="96"/>
      <c r="J14" s="96"/>
      <c r="K14" s="97"/>
    </row>
    <row r="15" spans="2:11" ht="12.75">
      <c r="B15" s="95"/>
      <c r="C15" s="96"/>
      <c r="D15" s="96"/>
      <c r="E15" s="96"/>
      <c r="F15" s="96"/>
      <c r="G15" s="96"/>
      <c r="H15" s="96"/>
      <c r="I15" s="96"/>
      <c r="J15" s="96"/>
      <c r="K15" s="97"/>
    </row>
    <row r="16" spans="2:11" ht="12.75">
      <c r="B16" s="95"/>
      <c r="C16" s="96"/>
      <c r="D16" s="96"/>
      <c r="E16" s="96"/>
      <c r="F16" s="96"/>
      <c r="G16" s="96"/>
      <c r="H16" s="96"/>
      <c r="I16" s="96"/>
      <c r="J16" s="96"/>
      <c r="K16" s="97"/>
    </row>
    <row r="17" spans="2:11" ht="12.75">
      <c r="B17" s="95"/>
      <c r="C17" s="96"/>
      <c r="D17" s="96"/>
      <c r="E17" s="96"/>
      <c r="F17" s="96"/>
      <c r="G17" s="96"/>
      <c r="H17" s="96"/>
      <c r="I17" s="96"/>
      <c r="J17" s="96"/>
      <c r="K17" s="97"/>
    </row>
    <row r="18" spans="2:11" ht="12.75">
      <c r="B18" s="95"/>
      <c r="C18" s="96"/>
      <c r="D18" s="96"/>
      <c r="E18" s="96"/>
      <c r="F18" s="96"/>
      <c r="G18" s="96"/>
      <c r="H18" s="96"/>
      <c r="I18" s="96"/>
      <c r="J18" s="96"/>
      <c r="K18" s="97"/>
    </row>
    <row r="19" spans="2:11" ht="12.75">
      <c r="B19" s="95"/>
      <c r="C19" s="96"/>
      <c r="D19" s="96"/>
      <c r="E19" s="96"/>
      <c r="F19" s="96"/>
      <c r="G19" s="96"/>
      <c r="H19" s="96"/>
      <c r="I19" s="96"/>
      <c r="J19" s="96"/>
      <c r="K19" s="97"/>
    </row>
    <row r="20" spans="2:11" ht="12.75">
      <c r="B20" s="95"/>
      <c r="C20" s="96"/>
      <c r="D20" s="96"/>
      <c r="E20" s="96"/>
      <c r="F20" s="96"/>
      <c r="G20" s="96"/>
      <c r="H20" s="96"/>
      <c r="I20" s="96"/>
      <c r="J20" s="96"/>
      <c r="K20" s="97"/>
    </row>
    <row r="21" spans="2:11" ht="12.75">
      <c r="B21" s="95"/>
      <c r="C21" s="96"/>
      <c r="D21" s="96"/>
      <c r="E21" s="96"/>
      <c r="F21" s="96"/>
      <c r="G21" s="96"/>
      <c r="H21" s="96"/>
      <c r="I21" s="96"/>
      <c r="J21" s="96"/>
      <c r="K21" s="97"/>
    </row>
    <row r="22" spans="2:11" ht="12.75">
      <c r="B22" s="95"/>
      <c r="C22" s="96"/>
      <c r="D22" s="96"/>
      <c r="E22" s="96"/>
      <c r="F22" s="96"/>
      <c r="G22" s="96"/>
      <c r="H22" s="96"/>
      <c r="I22" s="96"/>
      <c r="J22" s="96"/>
      <c r="K22" s="97"/>
    </row>
    <row r="23" spans="2:11" ht="33">
      <c r="B23" s="114" t="s">
        <v>184</v>
      </c>
      <c r="C23" s="115"/>
      <c r="D23" s="115"/>
      <c r="E23" s="115"/>
      <c r="F23" s="115"/>
      <c r="G23" s="115"/>
      <c r="H23" s="115"/>
      <c r="I23" s="115"/>
      <c r="J23" s="115"/>
      <c r="K23" s="116"/>
    </row>
    <row r="24" spans="2:11" ht="12.75">
      <c r="B24" s="118" t="s">
        <v>185</v>
      </c>
      <c r="C24" s="119"/>
      <c r="D24" s="119"/>
      <c r="E24" s="119"/>
      <c r="F24" s="119"/>
      <c r="G24" s="119"/>
      <c r="H24" s="119"/>
      <c r="I24" s="119"/>
      <c r="J24" s="119"/>
      <c r="K24" s="97"/>
    </row>
    <row r="25" spans="2:11" ht="12.75">
      <c r="B25" s="118"/>
      <c r="C25" s="119"/>
      <c r="D25" s="119"/>
      <c r="E25" s="119"/>
      <c r="F25" s="119"/>
      <c r="G25" s="119"/>
      <c r="H25" s="119"/>
      <c r="I25" s="119"/>
      <c r="J25" s="119"/>
      <c r="K25" s="97"/>
    </row>
    <row r="26" spans="2:11" ht="12.75">
      <c r="B26" s="95"/>
      <c r="C26" s="96"/>
      <c r="D26" s="96"/>
      <c r="E26" s="96"/>
      <c r="F26" s="96"/>
      <c r="G26" s="96"/>
      <c r="H26" s="96"/>
      <c r="I26" s="96"/>
      <c r="J26" s="96"/>
      <c r="K26" s="97"/>
    </row>
    <row r="27" spans="2:11" ht="12.75">
      <c r="B27" s="95"/>
      <c r="C27" s="96"/>
      <c r="D27" s="96"/>
      <c r="E27" s="96"/>
      <c r="F27" s="96"/>
      <c r="G27" s="96"/>
      <c r="H27" s="96"/>
      <c r="I27" s="96"/>
      <c r="J27" s="96"/>
      <c r="K27" s="97"/>
    </row>
    <row r="28" spans="2:11" ht="33">
      <c r="B28" s="95"/>
      <c r="C28" s="96"/>
      <c r="D28" s="96"/>
      <c r="E28" s="96"/>
      <c r="F28" s="98" t="s">
        <v>186</v>
      </c>
      <c r="G28" s="96"/>
      <c r="H28" s="96"/>
      <c r="I28" s="96"/>
      <c r="J28" s="96"/>
      <c r="K28" s="97"/>
    </row>
    <row r="29" spans="2:11" ht="12.75">
      <c r="B29" s="95"/>
      <c r="C29" s="96"/>
      <c r="D29" s="96"/>
      <c r="E29" s="96"/>
      <c r="F29" s="96"/>
      <c r="G29" s="96"/>
      <c r="H29" s="96"/>
      <c r="I29" s="96"/>
      <c r="J29" s="96"/>
      <c r="K29" s="97"/>
    </row>
    <row r="30" spans="2:11" ht="12.75">
      <c r="B30" s="95"/>
      <c r="C30" s="96"/>
      <c r="D30" s="96"/>
      <c r="E30" s="96"/>
      <c r="F30" s="96"/>
      <c r="G30" s="96"/>
      <c r="H30" s="96"/>
      <c r="I30" s="96"/>
      <c r="J30" s="96"/>
      <c r="K30" s="97"/>
    </row>
    <row r="31" spans="2:11" ht="12.75">
      <c r="B31" s="95"/>
      <c r="C31" s="96"/>
      <c r="D31" s="96"/>
      <c r="E31" s="96"/>
      <c r="F31" s="96"/>
      <c r="G31" s="96"/>
      <c r="H31" s="96"/>
      <c r="I31" s="96"/>
      <c r="J31" s="96"/>
      <c r="K31" s="97"/>
    </row>
    <row r="32" spans="2:11" ht="12.75">
      <c r="B32" s="95"/>
      <c r="C32" s="96"/>
      <c r="D32" s="96"/>
      <c r="E32" s="96"/>
      <c r="F32" s="96"/>
      <c r="G32" s="96"/>
      <c r="H32" s="96"/>
      <c r="I32" s="96"/>
      <c r="J32" s="96"/>
      <c r="K32" s="97"/>
    </row>
    <row r="33" spans="2:11" ht="9" customHeight="1">
      <c r="B33" s="95"/>
      <c r="C33" s="96"/>
      <c r="D33" s="96"/>
      <c r="E33" s="96"/>
      <c r="F33" s="96"/>
      <c r="G33" s="96"/>
      <c r="H33" s="96"/>
      <c r="I33" s="96"/>
      <c r="J33" s="96"/>
      <c r="K33" s="97"/>
    </row>
    <row r="34" spans="2:11" ht="12.75">
      <c r="B34" s="95"/>
      <c r="C34" s="96"/>
      <c r="D34" s="96"/>
      <c r="E34" s="96"/>
      <c r="F34" s="96"/>
      <c r="G34" s="96"/>
      <c r="H34" s="96"/>
      <c r="I34" s="96"/>
      <c r="J34" s="96"/>
      <c r="K34" s="97"/>
    </row>
    <row r="35" spans="2:11" ht="12.75">
      <c r="B35" s="95"/>
      <c r="C35" s="96"/>
      <c r="D35" s="96"/>
      <c r="E35" s="96"/>
      <c r="F35" s="96"/>
      <c r="G35" s="96"/>
      <c r="H35" s="96"/>
      <c r="I35" s="96"/>
      <c r="J35" s="96"/>
      <c r="K35" s="97"/>
    </row>
    <row r="36" spans="2:11" s="83" customFormat="1" ht="12.75" customHeight="1">
      <c r="B36" s="84"/>
      <c r="C36" s="85" t="s">
        <v>187</v>
      </c>
      <c r="D36" s="85"/>
      <c r="E36" s="85"/>
      <c r="F36" s="85"/>
      <c r="G36" s="85"/>
      <c r="H36" s="117" t="s">
        <v>188</v>
      </c>
      <c r="I36" s="117"/>
      <c r="J36" s="85"/>
      <c r="K36" s="90"/>
    </row>
    <row r="37" spans="2:11" s="83" customFormat="1" ht="12.75" customHeight="1">
      <c r="B37" s="84"/>
      <c r="C37" s="85" t="s">
        <v>189</v>
      </c>
      <c r="D37" s="85"/>
      <c r="E37" s="85"/>
      <c r="F37" s="85"/>
      <c r="G37" s="85"/>
      <c r="H37" s="113" t="s">
        <v>190</v>
      </c>
      <c r="I37" s="113"/>
      <c r="J37" s="85"/>
      <c r="K37" s="90"/>
    </row>
    <row r="38" spans="2:11" s="83" customFormat="1" ht="12.75" customHeight="1">
      <c r="B38" s="84"/>
      <c r="C38" s="85" t="s">
        <v>191</v>
      </c>
      <c r="D38" s="85"/>
      <c r="E38" s="85"/>
      <c r="F38" s="85"/>
      <c r="G38" s="85"/>
      <c r="H38" s="113" t="s">
        <v>192</v>
      </c>
      <c r="I38" s="113"/>
      <c r="J38" s="85"/>
      <c r="K38" s="90"/>
    </row>
    <row r="39" spans="2:11" s="83" customFormat="1" ht="12.75" customHeight="1">
      <c r="B39" s="84"/>
      <c r="C39" s="85" t="s">
        <v>193</v>
      </c>
      <c r="D39" s="85"/>
      <c r="E39" s="85"/>
      <c r="F39" s="85"/>
      <c r="G39" s="85"/>
      <c r="H39" s="113" t="s">
        <v>192</v>
      </c>
      <c r="I39" s="113"/>
      <c r="J39" s="85"/>
      <c r="K39" s="90"/>
    </row>
    <row r="40" spans="2:11" ht="12.75">
      <c r="B40" s="95"/>
      <c r="C40" s="96"/>
      <c r="D40" s="96"/>
      <c r="E40" s="96"/>
      <c r="F40" s="96"/>
      <c r="G40" s="96"/>
      <c r="H40" s="96"/>
      <c r="I40" s="96"/>
      <c r="J40" s="96"/>
      <c r="K40" s="97"/>
    </row>
    <row r="41" spans="2:11" s="99" customFormat="1" ht="12.75" customHeight="1">
      <c r="B41" s="100"/>
      <c r="C41" s="85" t="s">
        <v>194</v>
      </c>
      <c r="D41" s="85"/>
      <c r="E41" s="85"/>
      <c r="F41" s="85"/>
      <c r="G41" s="101" t="s">
        <v>195</v>
      </c>
      <c r="H41" s="117" t="s">
        <v>196</v>
      </c>
      <c r="I41" s="117"/>
      <c r="J41" s="102"/>
      <c r="K41" s="103"/>
    </row>
    <row r="42" spans="2:11" s="99" customFormat="1" ht="12.75" customHeight="1">
      <c r="B42" s="100"/>
      <c r="C42" s="85"/>
      <c r="D42" s="85"/>
      <c r="E42" s="85"/>
      <c r="F42" s="85"/>
      <c r="G42" s="101" t="s">
        <v>197</v>
      </c>
      <c r="H42" s="113" t="s">
        <v>198</v>
      </c>
      <c r="I42" s="113"/>
      <c r="J42" s="102"/>
      <c r="K42" s="103"/>
    </row>
    <row r="43" spans="2:11" s="99" customFormat="1" ht="7.5" customHeight="1">
      <c r="B43" s="100"/>
      <c r="C43" s="85"/>
      <c r="D43" s="85"/>
      <c r="E43" s="85"/>
      <c r="F43" s="85"/>
      <c r="G43" s="101"/>
      <c r="H43" s="101"/>
      <c r="I43" s="101"/>
      <c r="J43" s="102"/>
      <c r="K43" s="103"/>
    </row>
    <row r="44" spans="2:11" s="99" customFormat="1" ht="12.75" customHeight="1">
      <c r="B44" s="100"/>
      <c r="C44" s="85" t="s">
        <v>199</v>
      </c>
      <c r="D44" s="85"/>
      <c r="E44" s="85"/>
      <c r="F44" s="101"/>
      <c r="G44" s="85"/>
      <c r="H44" s="88" t="s">
        <v>200</v>
      </c>
      <c r="I44" s="89"/>
      <c r="J44" s="102"/>
      <c r="K44" s="103"/>
    </row>
    <row r="45" spans="2:11" ht="22.5" customHeight="1" thickBot="1">
      <c r="B45" s="104"/>
      <c r="C45" s="105"/>
      <c r="D45" s="105"/>
      <c r="E45" s="105"/>
      <c r="F45" s="105"/>
      <c r="G45" s="105"/>
      <c r="H45" s="105"/>
      <c r="I45" s="105"/>
      <c r="J45" s="105"/>
      <c r="K45" s="106"/>
    </row>
    <row r="46" ht="6.75" customHeight="1"/>
  </sheetData>
  <mergeCells count="11">
    <mergeCell ref="H39:I39"/>
    <mergeCell ref="H41:I41"/>
    <mergeCell ref="H42:I42"/>
    <mergeCell ref="B24:J25"/>
    <mergeCell ref="H36:I36"/>
    <mergeCell ref="H37:I37"/>
    <mergeCell ref="H38:I38"/>
    <mergeCell ref="F3:H3"/>
    <mergeCell ref="F4:J4"/>
    <mergeCell ref="H5:I5"/>
    <mergeCell ref="B23:K23"/>
  </mergeCells>
  <printOptions/>
  <pageMargins left="0.45" right="0.6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3.8515625" style="1" bestFit="1" customWidth="1"/>
    <col min="2" max="2" width="48.8515625" style="19" bestFit="1" customWidth="1"/>
    <col min="3" max="4" width="13.140625" style="0" customWidth="1"/>
  </cols>
  <sheetData>
    <row r="1" spans="1:4" s="13" customFormat="1" ht="15.75">
      <c r="A1" s="9"/>
      <c r="B1" s="8" t="s">
        <v>0</v>
      </c>
      <c r="C1" s="9" t="s">
        <v>171</v>
      </c>
      <c r="D1" s="9" t="s">
        <v>167</v>
      </c>
    </row>
    <row r="2" spans="1:4" s="2" customFormat="1" ht="12.75">
      <c r="A2" s="5" t="s">
        <v>42</v>
      </c>
      <c r="B2" s="17" t="s">
        <v>1</v>
      </c>
      <c r="C2" s="10"/>
      <c r="D2" s="10"/>
    </row>
    <row r="3" spans="1:4" s="2" customFormat="1" ht="12.75">
      <c r="A3" s="5">
        <v>1</v>
      </c>
      <c r="B3" s="17" t="s">
        <v>2</v>
      </c>
      <c r="C3" s="10">
        <v>566148</v>
      </c>
      <c r="D3" s="10">
        <v>121945</v>
      </c>
    </row>
    <row r="4" spans="1:4" s="2" customFormat="1" ht="12.75">
      <c r="A4" s="5">
        <v>2</v>
      </c>
      <c r="B4" s="17" t="s">
        <v>3</v>
      </c>
      <c r="C4" s="10"/>
      <c r="D4" s="10"/>
    </row>
    <row r="5" spans="1:4" ht="12.75">
      <c r="A5" s="4" t="s">
        <v>43</v>
      </c>
      <c r="B5" s="18" t="s">
        <v>4</v>
      </c>
      <c r="C5" s="11">
        <v>0</v>
      </c>
      <c r="D5" s="11">
        <v>0</v>
      </c>
    </row>
    <row r="6" spans="1:4" ht="12.75">
      <c r="A6" s="4" t="s">
        <v>44</v>
      </c>
      <c r="B6" s="18" t="s">
        <v>5</v>
      </c>
      <c r="C6" s="11">
        <v>0</v>
      </c>
      <c r="D6" s="11">
        <v>0</v>
      </c>
    </row>
    <row r="7" spans="1:4" s="2" customFormat="1" ht="12.75">
      <c r="A7" s="5"/>
      <c r="B7" s="17" t="s">
        <v>6</v>
      </c>
      <c r="C7" s="10">
        <f>SUM(C5:C6)</f>
        <v>0</v>
      </c>
      <c r="D7" s="10">
        <f>SUM(D5:D6)</f>
        <v>0</v>
      </c>
    </row>
    <row r="8" spans="1:4" ht="12.75">
      <c r="A8" s="5">
        <v>3</v>
      </c>
      <c r="B8" s="17" t="s">
        <v>7</v>
      </c>
      <c r="C8" s="11"/>
      <c r="D8" s="11"/>
    </row>
    <row r="9" spans="1:4" ht="12.75">
      <c r="A9" s="4" t="s">
        <v>43</v>
      </c>
      <c r="B9" s="18" t="s">
        <v>45</v>
      </c>
      <c r="C9" s="11">
        <v>229800</v>
      </c>
      <c r="D9" s="11">
        <v>210600</v>
      </c>
    </row>
    <row r="10" spans="1:4" ht="12.75">
      <c r="A10" s="4" t="s">
        <v>44</v>
      </c>
      <c r="B10" s="18" t="s">
        <v>46</v>
      </c>
      <c r="C10" s="11">
        <v>530</v>
      </c>
      <c r="D10" s="11">
        <v>1318</v>
      </c>
    </row>
    <row r="11" spans="1:4" ht="12.75">
      <c r="A11" s="4" t="s">
        <v>47</v>
      </c>
      <c r="B11" s="18" t="s">
        <v>8</v>
      </c>
      <c r="C11" s="11">
        <v>0</v>
      </c>
      <c r="D11" s="11">
        <v>0</v>
      </c>
    </row>
    <row r="12" spans="1:4" ht="12.75">
      <c r="A12" s="4" t="s">
        <v>48</v>
      </c>
      <c r="B12" s="18" t="s">
        <v>9</v>
      </c>
      <c r="C12" s="11">
        <v>0</v>
      </c>
      <c r="D12" s="11">
        <v>0</v>
      </c>
    </row>
    <row r="13" spans="1:4" s="2" customFormat="1" ht="12.75">
      <c r="A13" s="5"/>
      <c r="B13" s="17" t="s">
        <v>10</v>
      </c>
      <c r="C13" s="10">
        <f>SUM(C9:C12)</f>
        <v>230330</v>
      </c>
      <c r="D13" s="10">
        <f>SUM(D9:D12)</f>
        <v>211918</v>
      </c>
    </row>
    <row r="14" spans="1:4" ht="12.75">
      <c r="A14" s="5">
        <v>4</v>
      </c>
      <c r="B14" s="17" t="s">
        <v>11</v>
      </c>
      <c r="C14" s="11"/>
      <c r="D14" s="11"/>
    </row>
    <row r="15" spans="1:4" ht="12.75">
      <c r="A15" s="4" t="s">
        <v>43</v>
      </c>
      <c r="B15" s="18" t="s">
        <v>12</v>
      </c>
      <c r="C15" s="11">
        <v>0</v>
      </c>
      <c r="D15" s="11">
        <v>0</v>
      </c>
    </row>
    <row r="16" spans="1:4" ht="12.75">
      <c r="A16" s="4" t="s">
        <v>44</v>
      </c>
      <c r="B16" s="18" t="s">
        <v>13</v>
      </c>
      <c r="C16" s="11">
        <v>0</v>
      </c>
      <c r="D16" s="11">
        <v>0</v>
      </c>
    </row>
    <row r="17" spans="1:4" ht="12.75">
      <c r="A17" s="4" t="s">
        <v>47</v>
      </c>
      <c r="B17" s="18" t="s">
        <v>14</v>
      </c>
      <c r="C17" s="11">
        <v>0</v>
      </c>
      <c r="D17" s="11">
        <v>0</v>
      </c>
    </row>
    <row r="18" spans="1:4" ht="12.75">
      <c r="A18" s="4" t="s">
        <v>48</v>
      </c>
      <c r="B18" s="18" t="s">
        <v>15</v>
      </c>
      <c r="C18" s="11">
        <v>11539164</v>
      </c>
      <c r="D18" s="11">
        <v>9731030</v>
      </c>
    </row>
    <row r="19" spans="1:4" ht="12.75">
      <c r="A19" s="4" t="s">
        <v>49</v>
      </c>
      <c r="B19" s="18" t="s">
        <v>16</v>
      </c>
      <c r="C19" s="11">
        <v>0</v>
      </c>
      <c r="D19" s="11">
        <v>0</v>
      </c>
    </row>
    <row r="20" spans="1:4" s="2" customFormat="1" ht="12.75">
      <c r="A20" s="5"/>
      <c r="B20" s="17" t="s">
        <v>17</v>
      </c>
      <c r="C20" s="10">
        <f>SUM(C15:C19)</f>
        <v>11539164</v>
      </c>
      <c r="D20" s="10">
        <f>SUM(D15:D19)</f>
        <v>9731030</v>
      </c>
    </row>
    <row r="21" spans="1:4" ht="12.75">
      <c r="A21" s="5">
        <v>5</v>
      </c>
      <c r="B21" s="17" t="s">
        <v>18</v>
      </c>
      <c r="C21" s="11">
        <v>0</v>
      </c>
      <c r="D21" s="11">
        <v>0</v>
      </c>
    </row>
    <row r="22" spans="1:4" ht="12.75">
      <c r="A22" s="5">
        <v>6</v>
      </c>
      <c r="B22" s="17" t="s">
        <v>19</v>
      </c>
      <c r="C22" s="11">
        <v>0</v>
      </c>
      <c r="D22" s="11">
        <v>0</v>
      </c>
    </row>
    <row r="23" spans="1:4" ht="12.75">
      <c r="A23" s="5">
        <v>7</v>
      </c>
      <c r="B23" s="17" t="s">
        <v>20</v>
      </c>
      <c r="C23" s="11">
        <v>0</v>
      </c>
      <c r="D23" s="11">
        <v>0</v>
      </c>
    </row>
    <row r="24" spans="1:4" s="2" customFormat="1" ht="12.75">
      <c r="A24" s="5"/>
      <c r="B24" s="17" t="s">
        <v>21</v>
      </c>
      <c r="C24" s="10">
        <f>SUM(C23+C22+C21+C20+C13+C7+C3)</f>
        <v>12335642</v>
      </c>
      <c r="D24" s="10">
        <f>SUM(D23+D22+D21+D20+D13+D7+D3)</f>
        <v>10064893</v>
      </c>
    </row>
    <row r="25" spans="1:4" ht="12.75">
      <c r="A25" s="4"/>
      <c r="B25" s="18"/>
      <c r="C25" s="11"/>
      <c r="D25" s="11"/>
    </row>
    <row r="26" spans="1:4" s="2" customFormat="1" ht="12.75">
      <c r="A26" s="5" t="s">
        <v>86</v>
      </c>
      <c r="B26" s="17" t="s">
        <v>22</v>
      </c>
      <c r="C26" s="10"/>
      <c r="D26" s="10"/>
    </row>
    <row r="27" spans="1:4" s="2" customFormat="1" ht="12.75">
      <c r="A27" s="5">
        <v>1</v>
      </c>
      <c r="B27" s="17" t="s">
        <v>23</v>
      </c>
      <c r="C27" s="10"/>
      <c r="D27" s="10"/>
    </row>
    <row r="28" spans="1:4" ht="12.75">
      <c r="A28" s="4" t="s">
        <v>43</v>
      </c>
      <c r="B28" s="18" t="s">
        <v>24</v>
      </c>
      <c r="C28" s="11">
        <v>0</v>
      </c>
      <c r="D28" s="11">
        <v>0</v>
      </c>
    </row>
    <row r="29" spans="1:4" ht="12.75">
      <c r="A29" s="4" t="s">
        <v>44</v>
      </c>
      <c r="B29" s="18" t="s">
        <v>25</v>
      </c>
      <c r="C29" s="11">
        <v>0</v>
      </c>
      <c r="D29" s="11">
        <v>0</v>
      </c>
    </row>
    <row r="30" spans="1:4" ht="12.75">
      <c r="A30" s="4" t="s">
        <v>47</v>
      </c>
      <c r="B30" s="18" t="s">
        <v>26</v>
      </c>
      <c r="C30" s="11">
        <v>0</v>
      </c>
      <c r="D30" s="11">
        <v>0</v>
      </c>
    </row>
    <row r="31" spans="1:4" ht="12.75">
      <c r="A31" s="4" t="s">
        <v>48</v>
      </c>
      <c r="B31" s="18" t="s">
        <v>27</v>
      </c>
      <c r="C31" s="11">
        <v>263570</v>
      </c>
      <c r="D31" s="11">
        <v>153767</v>
      </c>
    </row>
    <row r="32" spans="1:4" s="2" customFormat="1" ht="12.75">
      <c r="A32" s="5"/>
      <c r="B32" s="17" t="s">
        <v>28</v>
      </c>
      <c r="C32" s="10">
        <f>SUM(C28:C31)</f>
        <v>263570</v>
      </c>
      <c r="D32" s="10">
        <f>SUM(D28:D31)</f>
        <v>153767</v>
      </c>
    </row>
    <row r="33" spans="1:4" ht="12.75">
      <c r="A33" s="5">
        <v>2</v>
      </c>
      <c r="B33" s="17" t="s">
        <v>29</v>
      </c>
      <c r="C33" s="11"/>
      <c r="D33" s="11"/>
    </row>
    <row r="34" spans="1:4" ht="12.75">
      <c r="A34" s="4" t="s">
        <v>43</v>
      </c>
      <c r="B34" s="18" t="s">
        <v>30</v>
      </c>
      <c r="C34" s="11">
        <v>0</v>
      </c>
      <c r="D34" s="11">
        <v>0</v>
      </c>
    </row>
    <row r="35" spans="1:4" ht="12.75">
      <c r="A35" s="4" t="s">
        <v>44</v>
      </c>
      <c r="B35" s="18" t="s">
        <v>31</v>
      </c>
      <c r="C35" s="11">
        <v>0</v>
      </c>
      <c r="D35" s="11">
        <v>0</v>
      </c>
    </row>
    <row r="36" spans="1:4" ht="12.75">
      <c r="A36" s="4" t="s">
        <v>47</v>
      </c>
      <c r="B36" s="18" t="s">
        <v>32</v>
      </c>
      <c r="C36" s="11">
        <v>727062</v>
      </c>
      <c r="D36" s="11">
        <v>751447.9833333333</v>
      </c>
    </row>
    <row r="37" spans="1:4" ht="12.75">
      <c r="A37" s="4" t="s">
        <v>48</v>
      </c>
      <c r="B37" s="18" t="s">
        <v>33</v>
      </c>
      <c r="C37" s="11">
        <v>43601</v>
      </c>
      <c r="D37" s="11">
        <v>54501.333333333336</v>
      </c>
    </row>
    <row r="38" spans="1:4" s="2" customFormat="1" ht="12.75">
      <c r="A38" s="5"/>
      <c r="B38" s="17" t="s">
        <v>6</v>
      </c>
      <c r="C38" s="10">
        <f>SUM(C34:C37)</f>
        <v>770663</v>
      </c>
      <c r="D38" s="10">
        <f>SUM(D34:D37)</f>
        <v>805949.3166666667</v>
      </c>
    </row>
    <row r="39" spans="1:4" s="2" customFormat="1" ht="12.75">
      <c r="A39" s="5">
        <v>3</v>
      </c>
      <c r="B39" s="17" t="s">
        <v>34</v>
      </c>
      <c r="C39" s="10">
        <v>0</v>
      </c>
      <c r="D39" s="10">
        <v>0</v>
      </c>
    </row>
    <row r="40" spans="1:4" s="2" customFormat="1" ht="12.75">
      <c r="A40" s="5">
        <v>4</v>
      </c>
      <c r="B40" s="17" t="s">
        <v>35</v>
      </c>
      <c r="C40" s="10"/>
      <c r="D40" s="10"/>
    </row>
    <row r="41" spans="1:4" ht="12.75">
      <c r="A41" s="4" t="s">
        <v>43</v>
      </c>
      <c r="B41" s="18" t="s">
        <v>36</v>
      </c>
      <c r="C41" s="11">
        <v>0</v>
      </c>
      <c r="D41" s="11">
        <v>0</v>
      </c>
    </row>
    <row r="42" spans="1:4" ht="12.75">
      <c r="A42" s="4" t="s">
        <v>44</v>
      </c>
      <c r="B42" s="18" t="s">
        <v>37</v>
      </c>
      <c r="C42" s="11">
        <v>0</v>
      </c>
      <c r="D42" s="11">
        <v>0</v>
      </c>
    </row>
    <row r="43" spans="1:4" ht="12.75">
      <c r="A43" s="4" t="s">
        <v>47</v>
      </c>
      <c r="B43" s="18" t="s">
        <v>38</v>
      </c>
      <c r="C43" s="11">
        <v>0</v>
      </c>
      <c r="D43" s="11">
        <v>0</v>
      </c>
    </row>
    <row r="44" spans="1:4" s="2" customFormat="1" ht="12.75">
      <c r="A44" s="5"/>
      <c r="B44" s="17" t="s">
        <v>17</v>
      </c>
      <c r="C44" s="10">
        <f>SUM(C41:C43)</f>
        <v>0</v>
      </c>
      <c r="D44" s="10">
        <f>SUM(D41:D43)</f>
        <v>0</v>
      </c>
    </row>
    <row r="45" spans="1:4" s="2" customFormat="1" ht="12.75">
      <c r="A45" s="5">
        <v>5</v>
      </c>
      <c r="B45" s="17" t="s">
        <v>39</v>
      </c>
      <c r="C45" s="10">
        <v>0</v>
      </c>
      <c r="D45" s="10">
        <v>0</v>
      </c>
    </row>
    <row r="46" spans="1:4" s="2" customFormat="1" ht="12.75">
      <c r="A46" s="5">
        <v>6</v>
      </c>
      <c r="B46" s="17" t="s">
        <v>40</v>
      </c>
      <c r="C46" s="10">
        <v>0</v>
      </c>
      <c r="D46" s="10">
        <v>0</v>
      </c>
    </row>
    <row r="47" spans="1:4" s="3" customFormat="1" ht="12.75">
      <c r="A47" s="5"/>
      <c r="B47" s="17" t="s">
        <v>41</v>
      </c>
      <c r="C47" s="12">
        <f>SUM(C46+C45+C44+C38+C32)</f>
        <v>1034233</v>
      </c>
      <c r="D47" s="12">
        <f>SUM(D46+D45+D44+D38+D32)</f>
        <v>959716.3166666667</v>
      </c>
    </row>
    <row r="48" spans="1:4" s="3" customFormat="1" ht="12.75">
      <c r="A48" s="44"/>
      <c r="B48" s="42" t="s">
        <v>50</v>
      </c>
      <c r="C48" s="43">
        <f>SUM(C47+C24)</f>
        <v>13369875</v>
      </c>
      <c r="D48" s="43">
        <f>SUM(D47+D24)</f>
        <v>11024609.316666666</v>
      </c>
    </row>
    <row r="50" ht="12.75">
      <c r="C50" s="70">
        <f>SUM(C48-'Detyr.&amp;Kapit.'!C43)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&amp;CPLANET SHPK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4.00390625" style="1" customWidth="1"/>
    <col min="2" max="2" width="45.00390625" style="19" bestFit="1" customWidth="1"/>
    <col min="3" max="4" width="11.421875" style="0" bestFit="1" customWidth="1"/>
  </cols>
  <sheetData>
    <row r="1" spans="1:4" s="13" customFormat="1" ht="15.75">
      <c r="A1" s="9"/>
      <c r="B1" s="9" t="s">
        <v>51</v>
      </c>
      <c r="C1" s="9" t="s">
        <v>171</v>
      </c>
      <c r="D1" s="9" t="s">
        <v>167</v>
      </c>
    </row>
    <row r="2" spans="1:4" s="2" customFormat="1" ht="12.75">
      <c r="A2" s="5" t="s">
        <v>42</v>
      </c>
      <c r="B2" s="17" t="s">
        <v>84</v>
      </c>
      <c r="C2" s="10"/>
      <c r="D2" s="10"/>
    </row>
    <row r="3" spans="1:4" s="2" customFormat="1" ht="12.75">
      <c r="A3" s="5">
        <v>1</v>
      </c>
      <c r="B3" s="17" t="s">
        <v>4</v>
      </c>
      <c r="C3" s="10">
        <v>0</v>
      </c>
      <c r="D3" s="10">
        <v>0</v>
      </c>
    </row>
    <row r="4" spans="1:4" s="2" customFormat="1" ht="12.75">
      <c r="A4" s="5">
        <v>2</v>
      </c>
      <c r="B4" s="17" t="s">
        <v>52</v>
      </c>
      <c r="C4" s="10"/>
      <c r="D4" s="10"/>
    </row>
    <row r="5" spans="1:4" ht="12.75">
      <c r="A5" s="4" t="s">
        <v>43</v>
      </c>
      <c r="B5" s="18" t="s">
        <v>53</v>
      </c>
      <c r="C5" s="11">
        <v>0</v>
      </c>
      <c r="D5" s="11">
        <v>0</v>
      </c>
    </row>
    <row r="6" spans="1:4" ht="12.75">
      <c r="A6" s="4" t="s">
        <v>44</v>
      </c>
      <c r="B6" s="18" t="s">
        <v>54</v>
      </c>
      <c r="C6" s="11">
        <v>0</v>
      </c>
      <c r="D6" s="11">
        <v>0</v>
      </c>
    </row>
    <row r="7" spans="1:4" ht="12.75">
      <c r="A7" s="4" t="s">
        <v>47</v>
      </c>
      <c r="B7" s="18" t="s">
        <v>55</v>
      </c>
      <c r="C7" s="11">
        <v>0</v>
      </c>
      <c r="D7" s="11">
        <v>0</v>
      </c>
    </row>
    <row r="8" spans="1:4" s="16" customFormat="1" ht="12.75">
      <c r="A8" s="14"/>
      <c r="B8" s="20" t="s">
        <v>6</v>
      </c>
      <c r="C8" s="15">
        <f>SUM(C5:C7)</f>
        <v>0</v>
      </c>
      <c r="D8" s="15">
        <f>SUM(D5:D7)</f>
        <v>0</v>
      </c>
    </row>
    <row r="9" spans="1:4" s="2" customFormat="1" ht="12.75">
      <c r="A9" s="5">
        <v>3</v>
      </c>
      <c r="B9" s="17" t="s">
        <v>85</v>
      </c>
      <c r="C9" s="10"/>
      <c r="D9" s="10"/>
    </row>
    <row r="10" spans="1:4" ht="12.75">
      <c r="A10" s="4" t="s">
        <v>43</v>
      </c>
      <c r="B10" s="18" t="s">
        <v>56</v>
      </c>
      <c r="C10" s="11">
        <v>4974435</v>
      </c>
      <c r="D10" s="11">
        <v>3840817</v>
      </c>
    </row>
    <row r="11" spans="1:4" ht="12.75">
      <c r="A11" s="4" t="s">
        <v>44</v>
      </c>
      <c r="B11" s="18" t="s">
        <v>57</v>
      </c>
      <c r="C11" s="11"/>
      <c r="D11" s="11"/>
    </row>
    <row r="12" spans="1:4" ht="12.75">
      <c r="A12" s="4" t="s">
        <v>47</v>
      </c>
      <c r="B12" s="18" t="s">
        <v>58</v>
      </c>
      <c r="C12" s="11">
        <v>240438</v>
      </c>
      <c r="D12" s="11">
        <v>519568</v>
      </c>
    </row>
    <row r="13" spans="1:4" ht="12.75">
      <c r="A13" s="4" t="s">
        <v>48</v>
      </c>
      <c r="B13" s="18" t="s">
        <v>59</v>
      </c>
      <c r="C13" s="11">
        <v>0</v>
      </c>
      <c r="D13" s="11">
        <v>0</v>
      </c>
    </row>
    <row r="14" spans="1:4" ht="12.75">
      <c r="A14" s="4" t="s">
        <v>49</v>
      </c>
      <c r="B14" s="18" t="s">
        <v>60</v>
      </c>
      <c r="C14" s="11">
        <v>0</v>
      </c>
      <c r="D14" s="11">
        <v>0</v>
      </c>
    </row>
    <row r="15" spans="1:4" s="2" customFormat="1" ht="12.75">
      <c r="A15" s="5"/>
      <c r="B15" s="17" t="s">
        <v>10</v>
      </c>
      <c r="C15" s="10">
        <f>SUM(C10:C14)</f>
        <v>5214873</v>
      </c>
      <c r="D15" s="10">
        <f>SUM(D10:D14)</f>
        <v>4360385</v>
      </c>
    </row>
    <row r="16" spans="1:4" s="2" customFormat="1" ht="12.75">
      <c r="A16" s="5">
        <v>4</v>
      </c>
      <c r="B16" s="17" t="s">
        <v>61</v>
      </c>
      <c r="C16" s="10">
        <v>0</v>
      </c>
      <c r="D16" s="10">
        <v>0</v>
      </c>
    </row>
    <row r="17" spans="1:4" s="2" customFormat="1" ht="12.75">
      <c r="A17" s="5">
        <v>5</v>
      </c>
      <c r="B17" s="17" t="s">
        <v>62</v>
      </c>
      <c r="C17" s="10">
        <v>0</v>
      </c>
      <c r="D17" s="10">
        <v>0</v>
      </c>
    </row>
    <row r="18" spans="1:4" s="3" customFormat="1" ht="12.75">
      <c r="A18" s="5"/>
      <c r="B18" s="17" t="s">
        <v>63</v>
      </c>
      <c r="C18" s="12">
        <f>SUM(C17+C16+C15+C8+C4+C3)</f>
        <v>5214873</v>
      </c>
      <c r="D18" s="12">
        <f>SUM(D17+D16+D15+D8+D4+D3)</f>
        <v>4360385</v>
      </c>
    </row>
    <row r="19" spans="1:4" s="3" customFormat="1" ht="12.75">
      <c r="A19" s="5"/>
      <c r="B19" s="17"/>
      <c r="C19" s="12"/>
      <c r="D19" s="12"/>
    </row>
    <row r="20" spans="1:4" s="2" customFormat="1" ht="12.75">
      <c r="A20" s="5" t="s">
        <v>86</v>
      </c>
      <c r="B20" s="17" t="s">
        <v>64</v>
      </c>
      <c r="C20" s="10"/>
      <c r="D20" s="10"/>
    </row>
    <row r="21" spans="1:4" ht="12.75">
      <c r="A21" s="4">
        <v>1</v>
      </c>
      <c r="B21" s="18" t="s">
        <v>65</v>
      </c>
      <c r="C21" s="11"/>
      <c r="D21" s="11"/>
    </row>
    <row r="22" spans="1:4" ht="12.75">
      <c r="A22" s="4" t="s">
        <v>43</v>
      </c>
      <c r="B22" s="18" t="s">
        <v>66</v>
      </c>
      <c r="C22" s="11">
        <v>0</v>
      </c>
      <c r="D22" s="11">
        <v>0</v>
      </c>
    </row>
    <row r="23" spans="1:4" ht="12.75">
      <c r="A23" s="4" t="s">
        <v>44</v>
      </c>
      <c r="B23" s="18" t="s">
        <v>67</v>
      </c>
      <c r="C23" s="11">
        <v>0</v>
      </c>
      <c r="D23" s="11">
        <v>0</v>
      </c>
    </row>
    <row r="24" spans="1:4" s="2" customFormat="1" ht="12.75">
      <c r="A24" s="5"/>
      <c r="B24" s="17" t="s">
        <v>28</v>
      </c>
      <c r="C24" s="10">
        <f>SUM(C22:C23)</f>
        <v>0</v>
      </c>
      <c r="D24" s="10">
        <f>SUM(D22:D23)</f>
        <v>0</v>
      </c>
    </row>
    <row r="25" spans="1:4" ht="12.75">
      <c r="A25" s="4">
        <v>2</v>
      </c>
      <c r="B25" s="18" t="s">
        <v>68</v>
      </c>
      <c r="C25" s="11">
        <v>1313384</v>
      </c>
      <c r="D25" s="11">
        <v>1213384</v>
      </c>
    </row>
    <row r="26" spans="1:4" ht="12.75">
      <c r="A26" s="4">
        <v>3</v>
      </c>
      <c r="B26" s="18" t="s">
        <v>69</v>
      </c>
      <c r="C26" s="11">
        <v>0</v>
      </c>
      <c r="D26" s="11">
        <v>0</v>
      </c>
    </row>
    <row r="27" spans="1:4" ht="12.75">
      <c r="A27" s="4">
        <v>4</v>
      </c>
      <c r="B27" s="18" t="s">
        <v>61</v>
      </c>
      <c r="C27" s="11">
        <v>0</v>
      </c>
      <c r="D27" s="11">
        <v>0</v>
      </c>
    </row>
    <row r="28" spans="1:4" s="3" customFormat="1" ht="12.75">
      <c r="A28" s="5"/>
      <c r="B28" s="17" t="s">
        <v>70</v>
      </c>
      <c r="C28" s="12">
        <f>SUM(C24+C25+C26+C27)</f>
        <v>1313384</v>
      </c>
      <c r="D28" s="12">
        <f>SUM(D24+D25+D26+D27)</f>
        <v>1213384</v>
      </c>
    </row>
    <row r="29" spans="1:4" s="3" customFormat="1" ht="12.75">
      <c r="A29" s="5"/>
      <c r="B29" s="17" t="s">
        <v>88</v>
      </c>
      <c r="C29" s="12">
        <f>SUM(C28+C18)</f>
        <v>6528257</v>
      </c>
      <c r="D29" s="12">
        <f>SUM(D28+D18)</f>
        <v>5573769</v>
      </c>
    </row>
    <row r="30" spans="1:4" s="3" customFormat="1" ht="12.75">
      <c r="A30" s="5"/>
      <c r="B30" s="17"/>
      <c r="C30" s="12"/>
      <c r="D30" s="12"/>
    </row>
    <row r="31" spans="1:4" ht="12.75">
      <c r="A31" s="4" t="s">
        <v>87</v>
      </c>
      <c r="B31" s="18" t="s">
        <v>71</v>
      </c>
      <c r="C31" s="11"/>
      <c r="D31" s="11"/>
    </row>
    <row r="32" spans="1:4" ht="12.75">
      <c r="A32" s="4">
        <v>1</v>
      </c>
      <c r="B32" s="18" t="s">
        <v>72</v>
      </c>
      <c r="C32" s="11">
        <v>0</v>
      </c>
      <c r="D32" s="11">
        <v>0</v>
      </c>
    </row>
    <row r="33" spans="1:4" ht="12.75">
      <c r="A33" s="4">
        <v>2</v>
      </c>
      <c r="B33" s="18" t="s">
        <v>73</v>
      </c>
      <c r="C33" s="11">
        <v>0</v>
      </c>
      <c r="D33" s="11">
        <v>0</v>
      </c>
    </row>
    <row r="34" spans="1:4" ht="12.75">
      <c r="A34" s="4">
        <v>3</v>
      </c>
      <c r="B34" s="18" t="s">
        <v>74</v>
      </c>
      <c r="C34" s="11">
        <v>5109000</v>
      </c>
      <c r="D34" s="11">
        <v>3000000</v>
      </c>
    </row>
    <row r="35" spans="1:4" ht="12.75">
      <c r="A35" s="4">
        <v>4</v>
      </c>
      <c r="B35" s="18" t="s">
        <v>75</v>
      </c>
      <c r="C35" s="11">
        <v>0</v>
      </c>
      <c r="D35" s="11">
        <v>0</v>
      </c>
    </row>
    <row r="36" spans="1:4" ht="12.75">
      <c r="A36" s="4">
        <v>5</v>
      </c>
      <c r="B36" s="18" t="s">
        <v>76</v>
      </c>
      <c r="C36" s="11">
        <v>0</v>
      </c>
      <c r="D36" s="11">
        <v>0</v>
      </c>
    </row>
    <row r="37" spans="1:4" ht="12.75">
      <c r="A37" s="4">
        <v>6</v>
      </c>
      <c r="B37" s="18" t="s">
        <v>77</v>
      </c>
      <c r="C37" s="11">
        <v>0</v>
      </c>
      <c r="D37" s="11">
        <v>0</v>
      </c>
    </row>
    <row r="38" spans="1:4" ht="12.75">
      <c r="A38" s="4">
        <v>7</v>
      </c>
      <c r="B38" s="18" t="s">
        <v>78</v>
      </c>
      <c r="C38" s="11">
        <v>341840</v>
      </c>
      <c r="D38" s="11">
        <v>230827</v>
      </c>
    </row>
    <row r="39" spans="1:4" ht="12.75">
      <c r="A39" s="4">
        <v>8</v>
      </c>
      <c r="B39" s="18" t="s">
        <v>79</v>
      </c>
      <c r="C39" s="11">
        <v>0</v>
      </c>
      <c r="D39" s="11">
        <v>0</v>
      </c>
    </row>
    <row r="40" spans="1:4" ht="12.75">
      <c r="A40" s="4">
        <v>9</v>
      </c>
      <c r="B40" s="18" t="s">
        <v>80</v>
      </c>
      <c r="C40" s="11">
        <v>0</v>
      </c>
      <c r="D40" s="11">
        <v>0</v>
      </c>
    </row>
    <row r="41" spans="1:4" ht="12.75">
      <c r="A41" s="4">
        <v>10</v>
      </c>
      <c r="B41" s="18" t="s">
        <v>81</v>
      </c>
      <c r="C41" s="11">
        <v>1390778</v>
      </c>
      <c r="D41" s="11">
        <v>2220013</v>
      </c>
    </row>
    <row r="42" spans="1:4" s="3" customFormat="1" ht="12.75">
      <c r="A42" s="5"/>
      <c r="B42" s="17" t="s">
        <v>82</v>
      </c>
      <c r="C42" s="12">
        <f>SUM(C32:C41)</f>
        <v>6841618</v>
      </c>
      <c r="D42" s="12">
        <f>SUM(D32:D41)</f>
        <v>5450840</v>
      </c>
    </row>
    <row r="43" spans="1:4" s="3" customFormat="1" ht="12.75">
      <c r="A43" s="5"/>
      <c r="B43" s="42" t="s">
        <v>83</v>
      </c>
      <c r="C43" s="43">
        <f>SUM(C42+C28+C18)</f>
        <v>13369875</v>
      </c>
      <c r="D43" s="43">
        <f>SUM(D42+D28+D18)</f>
        <v>11024609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&amp;CPLANET SHPK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85" zoomScaleNormal="85" workbookViewId="0" topLeftCell="A1">
      <selection activeCell="C20" sqref="C20"/>
    </sheetView>
  </sheetViews>
  <sheetFormatPr defaultColWidth="9.140625" defaultRowHeight="12.75"/>
  <cols>
    <col min="1" max="1" width="5.140625" style="1" bestFit="1" customWidth="1"/>
    <col min="2" max="2" width="62.57421875" style="0" customWidth="1"/>
    <col min="3" max="4" width="11.57421875" style="0" bestFit="1" customWidth="1"/>
    <col min="6" max="6" width="13.140625" style="0" bestFit="1" customWidth="1"/>
  </cols>
  <sheetData>
    <row r="1" spans="1:4" s="13" customFormat="1" ht="15.75">
      <c r="A1" s="9" t="s">
        <v>89</v>
      </c>
      <c r="B1" s="28" t="s">
        <v>90</v>
      </c>
      <c r="C1" s="45" t="s">
        <v>171</v>
      </c>
      <c r="D1" s="45" t="s">
        <v>167</v>
      </c>
    </row>
    <row r="2" spans="1:4" ht="12.75">
      <c r="A2" s="4">
        <v>1</v>
      </c>
      <c r="B2" s="26" t="s">
        <v>91</v>
      </c>
      <c r="C2" s="56">
        <v>26695851.5</v>
      </c>
      <c r="D2" s="63">
        <v>21696803.125</v>
      </c>
    </row>
    <row r="3" spans="1:4" ht="12.75">
      <c r="A3" s="4">
        <v>2</v>
      </c>
      <c r="B3" s="26" t="s">
        <v>92</v>
      </c>
      <c r="C3" s="56">
        <v>0</v>
      </c>
      <c r="D3" s="63">
        <v>0</v>
      </c>
    </row>
    <row r="4" spans="1:4" ht="12.75">
      <c r="A4" s="4">
        <v>3</v>
      </c>
      <c r="B4" s="26" t="s">
        <v>93</v>
      </c>
      <c r="C4" s="56">
        <v>0</v>
      </c>
      <c r="D4" s="63">
        <v>0</v>
      </c>
    </row>
    <row r="5" spans="1:4" ht="12.75">
      <c r="A5" s="4">
        <v>4</v>
      </c>
      <c r="B5" s="26" t="s">
        <v>94</v>
      </c>
      <c r="C5" s="56">
        <v>4522891.746910123</v>
      </c>
      <c r="D5" s="63">
        <v>5383857.343954224</v>
      </c>
    </row>
    <row r="6" spans="1:4" ht="12.75">
      <c r="A6" s="23">
        <v>5</v>
      </c>
      <c r="B6" s="21" t="s">
        <v>95</v>
      </c>
      <c r="C6" s="57">
        <f>SUM(C7:C8)</f>
        <v>5823819.9399999995</v>
      </c>
      <c r="D6" s="64">
        <f>SUM(D7:D8)</f>
        <v>4569026</v>
      </c>
    </row>
    <row r="7" spans="1:4" ht="12.75">
      <c r="A7" s="24"/>
      <c r="B7" s="29" t="s">
        <v>96</v>
      </c>
      <c r="C7" s="58">
        <v>4989184</v>
      </c>
      <c r="D7" s="65">
        <v>3900000</v>
      </c>
    </row>
    <row r="8" spans="1:4" ht="12.75">
      <c r="A8" s="25"/>
      <c r="B8" s="22" t="s">
        <v>97</v>
      </c>
      <c r="C8" s="59">
        <v>834635.94</v>
      </c>
      <c r="D8" s="66">
        <v>669026</v>
      </c>
    </row>
    <row r="9" spans="1:4" ht="12.75">
      <c r="A9" s="4">
        <v>6</v>
      </c>
      <c r="B9" s="26" t="s">
        <v>98</v>
      </c>
      <c r="C9" s="56">
        <v>189453.81333333332</v>
      </c>
      <c r="D9" s="63">
        <v>44610.35</v>
      </c>
    </row>
    <row r="10" spans="1:4" ht="12.75">
      <c r="A10" s="4">
        <v>7</v>
      </c>
      <c r="B10" s="26" t="s">
        <v>99</v>
      </c>
      <c r="C10" s="56">
        <v>14516000</v>
      </c>
      <c r="D10" s="63">
        <v>8997308</v>
      </c>
    </row>
    <row r="11" spans="1:6" s="2" customFormat="1" ht="12.75">
      <c r="A11" s="5">
        <v>8</v>
      </c>
      <c r="B11" s="27" t="s">
        <v>100</v>
      </c>
      <c r="C11" s="60">
        <f>SUM(C5+C6+C9+C10)</f>
        <v>25052165.500243455</v>
      </c>
      <c r="D11" s="67">
        <f>SUM(D5+D6+D9+D10)</f>
        <v>18994801.693954222</v>
      </c>
      <c r="F11" s="49"/>
    </row>
    <row r="12" spans="1:4" s="2" customFormat="1" ht="12.75">
      <c r="A12" s="5">
        <v>9</v>
      </c>
      <c r="B12" s="27" t="s">
        <v>101</v>
      </c>
      <c r="C12" s="60">
        <f>SUM(C2+C3+C4-C11)</f>
        <v>1643685.9997565448</v>
      </c>
      <c r="D12" s="67">
        <f>SUM(D2+D3+D4-D11)</f>
        <v>2702001.431045778</v>
      </c>
    </row>
    <row r="13" spans="1:4" ht="12.75">
      <c r="A13" s="4">
        <v>10</v>
      </c>
      <c r="B13" s="26" t="s">
        <v>102</v>
      </c>
      <c r="C13" s="61">
        <v>0</v>
      </c>
      <c r="D13" s="68">
        <v>0</v>
      </c>
    </row>
    <row r="14" spans="1:4" ht="12.75">
      <c r="A14" s="4">
        <v>11</v>
      </c>
      <c r="B14" s="26" t="s">
        <v>103</v>
      </c>
      <c r="C14" s="61">
        <v>0</v>
      </c>
      <c r="D14" s="68">
        <v>0</v>
      </c>
    </row>
    <row r="15" spans="1:4" ht="12.75">
      <c r="A15" s="4">
        <v>12</v>
      </c>
      <c r="B15" s="26" t="s">
        <v>104</v>
      </c>
      <c r="C15" s="61"/>
      <c r="D15" s="68"/>
    </row>
    <row r="16" spans="1:4" ht="12.75">
      <c r="A16" s="4">
        <v>12.1</v>
      </c>
      <c r="B16" s="26" t="s">
        <v>105</v>
      </c>
      <c r="C16" s="61">
        <v>0</v>
      </c>
      <c r="D16" s="68">
        <v>0</v>
      </c>
    </row>
    <row r="17" spans="1:4" ht="12.75">
      <c r="A17" s="4">
        <v>12.2</v>
      </c>
      <c r="B17" s="26" t="s">
        <v>106</v>
      </c>
      <c r="C17" s="61">
        <v>4996.402</v>
      </c>
      <c r="D17" s="68">
        <v>3710.251</v>
      </c>
    </row>
    <row r="18" spans="1:4" ht="12.75">
      <c r="A18" s="4">
        <v>12.3</v>
      </c>
      <c r="B18" s="26" t="s">
        <v>107</v>
      </c>
      <c r="C18" s="61">
        <v>-33628.8421000003</v>
      </c>
      <c r="D18" s="68">
        <v>-191673.078899995</v>
      </c>
    </row>
    <row r="19" spans="1:6" ht="12.75">
      <c r="A19" s="4">
        <v>12.4</v>
      </c>
      <c r="B19" s="26" t="s">
        <v>108</v>
      </c>
      <c r="C19" s="61">
        <v>-53494.7588</v>
      </c>
      <c r="D19" s="68">
        <v>-47357.7485</v>
      </c>
      <c r="F19" s="55"/>
    </row>
    <row r="20" spans="1:6" s="2" customFormat="1" ht="12.75">
      <c r="A20" s="5">
        <v>13</v>
      </c>
      <c r="B20" s="27" t="s">
        <v>113</v>
      </c>
      <c r="C20" s="60">
        <f>SUM(C16:C19)</f>
        <v>-82127.19890000031</v>
      </c>
      <c r="D20" s="67">
        <f>SUM(D16:D19)</f>
        <v>-235320.576399995</v>
      </c>
      <c r="F20" s="53"/>
    </row>
    <row r="21" spans="1:6" s="2" customFormat="1" ht="12.75">
      <c r="A21" s="5">
        <v>14</v>
      </c>
      <c r="B21" s="27" t="s">
        <v>112</v>
      </c>
      <c r="C21" s="60">
        <f>SUM(C12+C20)</f>
        <v>1561558.8008565446</v>
      </c>
      <c r="D21" s="67">
        <f>SUM(D12+D20)</f>
        <v>2466680.854645783</v>
      </c>
      <c r="F21" s="53"/>
    </row>
    <row r="22" spans="1:4" ht="12.75">
      <c r="A22" s="4">
        <v>15</v>
      </c>
      <c r="B22" s="26" t="s">
        <v>109</v>
      </c>
      <c r="C22" s="62">
        <v>170780.88008565456</v>
      </c>
      <c r="D22" s="69">
        <v>246668.0854645785</v>
      </c>
    </row>
    <row r="23" spans="1:4" s="2" customFormat="1" ht="12.75">
      <c r="A23" s="44">
        <v>16</v>
      </c>
      <c r="B23" s="46" t="s">
        <v>111</v>
      </c>
      <c r="C23" s="47">
        <f>SUM(C21-C22)</f>
        <v>1390777.92077089</v>
      </c>
      <c r="D23" s="48">
        <f>SUM(D21-D22)</f>
        <v>2220012.7691812045</v>
      </c>
    </row>
    <row r="24" spans="1:4" ht="12.75">
      <c r="A24" s="4">
        <v>17</v>
      </c>
      <c r="B24" s="26" t="s">
        <v>110</v>
      </c>
      <c r="C24" s="30"/>
      <c r="D24" s="1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&amp;CPLANET SHPK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" width="3.28125" style="0" customWidth="1"/>
    <col min="2" max="2" width="52.7109375" style="0" bestFit="1" customWidth="1"/>
    <col min="3" max="3" width="15.00390625" style="55" bestFit="1" customWidth="1"/>
    <col min="4" max="4" width="15.00390625" style="78" bestFit="1" customWidth="1"/>
  </cols>
  <sheetData>
    <row r="1" spans="1:4" s="13" customFormat="1" ht="15.75">
      <c r="A1" s="9"/>
      <c r="B1" s="9" t="s">
        <v>114</v>
      </c>
      <c r="C1" s="54" t="s">
        <v>171</v>
      </c>
      <c r="D1" s="71" t="s">
        <v>167</v>
      </c>
    </row>
    <row r="2" spans="1:4" s="3" customFormat="1" ht="12.75">
      <c r="A2" s="5"/>
      <c r="B2" s="17" t="s">
        <v>135</v>
      </c>
      <c r="C2" s="12"/>
      <c r="D2" s="72"/>
    </row>
    <row r="3" spans="1:4" ht="12.75">
      <c r="A3" s="6"/>
      <c r="B3" s="6" t="s">
        <v>115</v>
      </c>
      <c r="C3" s="51">
        <v>32003822</v>
      </c>
      <c r="D3" s="73">
        <v>26144363.75</v>
      </c>
    </row>
    <row r="4" spans="1:4" ht="12.75">
      <c r="A4" s="6"/>
      <c r="B4" s="6" t="s">
        <v>116</v>
      </c>
      <c r="C4" s="51">
        <v>-25862747</v>
      </c>
      <c r="D4" s="73">
        <v>-21355306.625</v>
      </c>
    </row>
    <row r="5" spans="1:4" ht="12.75">
      <c r="A5" s="6"/>
      <c r="B5" s="6" t="s">
        <v>117</v>
      </c>
      <c r="C5" s="51"/>
      <c r="D5" s="73"/>
    </row>
    <row r="6" spans="1:4" ht="12.75">
      <c r="A6" s="6"/>
      <c r="B6" s="6" t="s">
        <v>118</v>
      </c>
      <c r="C6" s="51">
        <v>-63177</v>
      </c>
      <c r="D6" s="73">
        <v>-44807.7485</v>
      </c>
    </row>
    <row r="7" spans="1:4" ht="12.75">
      <c r="A7" s="6"/>
      <c r="B7" s="6" t="s">
        <v>169</v>
      </c>
      <c r="C7" s="51">
        <v>-5553691</v>
      </c>
      <c r="D7" s="73">
        <v>-4203247</v>
      </c>
    </row>
    <row r="8" spans="1:4" s="31" customFormat="1" ht="12.75">
      <c r="A8" s="32"/>
      <c r="B8" s="33" t="s">
        <v>136</v>
      </c>
      <c r="C8" s="50">
        <f>SUM(C3:C7)</f>
        <v>524207</v>
      </c>
      <c r="D8" s="74">
        <f>SUM(D3:D7)</f>
        <v>541002.3765000002</v>
      </c>
    </row>
    <row r="9" spans="1:4" s="31" customFormat="1" ht="12.75">
      <c r="A9" s="32"/>
      <c r="B9" s="32"/>
      <c r="C9" s="52"/>
      <c r="D9" s="75"/>
    </row>
    <row r="10" spans="1:4" ht="12.75">
      <c r="A10" s="6"/>
      <c r="B10" s="7" t="s">
        <v>119</v>
      </c>
      <c r="C10" s="51"/>
      <c r="D10" s="73"/>
    </row>
    <row r="11" spans="1:4" ht="12.75">
      <c r="A11" s="6"/>
      <c r="B11" s="6" t="s">
        <v>120</v>
      </c>
      <c r="C11" s="51">
        <v>0</v>
      </c>
      <c r="D11" s="73">
        <v>0</v>
      </c>
    </row>
    <row r="12" spans="1:4" ht="12.75">
      <c r="A12" s="6"/>
      <c r="B12" s="6" t="s">
        <v>121</v>
      </c>
      <c r="C12" s="51">
        <v>-185000</v>
      </c>
      <c r="D12" s="73">
        <v>-244800</v>
      </c>
    </row>
    <row r="13" spans="1:4" ht="12.75">
      <c r="A13" s="6"/>
      <c r="B13" s="6" t="s">
        <v>122</v>
      </c>
      <c r="C13" s="51">
        <v>0</v>
      </c>
      <c r="D13" s="73">
        <v>0</v>
      </c>
    </row>
    <row r="14" spans="1:4" ht="12.75">
      <c r="A14" s="6"/>
      <c r="B14" s="6" t="s">
        <v>123</v>
      </c>
      <c r="C14" s="51">
        <v>4996</v>
      </c>
      <c r="D14" s="73">
        <v>79191.40510000517</v>
      </c>
    </row>
    <row r="15" spans="1:4" ht="12.75">
      <c r="A15" s="6"/>
      <c r="B15" s="6" t="s">
        <v>124</v>
      </c>
      <c r="C15" s="51">
        <v>0</v>
      </c>
      <c r="D15" s="73">
        <v>0</v>
      </c>
    </row>
    <row r="16" spans="1:4" ht="12.75">
      <c r="A16" s="6"/>
      <c r="B16" s="33" t="s">
        <v>125</v>
      </c>
      <c r="C16" s="50">
        <f>SUM(C11:C15)</f>
        <v>-180004</v>
      </c>
      <c r="D16" s="74">
        <f>SUM(D11:D15)</f>
        <v>-165608.59489999485</v>
      </c>
    </row>
    <row r="17" spans="1:4" ht="12.75">
      <c r="A17" s="6"/>
      <c r="B17" s="6"/>
      <c r="C17" s="51"/>
      <c r="D17" s="73"/>
    </row>
    <row r="18" spans="1:4" ht="12.75">
      <c r="A18" s="6"/>
      <c r="B18" s="7" t="s">
        <v>126</v>
      </c>
      <c r="C18" s="51"/>
      <c r="D18" s="73"/>
    </row>
    <row r="19" spans="1:4" ht="12.75">
      <c r="A19" s="6"/>
      <c r="B19" s="6" t="s">
        <v>127</v>
      </c>
      <c r="C19" s="51">
        <v>0</v>
      </c>
      <c r="D19" s="73">
        <v>0</v>
      </c>
    </row>
    <row r="20" spans="1:4" ht="12.75">
      <c r="A20" s="6"/>
      <c r="B20" s="6" t="s">
        <v>128</v>
      </c>
      <c r="C20" s="51">
        <v>0</v>
      </c>
      <c r="D20" s="73">
        <v>0</v>
      </c>
    </row>
    <row r="21" spans="1:4" ht="12.75">
      <c r="A21" s="6"/>
      <c r="B21" s="6" t="s">
        <v>129</v>
      </c>
      <c r="C21" s="11">
        <v>100000</v>
      </c>
      <c r="D21" s="76">
        <v>-550000</v>
      </c>
    </row>
    <row r="22" spans="1:4" ht="12.75">
      <c r="A22" s="6"/>
      <c r="B22" s="6" t="s">
        <v>130</v>
      </c>
      <c r="C22" s="11">
        <v>0</v>
      </c>
      <c r="D22" s="76">
        <v>0</v>
      </c>
    </row>
    <row r="23" spans="1:4" ht="12.75">
      <c r="A23" s="6"/>
      <c r="B23" s="32" t="s">
        <v>131</v>
      </c>
      <c r="C23" s="10">
        <f>SUM(C19:C22)</f>
        <v>100000</v>
      </c>
      <c r="D23" s="77">
        <f>SUM(D19:D22)</f>
        <v>-550000</v>
      </c>
    </row>
    <row r="24" spans="1:4" ht="12.75">
      <c r="A24" s="6"/>
      <c r="B24" s="6"/>
      <c r="C24" s="11"/>
      <c r="D24" s="76"/>
    </row>
    <row r="25" spans="1:4" ht="12.75">
      <c r="A25" s="6"/>
      <c r="B25" s="7" t="s">
        <v>132</v>
      </c>
      <c r="C25" s="10">
        <f>SUM(C8+C16+C23)</f>
        <v>444203</v>
      </c>
      <c r="D25" s="77">
        <f>SUM(D8+D16+D23)</f>
        <v>-174606.2183999946</v>
      </c>
    </row>
    <row r="26" spans="1:4" ht="12.75">
      <c r="A26" s="6"/>
      <c r="B26" s="7" t="s">
        <v>133</v>
      </c>
      <c r="C26" s="10">
        <v>121945</v>
      </c>
      <c r="D26" s="77">
        <v>296551</v>
      </c>
    </row>
    <row r="27" spans="1:4" ht="12.75">
      <c r="A27" s="6"/>
      <c r="B27" s="7" t="s">
        <v>134</v>
      </c>
      <c r="C27" s="10">
        <f>SUM(C25:C26)</f>
        <v>566148</v>
      </c>
      <c r="D27" s="77">
        <f>SUM(D25:D26)</f>
        <v>121944.7816000054</v>
      </c>
    </row>
    <row r="29" ht="12.75">
      <c r="C29" s="55">
        <f>SUM(C27-'Aktiv.'!C3)</f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&amp;CPLANET SHPK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H17" sqref="H17"/>
    </sheetView>
  </sheetViews>
  <sheetFormatPr defaultColWidth="9.140625" defaultRowHeight="12.75"/>
  <cols>
    <col min="1" max="1" width="43.00390625" style="0" bestFit="1" customWidth="1"/>
    <col min="2" max="2" width="10.57421875" style="0" bestFit="1" customWidth="1"/>
    <col min="3" max="3" width="7.421875" style="0" bestFit="1" customWidth="1"/>
    <col min="4" max="4" width="8.28125" style="0" bestFit="1" customWidth="1"/>
    <col min="5" max="5" width="9.421875" style="0" bestFit="1" customWidth="1"/>
    <col min="6" max="6" width="15.8515625" style="0" bestFit="1" customWidth="1"/>
    <col min="7" max="7" width="13.57421875" style="0" bestFit="1" customWidth="1"/>
    <col min="8" max="8" width="10.421875" style="0" customWidth="1"/>
    <col min="9" max="9" width="11.00390625" style="0" bestFit="1" customWidth="1"/>
    <col min="10" max="10" width="10.28125" style="0" customWidth="1"/>
  </cols>
  <sheetData>
    <row r="1" spans="2:10" ht="12.75">
      <c r="B1" s="120" t="s">
        <v>166</v>
      </c>
      <c r="C1" s="121"/>
      <c r="D1" s="121"/>
      <c r="E1" s="121"/>
      <c r="F1" s="121"/>
      <c r="G1" s="121"/>
      <c r="H1" s="121"/>
      <c r="I1" s="121"/>
      <c r="J1" s="122"/>
    </row>
    <row r="2" spans="1:10" s="1" customFormat="1" ht="12.75">
      <c r="A2" s="39"/>
      <c r="B2" s="37" t="s">
        <v>144</v>
      </c>
      <c r="C2" s="23" t="s">
        <v>154</v>
      </c>
      <c r="D2" s="23" t="s">
        <v>148</v>
      </c>
      <c r="E2" s="23" t="s">
        <v>149</v>
      </c>
      <c r="F2" s="23" t="s">
        <v>155</v>
      </c>
      <c r="G2" s="23" t="s">
        <v>158</v>
      </c>
      <c r="H2" s="23" t="s">
        <v>163</v>
      </c>
      <c r="I2" s="23" t="s">
        <v>162</v>
      </c>
      <c r="J2" s="23" t="s">
        <v>163</v>
      </c>
    </row>
    <row r="3" spans="1:10" s="1" customFormat="1" ht="12.75">
      <c r="A3" s="40"/>
      <c r="B3" s="24"/>
      <c r="C3" s="24" t="s">
        <v>153</v>
      </c>
      <c r="D3" s="24" t="s">
        <v>152</v>
      </c>
      <c r="E3" s="24" t="s">
        <v>150</v>
      </c>
      <c r="F3" s="24" t="s">
        <v>157</v>
      </c>
      <c r="G3" s="24" t="s">
        <v>159</v>
      </c>
      <c r="H3" s="24"/>
      <c r="I3" s="24" t="s">
        <v>161</v>
      </c>
      <c r="J3" s="24"/>
    </row>
    <row r="4" spans="1:10" s="36" customFormat="1" ht="12.75">
      <c r="A4" s="41"/>
      <c r="B4" s="38" t="s">
        <v>145</v>
      </c>
      <c r="C4" s="38" t="s">
        <v>146</v>
      </c>
      <c r="D4" s="38" t="s">
        <v>147</v>
      </c>
      <c r="E4" s="38" t="s">
        <v>151</v>
      </c>
      <c r="F4" s="38" t="s">
        <v>156</v>
      </c>
      <c r="G4" s="38"/>
      <c r="H4" s="38"/>
      <c r="I4" s="38" t="s">
        <v>160</v>
      </c>
      <c r="J4" s="38"/>
    </row>
    <row r="5" spans="1:10" ht="12.75">
      <c r="A5" s="7" t="s">
        <v>141</v>
      </c>
      <c r="B5" s="10">
        <v>100000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>SUM(B5:G5)</f>
        <v>100000</v>
      </c>
      <c r="I5" s="10">
        <v>0</v>
      </c>
      <c r="J5" s="10">
        <f>SUM(H5:I5)</f>
        <v>100000</v>
      </c>
    </row>
    <row r="6" spans="1:10" ht="12.75">
      <c r="A6" s="34" t="s">
        <v>164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>
      <c r="A7" s="35" t="s">
        <v>165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2.75">
      <c r="A8" s="34" t="s">
        <v>142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5" t="s">
        <v>143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2.75">
      <c r="A10" s="6" t="s">
        <v>137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 t="s">
        <v>138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 t="s">
        <v>139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 t="s">
        <v>140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7" t="s">
        <v>168</v>
      </c>
      <c r="B14" s="10">
        <v>3000000</v>
      </c>
      <c r="C14" s="10">
        <v>0</v>
      </c>
      <c r="D14" s="10">
        <v>0</v>
      </c>
      <c r="E14" s="10">
        <v>230827</v>
      </c>
      <c r="F14" s="10">
        <v>0</v>
      </c>
      <c r="G14" s="10">
        <v>0</v>
      </c>
      <c r="H14" s="10">
        <f>SUM(B14:G14)</f>
        <v>3230827</v>
      </c>
      <c r="I14" s="10">
        <v>0</v>
      </c>
      <c r="J14" s="10">
        <f>SUM(H14:I14)</f>
        <v>3230827</v>
      </c>
    </row>
    <row r="15" spans="1:10" ht="12.75">
      <c r="A15" s="34" t="s">
        <v>164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.75">
      <c r="A16" s="35" t="s">
        <v>165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4" t="s">
        <v>142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>
      <c r="A18" s="35" t="s">
        <v>143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6" t="s">
        <v>137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 t="s">
        <v>138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139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 t="s">
        <v>140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7" t="s">
        <v>170</v>
      </c>
      <c r="B23" s="10">
        <v>5109000</v>
      </c>
      <c r="C23" s="10">
        <v>0</v>
      </c>
      <c r="D23" s="10">
        <v>0</v>
      </c>
      <c r="E23" s="10">
        <v>341840</v>
      </c>
      <c r="F23" s="10">
        <v>0</v>
      </c>
      <c r="G23" s="10">
        <v>0</v>
      </c>
      <c r="H23" s="10">
        <f>SUM(B23:G23)</f>
        <v>5450840</v>
      </c>
      <c r="I23" s="10">
        <v>0</v>
      </c>
      <c r="J23" s="10">
        <f>SUM(H23:I23)</f>
        <v>5450840</v>
      </c>
    </row>
  </sheetData>
  <mergeCells count="1">
    <mergeCell ref="B1:J1"/>
  </mergeCells>
  <printOptions/>
  <pageMargins left="0.33" right="0.59" top="1" bottom="1" header="0.5" footer="0.5"/>
  <pageSetup horizontalDpi="600" verticalDpi="600" orientation="landscape" scale="90" r:id="rId1"/>
  <headerFooter alignWithMargins="0">
    <oddHeader>&amp;CPLANET SHPK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Kraja</dc:creator>
  <cp:keywords/>
  <dc:description/>
  <cp:lastModifiedBy>A.K</cp:lastModifiedBy>
  <cp:lastPrinted>2011-03-30T09:13:37Z</cp:lastPrinted>
  <dcterms:created xsi:type="dcterms:W3CDTF">2009-02-27T18:32:51Z</dcterms:created>
  <dcterms:modified xsi:type="dcterms:W3CDTF">2011-07-26T09:02:41Z</dcterms:modified>
  <cp:category/>
  <cp:version/>
  <cp:contentType/>
  <cp:contentStatus/>
</cp:coreProperties>
</file>