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70" activeTab="4"/>
  </bookViews>
  <sheets>
    <sheet name="Faqja e pare" sheetId="1" r:id="rId1"/>
    <sheet name="Aktiv pasiv" sheetId="2" r:id="rId2"/>
    <sheet name="Ardh shpenz" sheetId="3" r:id="rId3"/>
    <sheet name="fluksi monetar" sheetId="4" r:id="rId4"/>
    <sheet name="Pasqyra e  ndryshimeve" sheetId="5" r:id="rId5"/>
    <sheet name="Pasqyra e amortizimit" sheetId="6" r:id="rId6"/>
  </sheets>
  <definedNames/>
  <calcPr fullCalcOnLoad="1"/>
</workbook>
</file>

<file path=xl/sharedStrings.xml><?xml version="1.0" encoding="utf-8"?>
<sst xmlns="http://schemas.openxmlformats.org/spreadsheetml/2006/main" count="258" uniqueCount="234">
  <si>
    <t>B I L A N C I  KONTABEL</t>
  </si>
  <si>
    <t>NDERMARRJA:</t>
  </si>
  <si>
    <t>Monedha :Leke</t>
  </si>
  <si>
    <t xml:space="preserve">      iii Bono te konvertueshme</t>
  </si>
  <si>
    <t xml:space="preserve">     Shuma I.2</t>
  </si>
  <si>
    <t>KAPITALI</t>
  </si>
  <si>
    <t>DIFERENCA</t>
  </si>
  <si>
    <t>AKTIVET</t>
  </si>
  <si>
    <t>I AKTIVET AFATSHKURTRA</t>
  </si>
  <si>
    <t>Shenime</t>
  </si>
  <si>
    <t>Viti Rraportues</t>
  </si>
  <si>
    <t>Viti paraardhes</t>
  </si>
  <si>
    <t xml:space="preserve">TE ARDHURAT E SHPENZIMET </t>
  </si>
  <si>
    <t>Nr</t>
  </si>
  <si>
    <t>Pershkrimi I Elementeve</t>
  </si>
  <si>
    <t>Referencat         Nr llog</t>
  </si>
  <si>
    <t>Viti              ushtrimor</t>
  </si>
  <si>
    <t>Viti             paraardhes</t>
  </si>
  <si>
    <t>Shitjet neto</t>
  </si>
  <si>
    <t>Te ardhura te tjera nga veprimtarite e shfrytezimit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</si>
  <si>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</si>
  <si>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</si>
  <si>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</si>
  <si>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</si>
  <si>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</si>
  <si>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</si>
  <si>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Fitimi apo humbja nga veprimtaria kryesore(1+2+/-3-8)</t>
  </si>
  <si>
    <t>Totali I shpenzimeve ( shuma 4-7 )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</si>
  <si>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</si>
  <si>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</si>
  <si>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</si>
  <si>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</si>
  <si>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</si>
  <si>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A</t>
  </si>
  <si>
    <t>B</t>
  </si>
  <si>
    <t>I</t>
  </si>
  <si>
    <t>II</t>
  </si>
  <si>
    <t>IV</t>
  </si>
  <si>
    <t>AKTIVET AFATGJATA</t>
  </si>
  <si>
    <t>a-Banka</t>
  </si>
  <si>
    <t>b-Arka</t>
  </si>
  <si>
    <t>a-Kliente per mallra produkte e sherbime</t>
  </si>
  <si>
    <t>cTatim mbi fitimin</t>
  </si>
  <si>
    <t>d-TVSH</t>
  </si>
  <si>
    <t>e-Te drejta e detyrime ndaj ortakeve</t>
  </si>
  <si>
    <t xml:space="preserve">    a-Lendet e para</t>
  </si>
  <si>
    <t xml:space="preserve">    b-Inventari imet</t>
  </si>
  <si>
    <t xml:space="preserve">    c-Prodhim ne proces</t>
  </si>
  <si>
    <t xml:space="preserve">   d- Produkte te gatshme</t>
  </si>
  <si>
    <t xml:space="preserve">   e- Mallra per rishitje</t>
  </si>
  <si>
    <t xml:space="preserve">   f- Parapagesat per furnizime</t>
  </si>
  <si>
    <t xml:space="preserve">  Aktivet biologjike afatshkurtra</t>
  </si>
  <si>
    <t xml:space="preserve">   Aktivet afatshkurtra te mbajtura per shitje</t>
  </si>
  <si>
    <t xml:space="preserve">   Parapagimet dhe shpenzimet e shtyra</t>
  </si>
  <si>
    <t xml:space="preserve">    Iventari</t>
  </si>
  <si>
    <t xml:space="preserve">    Aktivet te tjera afatshkurtra financiare</t>
  </si>
  <si>
    <t xml:space="preserve">    Derivate dhe aktive financiare te mbajtura per tregtim</t>
  </si>
  <si>
    <t xml:space="preserve">    Mjetet monetare</t>
  </si>
  <si>
    <t xml:space="preserve">   Investimet financiare afatgjata</t>
  </si>
  <si>
    <t xml:space="preserve">  Aktivet afatgjata materiale</t>
  </si>
  <si>
    <t xml:space="preserve">   Aktivet biologjike afatgjata</t>
  </si>
  <si>
    <t xml:space="preserve">   Aktivet afatgjata jomateriale</t>
  </si>
  <si>
    <t xml:space="preserve">   Kapital aksionar I papaguar</t>
  </si>
  <si>
    <t xml:space="preserve">  Aktive te tjera afatgjata (ne proces)</t>
  </si>
  <si>
    <t>PASIVET DHE KAPITALI (DETYRIMET)</t>
  </si>
  <si>
    <t xml:space="preserve"> DETYRIMET (PASIVET) AFATSHKURTRA</t>
  </si>
  <si>
    <t xml:space="preserve">     a-Owerdraftet bankare</t>
  </si>
  <si>
    <t xml:space="preserve">     b-Huamarrje afatshkurtera</t>
  </si>
  <si>
    <t xml:space="preserve">  Derivativet (vlera negative)</t>
  </si>
  <si>
    <t xml:space="preserve">  Huamarrjet</t>
  </si>
  <si>
    <t xml:space="preserve">  Huat dhe parapagimet</t>
  </si>
  <si>
    <t xml:space="preserve">     a-Te pagueshme ndaj furnitoreve</t>
  </si>
  <si>
    <t xml:space="preserve">     b-Te pagueshme ndaj punonjesve</t>
  </si>
  <si>
    <t xml:space="preserve">     c-Detyrime per sigurime shoq.e shendetesore</t>
  </si>
  <si>
    <t xml:space="preserve">    d-Detyrime tatimore per TAP-in</t>
  </si>
  <si>
    <t xml:space="preserve">    e-Detyrime tatimore per Tatim Fitimi</t>
  </si>
  <si>
    <t xml:space="preserve">    f-Detyrime tatimore per TVSH</t>
  </si>
  <si>
    <t xml:space="preserve">    g-Detyrime tatimore per tatimin ne burim</t>
  </si>
  <si>
    <t xml:space="preserve">    h-Te drejta e detyrime ndaj ortakeve</t>
  </si>
  <si>
    <t xml:space="preserve">    i-Dividente per tu paguar</t>
  </si>
  <si>
    <t xml:space="preserve">    j-Debitore e kreditore te tjere</t>
  </si>
  <si>
    <t xml:space="preserve">   Grantet dhe te ardhurat e shtyra</t>
  </si>
  <si>
    <t xml:space="preserve">   Provizionet afatshkurtra</t>
  </si>
  <si>
    <t xml:space="preserve"> DETYRIMET(PASIVET)AFATGJATA</t>
  </si>
  <si>
    <t xml:space="preserve">   Huate Afatgjata</t>
  </si>
  <si>
    <t xml:space="preserve">     a-Hua,bono dhe detyrime nga qiraja financiare</t>
  </si>
  <si>
    <t xml:space="preserve">     b-Bonot e konvertueshme</t>
  </si>
  <si>
    <t xml:space="preserve">    Provizionet afatgjata</t>
  </si>
  <si>
    <t xml:space="preserve">   Grantet dhe te ardhura  te shtyra</t>
  </si>
  <si>
    <t xml:space="preserve">    Aksionet e pakices</t>
  </si>
  <si>
    <t xml:space="preserve">    Kapitali aksionar</t>
  </si>
  <si>
    <t xml:space="preserve">    Kapitali  aksionereve te shoqerise meme (PF TE kons)</t>
  </si>
  <si>
    <t xml:space="preserve">    Primi I aksionit</t>
  </si>
  <si>
    <t xml:space="preserve">   Njesite ose aksionet e thesarit (negative)</t>
  </si>
  <si>
    <t xml:space="preserve">   Rezerva statuore</t>
  </si>
  <si>
    <t xml:space="preserve">   Rezerva ligjore</t>
  </si>
  <si>
    <t xml:space="preserve">   Rezerva te tjera</t>
  </si>
  <si>
    <t xml:space="preserve">   Fitime te pashperndara</t>
  </si>
  <si>
    <t xml:space="preserve">  Fitime te pashperndara</t>
  </si>
  <si>
    <t xml:space="preserve">  Fitimi (humbja) e vitit financiar</t>
  </si>
  <si>
    <t>III</t>
  </si>
  <si>
    <t>TOTALI I DETYRIMEVE DHE I KAPITALI (I+II+III)</t>
  </si>
  <si>
    <t>TOTALI AKTIVEVE AFATGJATA (II)</t>
  </si>
  <si>
    <t>TOTALI AKTIVEVE (I+II)</t>
  </si>
  <si>
    <t xml:space="preserve">        TOTALI AKTIVEVE AFATSHKURTERA (I)</t>
  </si>
  <si>
    <t>Te ardhurat dhe shpenzimet financiare nga njesite e kontrolluara +/-</t>
  </si>
  <si>
    <t>Te ardhurat dhe shpenzimet financiare nga pjesmarrje + -</t>
  </si>
  <si>
    <t>Te ardhura dhe shpenzimet financiare nga :+ -</t>
  </si>
  <si>
    <t>a- investime te tjera financiare afatgjat + -</t>
  </si>
  <si>
    <t>b-interesa  + -</t>
  </si>
  <si>
    <t>c-fitimet(humbjet)nga kursi I kembimit + -</t>
  </si>
  <si>
    <t>d-te tjera financiare + -</t>
  </si>
  <si>
    <t>702-708X</t>
  </si>
  <si>
    <t>601-608X</t>
  </si>
  <si>
    <t>641-648</t>
  </si>
  <si>
    <t>68X</t>
  </si>
  <si>
    <t>61-63</t>
  </si>
  <si>
    <t xml:space="preserve">Pasqyra e Fluksit  Monetar - Metoda Direkte  </t>
  </si>
  <si>
    <t>Pasqyra e fluksit monetar-metoda direkte</t>
  </si>
  <si>
    <t>Periudha  Raportuese</t>
  </si>
  <si>
    <t>Poeriudha Para ardhese</t>
  </si>
  <si>
    <t>Fluksi Monetar nga veprimtarite e shfrytezimit</t>
  </si>
  <si>
    <t xml:space="preserve">MM  te paguara ndaj  furnitoreve dhe punonjesve </t>
  </si>
  <si>
    <t>Interesi i paguar</t>
  </si>
  <si>
    <t xml:space="preserve">Tatim mbi fitimin e paguar </t>
  </si>
  <si>
    <t>763 764 765 664 665</t>
  </si>
  <si>
    <t>MM neto nga veprimtarite  e shfrytezimit</t>
  </si>
  <si>
    <t>Blerja e njesive te kontrolluara X minus parate e Arketuara</t>
  </si>
  <si>
    <t xml:space="preserve">Blerja e aktive afatgjata materiale </t>
  </si>
  <si>
    <t>Te ardhura  nga shitja e paisjeve</t>
  </si>
  <si>
    <t>Interesi i arketuar</t>
  </si>
  <si>
    <t>Dividentet e  arketuar</t>
  </si>
  <si>
    <t>MM neto te perdorura ne veprimtarite investuese</t>
  </si>
  <si>
    <t>Fluksi Monetar nga aktivitetet financiare</t>
  </si>
  <si>
    <t>Te ardhura nga emetimi i kapitalit aksioner</t>
  </si>
  <si>
    <t xml:space="preserve">Te ardhura nga huamarrje afatgjata </t>
  </si>
  <si>
    <t xml:space="preserve">Pagesat e detyrimeve te qerase financiare </t>
  </si>
  <si>
    <t>Dividente te paguar</t>
  </si>
  <si>
    <t>MM neto e perdorura ne veprimtarite  Financiare</t>
  </si>
  <si>
    <t>Rritja /renia neto e mjeteve monetare</t>
  </si>
  <si>
    <t>Mjetet monetare ne fillim te periudhes  kontabel</t>
  </si>
  <si>
    <t>Mjetet monetare ne fund te periudhes  kontabel</t>
  </si>
  <si>
    <t>Pasqyra e  ndryshimeve ne Kapital</t>
  </si>
  <si>
    <t>Nje pasqyre e pa Konsoliduar</t>
  </si>
  <si>
    <t>Kapitali aksioner</t>
  </si>
  <si>
    <t xml:space="preserve">Primi aksionit </t>
  </si>
  <si>
    <t>Rezerva stat.ligjore</t>
  </si>
  <si>
    <t>Fitimi i pashperndare</t>
  </si>
  <si>
    <t>Totali</t>
  </si>
  <si>
    <t>Efekti  ndryshimeve ne politikat kontabel</t>
  </si>
  <si>
    <t xml:space="preserve">Pozicioni i rregulluar </t>
  </si>
  <si>
    <t>Fitimi neto per periudhen kontabel</t>
  </si>
  <si>
    <t>Dividente e Paguar</t>
  </si>
  <si>
    <t xml:space="preserve">Rritja e rezerves Kapitalit </t>
  </si>
  <si>
    <t xml:space="preserve">Emetimi i aksioneve </t>
  </si>
  <si>
    <t>Dividentet  e paguar</t>
  </si>
  <si>
    <t>Emetimi  kapitali aksionar</t>
  </si>
  <si>
    <t xml:space="preserve">Aksione te thesarit  te riblera </t>
  </si>
  <si>
    <t>Fluksi parave nga veprimtarite investuese</t>
  </si>
  <si>
    <t>Pasqyra e  Llogaritjes se Amortizimit te Aktiveve * per vitin________</t>
  </si>
  <si>
    <t>Emertimi i Aktivit</t>
  </si>
  <si>
    <t>Vlera Fillestare e  aktivit</t>
  </si>
  <si>
    <t>Ndryshimet gjate vitit_________</t>
  </si>
  <si>
    <t>Hyrje Aktivesh</t>
  </si>
  <si>
    <t>Dalje aktivesh</t>
  </si>
  <si>
    <t>Totali 31 dhjetor</t>
  </si>
  <si>
    <t>koeficenti Amortizimit ne %</t>
  </si>
  <si>
    <t>Amortizimi  Akumuluar        Deri ne  1 Janar</t>
  </si>
  <si>
    <t xml:space="preserve">Amortizimi   Llogaritur          31  dhjetor </t>
  </si>
  <si>
    <t xml:space="preserve">Gjithesej Amortizim    31  dhjetor </t>
  </si>
  <si>
    <t>a</t>
  </si>
  <si>
    <t>b</t>
  </si>
  <si>
    <t>c</t>
  </si>
  <si>
    <t>e</t>
  </si>
  <si>
    <t>f</t>
  </si>
  <si>
    <t>g =d *e</t>
  </si>
  <si>
    <t>h =f+ g</t>
  </si>
  <si>
    <t>Gjithsej</t>
  </si>
  <si>
    <t>Aktivet konsiderohen ambjenti/aktivitetit , makineri dhe pajisjet dhe cdo mjet apo pasuri e paluajteshme  qe eshte regjistruar sipas ligjit te tatimit mbi te ardhurat</t>
  </si>
  <si>
    <t>EMER</t>
  </si>
  <si>
    <t>MBIEMER</t>
  </si>
  <si>
    <t>d =a+b-c</t>
  </si>
  <si>
    <t>f-  Akciza</t>
  </si>
  <si>
    <t xml:space="preserve">    a)  Toka</t>
  </si>
  <si>
    <t xml:space="preserve">    b) Ndertesa</t>
  </si>
  <si>
    <t xml:space="preserve">     c ) Makineri dhe pajisje</t>
  </si>
  <si>
    <t xml:space="preserve">     d) Aktive te tjera afatgjata materiale (me vlere kontabel)</t>
  </si>
  <si>
    <t xml:space="preserve">    Huamarrje te tjera afatgjata   409</t>
  </si>
  <si>
    <t>1-</t>
  </si>
  <si>
    <t xml:space="preserve">Toka </t>
  </si>
  <si>
    <t>2-</t>
  </si>
  <si>
    <t>Ndertime</t>
  </si>
  <si>
    <t>3-</t>
  </si>
  <si>
    <t>Instalime Teknike</t>
  </si>
  <si>
    <t>4-</t>
  </si>
  <si>
    <t>Mjete Transporti</t>
  </si>
  <si>
    <t>5-</t>
  </si>
  <si>
    <t>Paisje Zyre e Informatike</t>
  </si>
  <si>
    <t>b-Debitore,kreditorente tjere(Klien Pallat</t>
  </si>
  <si>
    <t>Shpenzime te tjera(brenda edhe kosto e ndertimit)</t>
  </si>
  <si>
    <t>Pozicioni me 31 dhjetor  2008</t>
  </si>
  <si>
    <t>MM te ardhura nga veprimtarite Nga ortaku</t>
  </si>
  <si>
    <t>Mjetet Monetare (MM) te arketuara nga klientetdhe parapagime</t>
  </si>
  <si>
    <t xml:space="preserve">  "B I L A N C I  KONTABEL</t>
  </si>
  <si>
    <t>Egnatia Group</t>
  </si>
  <si>
    <t>Periudha : 01 Janar -31 Dhjetor 2010</t>
  </si>
  <si>
    <t>Periudha : 01 Janar 2010-31 Dhjetor 2010</t>
  </si>
  <si>
    <t>Periudha : 01 Janar 2009-31 Dhjetor 2010</t>
  </si>
  <si>
    <t>Pozicioni me 31 dhjetor  2009________</t>
  </si>
  <si>
    <t>Pozicioni me 31 dhjetor  2010_______</t>
  </si>
  <si>
    <t>Emri dhe adresa e plotë</t>
  </si>
  <si>
    <t>Shoqeria "Egnatia Group" SHA</t>
  </si>
  <si>
    <t>Lagja " Emin Matraxhiu"</t>
  </si>
  <si>
    <t xml:space="preserve">Elbasan  </t>
  </si>
  <si>
    <t>Data e krijimit</t>
  </si>
  <si>
    <t>23.09.2002</t>
  </si>
  <si>
    <t>Nr. I Regjistrit tregtar</t>
  </si>
  <si>
    <t xml:space="preserve">NIPT-I : </t>
  </si>
  <si>
    <t>K33315201I</t>
  </si>
  <si>
    <t>STATUSI JURIDIK</t>
  </si>
  <si>
    <t>Person Juridik</t>
  </si>
  <si>
    <t>VEPRIMTARIA KRYESORE</t>
  </si>
  <si>
    <t>Perpunim dhen tregetim Vere dhe</t>
  </si>
  <si>
    <t>pije alkolike</t>
  </si>
  <si>
    <t>PASQYRAT FINANCIARE</t>
  </si>
  <si>
    <t>Periudha</t>
  </si>
  <si>
    <t xml:space="preserve">                        01.01.2010 deri 31.12.2010</t>
  </si>
  <si>
    <t>Monedha                               Leke</t>
  </si>
  <si>
    <t>Paraqitja e shumave               Te rrumbullakosura</t>
  </si>
  <si>
    <t>Numri I njesive raportuese       Nje</t>
  </si>
  <si>
    <t xml:space="preserve">Data e mbylljes                      </t>
  </si>
  <si>
    <t>Egnatia Group Sh.a.</t>
  </si>
  <si>
    <t>NDERMARRJA: "EGNATIA GROUP " SH.A.</t>
  </si>
  <si>
    <t>Egnatia Group sh.a.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</si>
</sst>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_-* #,##0.00_L_e_k_-;\-* #,##0.00_L_e_k_-;_-* &quot;-&quot;??_L_e_k_-;_-@_-"/>
    <numFmt numFmtId="179" formatCode="_-* #,##0_L_e_k_-;\-* #,##0_L_e_k_-;_-* &quot;-&quot;_L_e_k_-;_-@_-"/>
    <numFmt numFmtId="180" formatCode="_-* #,##0.00&quot;Lek&quot;_-;\-* #,##0.00&quot;Lek&quot;_-;_-* &quot;-&quot;??&quot;Lek&quot;_-;_-@_-"/>
    <numFmt numFmtId="181" formatCode="_-* #,##0&quot;Lek&quot;_-;\-* #,##0&quot;Lek&quot;_-;_-* &quot;-&quot;&quot;Lek&quot;_-;_-@_-"/>
  </numFmts>
  <fonts count="73">
    <font>
      <sz val="10"/>
      <name val="Arial"/>
      <family val="0"/>
    </font>
    <font>
      <sz val="8"/>
      <name val="Arial Narrow"/>
      <family val="0"/>
    </font>
    <font>
      <u val="single"/>
      <sz val="8"/>
      <color indexed="36"/>
      <name val="Arial Narrow"/>
      <family val="0"/>
    </font>
    <font>
      <u val="single"/>
      <sz val="8"/>
      <color indexed="12"/>
      <name val="Arial Narrow"/>
      <family val="0"/>
    </font>
    <font>
      <sz val="8"/>
      <color indexed="12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sz val="12"/>
      <name val="Baskerville Old Face"/>
      <family val="1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Baskerville Old Face"/>
      <family val="1"/>
    </font>
    <font>
      <b/>
      <sz val="12"/>
      <name val="Arial Narrow"/>
      <family val="2"/>
    </font>
    <font>
      <sz val="12"/>
      <name val="Arial"/>
      <family val="0"/>
    </font>
    <font>
      <sz val="14"/>
      <name val="Arial Narrow"/>
      <family val="2"/>
    </font>
    <font>
      <sz val="12"/>
      <color indexed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0"/>
    </font>
    <font>
      <b/>
      <u val="single"/>
      <sz val="10"/>
      <name val="Arial Narrow"/>
      <family val="0"/>
    </font>
    <font>
      <u val="single"/>
      <sz val="8"/>
      <name val="Arial Narrow"/>
      <family val="0"/>
    </font>
    <font>
      <sz val="12"/>
      <name val="ScriptC"/>
      <family val="0"/>
    </font>
    <font>
      <u val="single"/>
      <sz val="10"/>
      <name val="Arial"/>
      <family val="2"/>
    </font>
    <font>
      <u val="single"/>
      <sz val="10"/>
      <name val="Arial Narrow"/>
      <family val="0"/>
    </font>
    <font>
      <u val="single"/>
      <sz val="11"/>
      <name val="Arial"/>
      <family val="2"/>
    </font>
    <font>
      <u val="single"/>
      <sz val="11"/>
      <name val="Arial Narrow"/>
      <family val="0"/>
    </font>
    <font>
      <u val="single"/>
      <sz val="12"/>
      <name val="ScriptC"/>
      <family val="0"/>
    </font>
    <font>
      <u val="single"/>
      <sz val="8"/>
      <name val="Arial"/>
      <family val="2"/>
    </font>
    <font>
      <sz val="9"/>
      <name val="Arial"/>
      <family val="2"/>
    </font>
    <font>
      <sz val="9"/>
      <name val="Arial Narrow"/>
      <family val="0"/>
    </font>
    <font>
      <u val="single"/>
      <sz val="12"/>
      <name val="Arial Tur"/>
      <family val="2"/>
    </font>
    <font>
      <b/>
      <u val="single"/>
      <sz val="12"/>
      <name val="Arial Tur"/>
      <family val="2"/>
    </font>
    <font>
      <sz val="12"/>
      <name val="Arial Tur"/>
      <family val="2"/>
    </font>
    <font>
      <u val="single"/>
      <sz val="12"/>
      <name val="Librarian"/>
      <family val="0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57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57" applyFont="1" applyBorder="1">
      <alignment/>
      <protection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6" fillId="0" borderId="10" xfId="42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 horizontal="justify"/>
    </xf>
    <xf numFmtId="0" fontId="15" fillId="0" borderId="10" xfId="0" applyFont="1" applyBorder="1" applyAlignment="1">
      <alignment wrapText="1"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57" applyFont="1" applyBorder="1">
      <alignment/>
      <protection/>
    </xf>
    <xf numFmtId="43" fontId="10" fillId="0" borderId="11" xfId="42" applyFont="1" applyBorder="1" applyAlignment="1">
      <alignment horizontal="right"/>
    </xf>
    <xf numFmtId="43" fontId="9" fillId="0" borderId="10" xfId="42" applyFont="1" applyBorder="1" applyAlignment="1">
      <alignment horizontal="right"/>
    </xf>
    <xf numFmtId="43" fontId="10" fillId="0" borderId="10" xfId="42" applyFont="1" applyBorder="1" applyAlignment="1">
      <alignment horizontal="right"/>
    </xf>
    <xf numFmtId="43" fontId="10" fillId="0" borderId="10" xfId="42" applyFont="1" applyBorder="1" applyAlignment="1">
      <alignment horizontal="right"/>
    </xf>
    <xf numFmtId="43" fontId="9" fillId="0" borderId="14" xfId="42" applyFont="1" applyBorder="1" applyAlignment="1">
      <alignment horizontal="right"/>
    </xf>
    <xf numFmtId="43" fontId="9" fillId="0" borderId="11" xfId="42" applyFont="1" applyBorder="1" applyAlignment="1">
      <alignment horizontal="right"/>
    </xf>
    <xf numFmtId="43" fontId="9" fillId="0" borderId="24" xfId="42" applyFont="1" applyBorder="1" applyAlignment="1">
      <alignment horizontal="right"/>
    </xf>
    <xf numFmtId="43" fontId="10" fillId="0" borderId="22" xfId="42" applyFont="1" applyBorder="1" applyAlignment="1">
      <alignment horizontal="right"/>
    </xf>
    <xf numFmtId="43" fontId="0" fillId="0" borderId="11" xfId="42" applyFont="1" applyBorder="1" applyAlignment="1">
      <alignment/>
    </xf>
    <xf numFmtId="43" fontId="0" fillId="0" borderId="24" xfId="42" applyFont="1" applyBorder="1" applyAlignment="1">
      <alignment/>
    </xf>
    <xf numFmtId="43" fontId="6" fillId="0" borderId="23" xfId="42" applyFont="1" applyBorder="1" applyAlignment="1">
      <alignment/>
    </xf>
    <xf numFmtId="43" fontId="9" fillId="0" borderId="11" xfId="42" applyFont="1" applyBorder="1" applyAlignment="1">
      <alignment horizontal="left"/>
    </xf>
    <xf numFmtId="43" fontId="9" fillId="0" borderId="10" xfId="42" applyFont="1" applyBorder="1" applyAlignment="1">
      <alignment horizontal="left"/>
    </xf>
    <xf numFmtId="9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12" fillId="0" borderId="11" xfId="42" applyFont="1" applyBorder="1" applyAlignment="1">
      <alignment/>
    </xf>
    <xf numFmtId="43" fontId="12" fillId="0" borderId="10" xfId="42" applyFont="1" applyBorder="1" applyAlignment="1">
      <alignment/>
    </xf>
    <xf numFmtId="43" fontId="15" fillId="0" borderId="10" xfId="42" applyFont="1" applyBorder="1" applyAlignment="1">
      <alignment/>
    </xf>
    <xf numFmtId="43" fontId="6" fillId="0" borderId="22" xfId="42" applyFont="1" applyBorder="1" applyAlignment="1">
      <alignment/>
    </xf>
    <xf numFmtId="0" fontId="15" fillId="0" borderId="0" xfId="57" applyFont="1" applyBorder="1">
      <alignment/>
      <protection/>
    </xf>
    <xf numFmtId="0" fontId="12" fillId="0" borderId="0" xfId="57" applyFont="1" applyFill="1" applyBorder="1" applyAlignment="1">
      <alignment horizontal="centerContinuous"/>
      <protection/>
    </xf>
    <xf numFmtId="0" fontId="15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center"/>
      <protection/>
    </xf>
    <xf numFmtId="0" fontId="12" fillId="0" borderId="10" xfId="57" applyFont="1" applyBorder="1">
      <alignment/>
      <protection/>
    </xf>
    <xf numFmtId="0" fontId="15" fillId="0" borderId="10" xfId="57" applyFont="1" applyBorder="1" applyAlignment="1">
      <alignment horizontal="center"/>
      <protection/>
    </xf>
    <xf numFmtId="0" fontId="15" fillId="0" borderId="10" xfId="57" applyFont="1" applyBorder="1">
      <alignment/>
      <protection/>
    </xf>
    <xf numFmtId="0" fontId="15" fillId="0" borderId="10" xfId="57" applyFont="1" applyBorder="1" applyAlignment="1">
      <alignment horizontal="left"/>
      <protection/>
    </xf>
    <xf numFmtId="43" fontId="12" fillId="0" borderId="10" xfId="42" applyFont="1" applyBorder="1" applyAlignment="1">
      <alignment/>
    </xf>
    <xf numFmtId="0" fontId="15" fillId="0" borderId="24" xfId="57" applyFont="1" applyBorder="1">
      <alignment/>
      <protection/>
    </xf>
    <xf numFmtId="0" fontId="15" fillId="0" borderId="24" xfId="57" applyFont="1" applyBorder="1" applyAlignment="1">
      <alignment horizontal="left"/>
      <protection/>
    </xf>
    <xf numFmtId="43" fontId="15" fillId="0" borderId="24" xfId="42" applyFont="1" applyBorder="1" applyAlignment="1">
      <alignment/>
    </xf>
    <xf numFmtId="0" fontId="15" fillId="0" borderId="21" xfId="57" applyFont="1" applyBorder="1">
      <alignment/>
      <protection/>
    </xf>
    <xf numFmtId="0" fontId="15" fillId="0" borderId="22" xfId="57" applyFont="1" applyBorder="1">
      <alignment/>
      <protection/>
    </xf>
    <xf numFmtId="43" fontId="15" fillId="0" borderId="22" xfId="42" applyFont="1" applyBorder="1" applyAlignment="1">
      <alignment/>
    </xf>
    <xf numFmtId="0" fontId="15" fillId="0" borderId="26" xfId="57" applyFont="1" applyBorder="1">
      <alignment/>
      <protection/>
    </xf>
    <xf numFmtId="3" fontId="15" fillId="0" borderId="26" xfId="57" applyNumberFormat="1" applyFont="1" applyBorder="1">
      <alignment/>
      <protection/>
    </xf>
    <xf numFmtId="0" fontId="15" fillId="0" borderId="0" xfId="57" applyFont="1" applyBorder="1">
      <alignment/>
      <protection/>
    </xf>
    <xf numFmtId="3" fontId="15" fillId="0" borderId="0" xfId="57" applyNumberFormat="1" applyFont="1" applyBorder="1">
      <alignment/>
      <protection/>
    </xf>
    <xf numFmtId="0" fontId="16" fillId="0" borderId="0" xfId="0" applyFont="1" applyAlignment="1">
      <alignment/>
    </xf>
    <xf numFmtId="0" fontId="11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Continuous"/>
      <protection/>
    </xf>
    <xf numFmtId="0" fontId="11" fillId="0" borderId="10" xfId="57" applyFont="1" applyFill="1" applyBorder="1" applyAlignment="1">
      <alignment horizontal="centerContinuous"/>
      <protection/>
    </xf>
    <xf numFmtId="0" fontId="15" fillId="0" borderId="10" xfId="57" applyFont="1" applyFill="1" applyBorder="1" applyAlignment="1">
      <alignment horizontal="left"/>
      <protection/>
    </xf>
    <xf numFmtId="0" fontId="15" fillId="0" borderId="10" xfId="57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43" fontId="15" fillId="0" borderId="10" xfId="42" applyFont="1" applyBorder="1" applyAlignment="1">
      <alignment/>
    </xf>
    <xf numFmtId="0" fontId="15" fillId="0" borderId="10" xfId="57" applyFont="1" applyBorder="1">
      <alignment/>
      <protection/>
    </xf>
    <xf numFmtId="0" fontId="16" fillId="0" borderId="10" xfId="0" applyFont="1" applyBorder="1" applyAlignment="1">
      <alignment/>
    </xf>
    <xf numFmtId="43" fontId="16" fillId="0" borderId="10" xfId="42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57" applyFont="1" applyFill="1" applyBorder="1">
      <alignment/>
      <protection/>
    </xf>
    <xf numFmtId="43" fontId="11" fillId="0" borderId="10" xfId="42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0" xfId="57" applyFont="1" applyBorder="1">
      <alignment/>
      <protection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7" fillId="0" borderId="0" xfId="57" applyFont="1" applyBorder="1">
      <alignment/>
      <protection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/>
    </xf>
    <xf numFmtId="43" fontId="16" fillId="0" borderId="0" xfId="0" applyNumberFormat="1" applyFont="1" applyBorder="1" applyAlignment="1">
      <alignment/>
    </xf>
    <xf numFmtId="171" fontId="0" fillId="0" borderId="18" xfId="0" applyNumberFormat="1" applyBorder="1" applyAlignment="1">
      <alignment/>
    </xf>
    <xf numFmtId="43" fontId="10" fillId="0" borderId="0" xfId="0" applyNumberFormat="1" applyFont="1" applyAlignment="1">
      <alignment/>
    </xf>
    <xf numFmtId="0" fontId="11" fillId="0" borderId="10" xfId="57" applyFont="1" applyFill="1" applyBorder="1" applyAlignment="1">
      <alignment horizontal="left"/>
      <protection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14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14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14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2" xfId="0" applyFont="1" applyBorder="1" applyAlignment="1">
      <alignment/>
    </xf>
    <xf numFmtId="0" fontId="36" fillId="0" borderId="3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2" fillId="0" borderId="34" xfId="0" applyFont="1" applyBorder="1" applyAlignment="1">
      <alignment/>
    </xf>
    <xf numFmtId="0" fontId="24" fillId="0" borderId="3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7" fillId="0" borderId="33" xfId="0" applyFont="1" applyBorder="1" applyAlignment="1">
      <alignment horizontal="centerContinuous"/>
    </xf>
    <xf numFmtId="0" fontId="0" fillId="0" borderId="33" xfId="0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1" fillId="0" borderId="0" xfId="57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57" applyFont="1" applyBorder="1" applyAlignment="1">
      <alignment horizontal="left"/>
      <protection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42" xfId="0" applyFont="1" applyBorder="1" applyAlignment="1">
      <alignment horizontal="justify"/>
    </xf>
    <xf numFmtId="0" fontId="6" fillId="0" borderId="44" xfId="0" applyFont="1" applyBorder="1" applyAlignment="1">
      <alignment horizontal="justify"/>
    </xf>
    <xf numFmtId="0" fontId="6" fillId="0" borderId="29" xfId="0" applyFont="1" applyBorder="1" applyAlignment="1">
      <alignment horizontal="justify"/>
    </xf>
    <xf numFmtId="0" fontId="6" fillId="0" borderId="45" xfId="0" applyFont="1" applyBorder="1" applyAlignment="1">
      <alignment horizontal="justify"/>
    </xf>
    <xf numFmtId="0" fontId="7" fillId="0" borderId="0" xfId="0" applyFont="1" applyAlignment="1">
      <alignment horizontal="left"/>
    </xf>
    <xf numFmtId="0" fontId="6" fillId="0" borderId="43" xfId="0" applyFont="1" applyBorder="1" applyAlignment="1">
      <alignment horizontal="center"/>
    </xf>
    <xf numFmtId="0" fontId="11" fillId="0" borderId="4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9">
      <selection activeCell="F15" sqref="F15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17.140625" style="0" customWidth="1"/>
    <col min="4" max="4" width="15.00390625" style="0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8" ht="12.75">
      <c r="A2" s="78"/>
      <c r="B2" s="78"/>
      <c r="C2" s="78"/>
      <c r="D2" s="78"/>
      <c r="E2" s="78"/>
      <c r="F2" s="78"/>
      <c r="G2" s="78"/>
      <c r="H2" s="78"/>
    </row>
    <row r="3" spans="1:8" ht="15.75">
      <c r="A3" s="61"/>
      <c r="B3" s="147" t="s">
        <v>210</v>
      </c>
      <c r="C3" s="148"/>
      <c r="D3" s="149" t="s">
        <v>211</v>
      </c>
      <c r="E3" s="61"/>
      <c r="F3" s="150"/>
      <c r="G3" s="151"/>
      <c r="H3" s="152"/>
    </row>
    <row r="4" spans="1:8" ht="15.75">
      <c r="A4" s="61"/>
      <c r="B4" s="153"/>
      <c r="C4" s="153"/>
      <c r="D4" s="154" t="s">
        <v>212</v>
      </c>
      <c r="E4" s="119"/>
      <c r="F4" s="155"/>
      <c r="G4" s="153"/>
      <c r="H4" s="156"/>
    </row>
    <row r="5" spans="1:8" ht="15.75">
      <c r="A5" s="61"/>
      <c r="B5" s="153"/>
      <c r="C5" s="153"/>
      <c r="D5" s="157" t="s">
        <v>213</v>
      </c>
      <c r="E5" s="158"/>
      <c r="F5" s="159"/>
      <c r="G5" s="153"/>
      <c r="H5" s="156"/>
    </row>
    <row r="6" spans="1:8" ht="13.5">
      <c r="A6" s="61"/>
      <c r="B6" s="156"/>
      <c r="C6" s="156"/>
      <c r="D6" s="156"/>
      <c r="E6" s="156"/>
      <c r="F6" s="156"/>
      <c r="G6" s="156"/>
      <c r="H6" s="156"/>
    </row>
    <row r="7" spans="1:8" ht="13.5">
      <c r="A7" s="61"/>
      <c r="B7" s="156"/>
      <c r="C7" s="156"/>
      <c r="D7" s="156"/>
      <c r="E7" s="156"/>
      <c r="F7" s="156"/>
      <c r="G7" s="156"/>
      <c r="H7" s="156"/>
    </row>
    <row r="8" spans="1:8" ht="13.5">
      <c r="A8" s="61"/>
      <c r="B8" s="156"/>
      <c r="C8" s="156"/>
      <c r="D8" s="156"/>
      <c r="E8" s="156"/>
      <c r="F8" s="156"/>
      <c r="G8" s="156"/>
      <c r="H8" s="156"/>
    </row>
    <row r="9" spans="1:8" ht="13.5">
      <c r="A9" s="61"/>
      <c r="B9" s="156"/>
      <c r="C9" s="156"/>
      <c r="D9" s="156"/>
      <c r="E9" s="156"/>
      <c r="F9" s="156"/>
      <c r="G9" s="156"/>
      <c r="H9" s="156"/>
    </row>
    <row r="10" spans="1:8" ht="13.5">
      <c r="A10" s="61"/>
      <c r="B10" s="156"/>
      <c r="C10" s="156"/>
      <c r="D10" s="156"/>
      <c r="E10" s="156"/>
      <c r="F10" s="156"/>
      <c r="G10" s="156"/>
      <c r="H10" s="156"/>
    </row>
    <row r="11" spans="1:8" ht="15">
      <c r="A11" s="61"/>
      <c r="B11" s="160" t="s">
        <v>214</v>
      </c>
      <c r="C11" s="161"/>
      <c r="D11" s="162" t="s">
        <v>215</v>
      </c>
      <c r="E11" s="163"/>
      <c r="F11" s="156"/>
      <c r="G11" s="156"/>
      <c r="H11" s="156"/>
    </row>
    <row r="12" spans="1:8" ht="15">
      <c r="A12" s="61"/>
      <c r="B12" s="160" t="s">
        <v>216</v>
      </c>
      <c r="C12" s="161"/>
      <c r="D12" s="164">
        <v>15285</v>
      </c>
      <c r="E12" s="163"/>
      <c r="F12" s="156"/>
      <c r="G12" s="156"/>
      <c r="H12" s="156"/>
    </row>
    <row r="13" spans="1:8" ht="16.5">
      <c r="A13" s="61"/>
      <c r="B13" s="161" t="s">
        <v>217</v>
      </c>
      <c r="C13" s="161"/>
      <c r="D13" s="165" t="s">
        <v>218</v>
      </c>
      <c r="E13" s="156"/>
      <c r="F13" s="156"/>
      <c r="G13" s="156"/>
      <c r="H13" s="156"/>
    </row>
    <row r="14" spans="1:8" ht="13.5">
      <c r="A14" s="61"/>
      <c r="B14" s="156"/>
      <c r="C14" s="156"/>
      <c r="D14" s="166"/>
      <c r="E14" s="156"/>
      <c r="F14" s="156"/>
      <c r="G14" s="156"/>
      <c r="H14" s="156"/>
    </row>
    <row r="15" spans="1:8" ht="13.5">
      <c r="A15" s="61"/>
      <c r="B15" s="156"/>
      <c r="C15" s="156"/>
      <c r="D15" s="166"/>
      <c r="E15" s="156"/>
      <c r="F15" s="156"/>
      <c r="G15" s="156"/>
      <c r="H15" s="156"/>
    </row>
    <row r="16" spans="1:8" ht="15.75">
      <c r="A16" s="61"/>
      <c r="B16" s="147" t="s">
        <v>219</v>
      </c>
      <c r="C16" s="167"/>
      <c r="D16" s="168" t="s">
        <v>220</v>
      </c>
      <c r="E16" s="169"/>
      <c r="F16" s="169"/>
      <c r="G16" s="169"/>
      <c r="H16" s="156"/>
    </row>
    <row r="17" spans="1:8" ht="13.5">
      <c r="A17" s="61"/>
      <c r="B17" s="156"/>
      <c r="D17" s="170"/>
      <c r="E17" s="171"/>
      <c r="F17" s="171"/>
      <c r="G17" s="171"/>
      <c r="H17" s="156"/>
    </row>
    <row r="18" spans="1:8" ht="13.5">
      <c r="A18" s="61"/>
      <c r="B18" s="156"/>
      <c r="C18" s="156"/>
      <c r="D18" s="166"/>
      <c r="E18" s="156"/>
      <c r="F18" s="156"/>
      <c r="G18" s="156"/>
      <c r="H18" s="156"/>
    </row>
    <row r="19" spans="1:8" ht="13.5">
      <c r="A19" s="61"/>
      <c r="B19" s="156"/>
      <c r="C19" s="156"/>
      <c r="D19" s="166"/>
      <c r="E19" s="156"/>
      <c r="F19" s="156"/>
      <c r="G19" s="156"/>
      <c r="H19" s="156"/>
    </row>
    <row r="20" spans="1:8" ht="13.5">
      <c r="A20" s="61"/>
      <c r="B20" s="156"/>
      <c r="C20" s="156"/>
      <c r="D20" s="166"/>
      <c r="E20" s="166"/>
      <c r="F20" s="166"/>
      <c r="G20" s="166"/>
      <c r="H20" s="166"/>
    </row>
    <row r="21" spans="1:8" ht="15.75">
      <c r="A21" s="61"/>
      <c r="B21" s="172" t="s">
        <v>221</v>
      </c>
      <c r="C21" s="173"/>
      <c r="D21" s="174" t="s">
        <v>222</v>
      </c>
      <c r="E21" s="61"/>
      <c r="F21" s="175"/>
      <c r="G21" s="175"/>
      <c r="H21" s="175"/>
    </row>
    <row r="22" spans="1:8" ht="15.75">
      <c r="A22" s="156"/>
      <c r="B22" s="156"/>
      <c r="C22" s="176"/>
      <c r="D22" s="177" t="s">
        <v>223</v>
      </c>
      <c r="E22" s="177"/>
      <c r="F22" s="177"/>
      <c r="G22" s="177"/>
      <c r="H22" s="177"/>
    </row>
    <row r="23" spans="1:8" ht="15.75">
      <c r="A23" s="156"/>
      <c r="B23" s="156"/>
      <c r="C23" s="176"/>
      <c r="D23" s="178"/>
      <c r="E23" s="177"/>
      <c r="F23" s="177"/>
      <c r="G23" s="177"/>
      <c r="H23" s="177"/>
    </row>
    <row r="24" spans="1:8" ht="15.75">
      <c r="A24" s="156"/>
      <c r="B24" s="156"/>
      <c r="C24" s="176"/>
      <c r="D24" s="177"/>
      <c r="E24" s="177"/>
      <c r="F24" s="177"/>
      <c r="G24" s="177"/>
      <c r="H24" s="177"/>
    </row>
    <row r="25" spans="1:8" ht="15.75">
      <c r="A25" s="156"/>
      <c r="B25" s="156"/>
      <c r="C25" s="179"/>
      <c r="D25" s="179"/>
      <c r="E25" s="179"/>
      <c r="F25" s="179"/>
      <c r="G25" s="179"/>
      <c r="H25" s="179"/>
    </row>
    <row r="26" spans="1:8" ht="13.5">
      <c r="A26" s="156"/>
      <c r="B26" s="156"/>
      <c r="C26" s="156"/>
      <c r="D26" s="156"/>
      <c r="E26" s="156"/>
      <c r="F26" s="156"/>
      <c r="G26" s="156"/>
      <c r="H26" s="156"/>
    </row>
    <row r="27" spans="1:8" ht="13.5">
      <c r="A27" s="156"/>
      <c r="B27" s="156"/>
      <c r="C27" s="156"/>
      <c r="D27" s="156"/>
      <c r="E27" s="156"/>
      <c r="F27" s="156"/>
      <c r="G27" s="156"/>
      <c r="H27" s="156"/>
    </row>
    <row r="28" spans="1:8" ht="13.5">
      <c r="A28" s="156"/>
      <c r="B28" s="61"/>
      <c r="C28" s="61"/>
      <c r="D28" s="61"/>
      <c r="E28" s="61"/>
      <c r="F28" s="61"/>
      <c r="G28" s="61"/>
      <c r="H28" s="156"/>
    </row>
    <row r="29" spans="1:8" ht="13.5">
      <c r="A29" s="156"/>
      <c r="B29" s="61"/>
      <c r="C29" s="61"/>
      <c r="D29" s="61"/>
      <c r="E29" s="61"/>
      <c r="F29" s="61"/>
      <c r="G29" s="61"/>
      <c r="H29" s="156"/>
    </row>
    <row r="30" spans="1:8" ht="13.5">
      <c r="A30" s="156"/>
      <c r="B30" s="61"/>
      <c r="C30" s="61"/>
      <c r="D30" s="61"/>
      <c r="E30" s="61"/>
      <c r="F30" s="61"/>
      <c r="G30" s="61"/>
      <c r="H30" s="156"/>
    </row>
    <row r="31" spans="1:8" ht="13.5">
      <c r="A31" s="156"/>
      <c r="B31" s="61"/>
      <c r="C31" s="61"/>
      <c r="D31" s="61"/>
      <c r="E31" s="61"/>
      <c r="F31" s="61"/>
      <c r="G31" s="61"/>
      <c r="H31" s="156"/>
    </row>
    <row r="32" spans="1:8" ht="13.5">
      <c r="A32" s="156"/>
      <c r="B32" s="61"/>
      <c r="C32" s="61"/>
      <c r="D32" s="61"/>
      <c r="E32" s="61"/>
      <c r="F32" s="61"/>
      <c r="G32" s="61"/>
      <c r="H32" s="156"/>
    </row>
    <row r="33" spans="1:8" ht="13.5">
      <c r="A33" s="156"/>
      <c r="B33" s="180"/>
      <c r="C33" s="181"/>
      <c r="D33" s="181"/>
      <c r="E33" s="181"/>
      <c r="F33" s="181"/>
      <c r="G33" s="182"/>
      <c r="H33" s="156"/>
    </row>
    <row r="34" spans="1:8" ht="18">
      <c r="A34" s="156"/>
      <c r="B34" s="183" t="s">
        <v>224</v>
      </c>
      <c r="C34" s="184"/>
      <c r="D34" s="184"/>
      <c r="E34" s="169"/>
      <c r="F34" s="156"/>
      <c r="G34" s="185"/>
      <c r="H34" s="156"/>
    </row>
    <row r="35" spans="1:8" ht="13.5">
      <c r="A35" s="78"/>
      <c r="B35" s="186"/>
      <c r="C35" s="184"/>
      <c r="D35" s="184"/>
      <c r="E35" s="187"/>
      <c r="F35" s="156"/>
      <c r="G35" s="185"/>
      <c r="H35" s="78"/>
    </row>
    <row r="36" spans="1:8" ht="13.5">
      <c r="A36" s="78"/>
      <c r="B36" s="188"/>
      <c r="C36" s="184"/>
      <c r="D36" s="184"/>
      <c r="E36" s="187"/>
      <c r="F36" s="156"/>
      <c r="G36" s="185"/>
      <c r="H36" s="78"/>
    </row>
    <row r="37" spans="1:8" ht="13.5">
      <c r="A37" s="78"/>
      <c r="B37" s="189" t="s">
        <v>225</v>
      </c>
      <c r="C37" s="190" t="s">
        <v>226</v>
      </c>
      <c r="D37" s="191"/>
      <c r="E37" s="190"/>
      <c r="F37" s="156"/>
      <c r="G37" s="185"/>
      <c r="H37" s="78"/>
    </row>
    <row r="38" spans="1:8" ht="13.5">
      <c r="A38" s="78"/>
      <c r="B38" s="198" t="s">
        <v>227</v>
      </c>
      <c r="C38" s="199"/>
      <c r="D38" s="199"/>
      <c r="E38" s="160"/>
      <c r="F38" s="156"/>
      <c r="G38" s="185"/>
      <c r="H38" s="78"/>
    </row>
    <row r="39" spans="1:8" ht="13.5">
      <c r="A39" s="78"/>
      <c r="B39" s="198" t="s">
        <v>228</v>
      </c>
      <c r="C39" s="199"/>
      <c r="D39" s="199"/>
      <c r="E39" s="160"/>
      <c r="F39" s="156"/>
      <c r="G39" s="185"/>
      <c r="H39" s="78"/>
    </row>
    <row r="40" spans="1:8" ht="13.5">
      <c r="A40" s="78"/>
      <c r="B40" s="198" t="s">
        <v>229</v>
      </c>
      <c r="C40" s="199"/>
      <c r="D40" s="199"/>
      <c r="E40" s="160"/>
      <c r="F40" s="156"/>
      <c r="G40" s="185"/>
      <c r="H40" s="78"/>
    </row>
    <row r="41" spans="1:8" ht="13.5">
      <c r="A41" s="78"/>
      <c r="B41" s="198" t="s">
        <v>230</v>
      </c>
      <c r="C41" s="199"/>
      <c r="D41" s="199"/>
      <c r="E41" s="192"/>
      <c r="F41" s="156"/>
      <c r="G41" s="185"/>
      <c r="H41" s="78"/>
    </row>
    <row r="42" spans="1:8" ht="13.5">
      <c r="A42" s="78"/>
      <c r="B42" s="189"/>
      <c r="C42" s="200"/>
      <c r="D42" s="199"/>
      <c r="E42" s="199"/>
      <c r="F42" s="193"/>
      <c r="G42" s="194"/>
      <c r="H42" s="78"/>
    </row>
    <row r="43" spans="1:8" ht="12.75">
      <c r="A43" s="78"/>
      <c r="B43" s="195"/>
      <c r="C43" s="196"/>
      <c r="D43" s="196"/>
      <c r="E43" s="196"/>
      <c r="F43" s="196"/>
      <c r="G43" s="197"/>
      <c r="H43" s="78"/>
    </row>
    <row r="44" spans="1:8" ht="12.75">
      <c r="A44" s="78"/>
      <c r="B44" s="78"/>
      <c r="C44" s="78"/>
      <c r="D44" s="78"/>
      <c r="E44" s="78"/>
      <c r="F44" s="78"/>
      <c r="G44" s="78"/>
      <c r="H44" s="78"/>
    </row>
    <row r="45" spans="1:8" ht="12.75">
      <c r="A45" s="78"/>
      <c r="B45" s="78"/>
      <c r="C45" s="78"/>
      <c r="D45" s="78"/>
      <c r="E45" s="78"/>
      <c r="F45" s="78"/>
      <c r="G45" s="78"/>
      <c r="H45" s="78"/>
    </row>
    <row r="46" spans="1:8" ht="12.75">
      <c r="A46" s="78"/>
      <c r="B46" s="78"/>
      <c r="C46" s="78"/>
      <c r="D46" s="78"/>
      <c r="E46" s="78"/>
      <c r="F46" s="78"/>
      <c r="G46" s="78"/>
      <c r="H46" s="78"/>
    </row>
  </sheetData>
  <sheetProtection/>
  <mergeCells count="5">
    <mergeCell ref="B38:D38"/>
    <mergeCell ref="B39:D39"/>
    <mergeCell ref="B40:D40"/>
    <mergeCell ref="B41:D41"/>
    <mergeCell ref="C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49">
      <selection activeCell="B6" sqref="B6"/>
    </sheetView>
  </sheetViews>
  <sheetFormatPr defaultColWidth="9.140625" defaultRowHeight="12.75"/>
  <cols>
    <col min="1" max="1" width="5.57421875" style="0" customWidth="1"/>
    <col min="2" max="2" width="45.140625" style="0" customWidth="1"/>
    <col min="3" max="3" width="10.8515625" style="0" customWidth="1"/>
    <col min="4" max="4" width="18.28125" style="0" customWidth="1"/>
    <col min="5" max="5" width="18.421875" style="0" customWidth="1"/>
    <col min="6" max="6" width="17.421875" style="0" customWidth="1"/>
  </cols>
  <sheetData>
    <row r="1" spans="1:6" ht="15.75">
      <c r="A1" s="13"/>
      <c r="B1" s="100" t="s">
        <v>232</v>
      </c>
      <c r="C1" s="13"/>
      <c r="D1" s="13"/>
      <c r="E1" s="13"/>
      <c r="F1" s="61"/>
    </row>
    <row r="2" spans="1:6" ht="15.75">
      <c r="A2" s="201" t="s">
        <v>203</v>
      </c>
      <c r="B2" s="201"/>
      <c r="C2" s="201"/>
      <c r="D2" s="201"/>
      <c r="E2" s="101"/>
      <c r="F2" s="61"/>
    </row>
    <row r="3" spans="1:6" ht="15.75">
      <c r="A3" s="201" t="s">
        <v>205</v>
      </c>
      <c r="B3" s="201"/>
      <c r="C3" s="201"/>
      <c r="D3" s="201"/>
      <c r="E3" s="101"/>
      <c r="F3" s="61"/>
    </row>
    <row r="4" spans="1:6" ht="15.75">
      <c r="A4" s="102"/>
      <c r="B4" s="103"/>
      <c r="C4" s="103" t="s">
        <v>9</v>
      </c>
      <c r="D4" s="103" t="s">
        <v>10</v>
      </c>
      <c r="E4" s="103" t="s">
        <v>11</v>
      </c>
      <c r="F4" s="61"/>
    </row>
    <row r="5" spans="1:6" ht="17.25" customHeight="1">
      <c r="A5" s="104"/>
      <c r="B5" s="105" t="s">
        <v>7</v>
      </c>
      <c r="C5" s="104"/>
      <c r="D5" s="98"/>
      <c r="E5" s="98"/>
      <c r="F5" s="61"/>
    </row>
    <row r="6" spans="1:5" s="59" customFormat="1" ht="18.75" customHeight="1">
      <c r="A6" s="106" t="s">
        <v>35</v>
      </c>
      <c r="B6" s="106" t="s">
        <v>8</v>
      </c>
      <c r="C6" s="106"/>
      <c r="D6" s="98"/>
      <c r="E6" s="98"/>
    </row>
    <row r="7" spans="1:5" s="59" customFormat="1" ht="15.75" customHeight="1">
      <c r="A7" s="106">
        <v>1</v>
      </c>
      <c r="B7" s="106" t="s">
        <v>57</v>
      </c>
      <c r="C7" s="106"/>
      <c r="D7" s="98">
        <f>D8+D9</f>
        <v>401378</v>
      </c>
      <c r="E7" s="98">
        <f>E8+E9</f>
        <v>167594</v>
      </c>
    </row>
    <row r="8" spans="1:5" s="59" customFormat="1" ht="18" customHeight="1">
      <c r="A8" s="106"/>
      <c r="B8" s="106" t="s">
        <v>39</v>
      </c>
      <c r="C8" s="106"/>
      <c r="D8" s="97">
        <v>5375</v>
      </c>
      <c r="E8" s="97">
        <v>74287</v>
      </c>
    </row>
    <row r="9" spans="1:5" s="59" customFormat="1" ht="16.5" customHeight="1">
      <c r="A9" s="106"/>
      <c r="B9" s="106" t="s">
        <v>40</v>
      </c>
      <c r="C9" s="106"/>
      <c r="D9" s="97">
        <v>396003</v>
      </c>
      <c r="E9" s="97">
        <v>93307</v>
      </c>
    </row>
    <row r="10" spans="1:5" s="59" customFormat="1" ht="18.75" customHeight="1">
      <c r="A10" s="106">
        <v>2</v>
      </c>
      <c r="B10" s="106" t="s">
        <v>56</v>
      </c>
      <c r="C10" s="106"/>
      <c r="D10" s="98"/>
      <c r="E10" s="98"/>
    </row>
    <row r="11" spans="1:5" s="59" customFormat="1" ht="17.25" customHeight="1">
      <c r="A11" s="106">
        <v>3</v>
      </c>
      <c r="B11" s="106" t="s">
        <v>55</v>
      </c>
      <c r="C11" s="106"/>
      <c r="D11" s="98">
        <f>D12+D13+D14+D15+D17</f>
        <v>12828481</v>
      </c>
      <c r="E11" s="98">
        <f>E12+E13+E14+E15+E17</f>
        <v>13070970.83</v>
      </c>
    </row>
    <row r="12" spans="1:5" s="59" customFormat="1" ht="14.25" customHeight="1">
      <c r="A12" s="104"/>
      <c r="B12" s="104" t="s">
        <v>41</v>
      </c>
      <c r="C12" s="104"/>
      <c r="D12" s="97">
        <v>1999854</v>
      </c>
      <c r="E12" s="97">
        <v>1999853.83</v>
      </c>
    </row>
    <row r="13" spans="1:5" s="59" customFormat="1" ht="15" customHeight="1">
      <c r="A13" s="104"/>
      <c r="B13" s="104" t="s">
        <v>198</v>
      </c>
      <c r="C13" s="104"/>
      <c r="D13" s="97">
        <v>7374941</v>
      </c>
      <c r="E13" s="97">
        <v>7374941</v>
      </c>
    </row>
    <row r="14" spans="1:5" s="59" customFormat="1" ht="15.75" customHeight="1">
      <c r="A14" s="104"/>
      <c r="B14" s="104" t="s">
        <v>42</v>
      </c>
      <c r="C14" s="104"/>
      <c r="D14" s="97">
        <v>3242920</v>
      </c>
      <c r="E14" s="97">
        <v>3242920</v>
      </c>
    </row>
    <row r="15" spans="1:5" s="59" customFormat="1" ht="17.25" customHeight="1">
      <c r="A15" s="104"/>
      <c r="B15" s="104" t="s">
        <v>43</v>
      </c>
      <c r="C15" s="104"/>
      <c r="D15" s="97">
        <v>210766</v>
      </c>
      <c r="E15" s="97">
        <v>343496</v>
      </c>
    </row>
    <row r="16" spans="1:5" s="59" customFormat="1" ht="15.75" customHeight="1">
      <c r="A16" s="104"/>
      <c r="B16" s="104" t="s">
        <v>44</v>
      </c>
      <c r="C16" s="104"/>
      <c r="D16" s="97"/>
      <c r="E16" s="97"/>
    </row>
    <row r="17" spans="1:5" s="59" customFormat="1" ht="16.5" customHeight="1">
      <c r="A17" s="104"/>
      <c r="B17" s="104" t="s">
        <v>182</v>
      </c>
      <c r="C17" s="104"/>
      <c r="D17" s="97"/>
      <c r="E17" s="97">
        <v>109760</v>
      </c>
    </row>
    <row r="18" spans="1:5" s="60" customFormat="1" ht="20.25" customHeight="1">
      <c r="A18" s="106">
        <v>4</v>
      </c>
      <c r="B18" s="106" t="s">
        <v>54</v>
      </c>
      <c r="C18" s="106"/>
      <c r="D18" s="98">
        <f>D19+D20+D21+D22</f>
        <v>8329314</v>
      </c>
      <c r="E18" s="98">
        <f>E19+E20+E21+E22</f>
        <v>10170852</v>
      </c>
    </row>
    <row r="19" spans="1:6" s="60" customFormat="1" ht="15" customHeight="1">
      <c r="A19" s="106"/>
      <c r="B19" s="104" t="s">
        <v>45</v>
      </c>
      <c r="C19" s="106"/>
      <c r="D19" s="97">
        <v>976200</v>
      </c>
      <c r="E19" s="97">
        <v>962936</v>
      </c>
      <c r="F19" s="144"/>
    </row>
    <row r="20" spans="1:6" s="60" customFormat="1" ht="15.75" customHeight="1">
      <c r="A20" s="106"/>
      <c r="B20" s="104" t="s">
        <v>46</v>
      </c>
      <c r="C20" s="106"/>
      <c r="D20" s="97">
        <v>1130619</v>
      </c>
      <c r="E20" s="97">
        <v>1143631</v>
      </c>
      <c r="F20" s="144"/>
    </row>
    <row r="21" spans="1:6" s="60" customFormat="1" ht="14.25" customHeight="1">
      <c r="A21" s="106"/>
      <c r="B21" s="104" t="s">
        <v>47</v>
      </c>
      <c r="C21" s="106"/>
      <c r="D21" s="97">
        <v>6222495</v>
      </c>
      <c r="E21" s="97">
        <v>7961800</v>
      </c>
      <c r="F21" s="144"/>
    </row>
    <row r="22" spans="1:6" s="60" customFormat="1" ht="15" customHeight="1">
      <c r="A22" s="106"/>
      <c r="B22" s="104" t="s">
        <v>48</v>
      </c>
      <c r="C22" s="106"/>
      <c r="D22" s="97"/>
      <c r="E22" s="97">
        <v>102485</v>
      </c>
      <c r="F22" s="144"/>
    </row>
    <row r="23" spans="1:5" s="60" customFormat="1" ht="15.75" customHeight="1">
      <c r="A23" s="106"/>
      <c r="B23" s="104" t="s">
        <v>49</v>
      </c>
      <c r="C23" s="106"/>
      <c r="D23" s="97"/>
      <c r="E23" s="97"/>
    </row>
    <row r="24" spans="1:5" s="59" customFormat="1" ht="15.75" customHeight="1">
      <c r="A24" s="104"/>
      <c r="B24" s="104" t="s">
        <v>50</v>
      </c>
      <c r="C24" s="104"/>
      <c r="D24" s="97"/>
      <c r="E24" s="97"/>
    </row>
    <row r="25" spans="1:5" s="60" customFormat="1" ht="15" customHeight="1">
      <c r="A25" s="106">
        <v>5</v>
      </c>
      <c r="B25" s="106" t="s">
        <v>51</v>
      </c>
      <c r="C25" s="106"/>
      <c r="D25" s="98">
        <v>0</v>
      </c>
      <c r="E25" s="98">
        <v>0</v>
      </c>
    </row>
    <row r="26" spans="1:5" s="60" customFormat="1" ht="15.75" customHeight="1">
      <c r="A26" s="106">
        <v>6</v>
      </c>
      <c r="B26" s="106" t="s">
        <v>52</v>
      </c>
      <c r="C26" s="106"/>
      <c r="D26" s="98">
        <v>0</v>
      </c>
      <c r="E26" s="98">
        <v>0</v>
      </c>
    </row>
    <row r="27" spans="1:5" s="60" customFormat="1" ht="15" customHeight="1">
      <c r="A27" s="106">
        <v>7</v>
      </c>
      <c r="B27" s="106" t="s">
        <v>53</v>
      </c>
      <c r="C27" s="106"/>
      <c r="D27" s="98">
        <v>7408198</v>
      </c>
      <c r="E27" s="98">
        <v>7408198</v>
      </c>
    </row>
    <row r="28" spans="1:5" s="60" customFormat="1" ht="22.5" customHeight="1">
      <c r="A28" s="106"/>
      <c r="B28" s="107" t="s">
        <v>104</v>
      </c>
      <c r="C28" s="106"/>
      <c r="D28" s="98">
        <f>D7+D11+D18+D27</f>
        <v>28967371</v>
      </c>
      <c r="E28" s="98">
        <f>E7+E11+E18+E27</f>
        <v>30817614.83</v>
      </c>
    </row>
    <row r="29" spans="1:5" s="59" customFormat="1" ht="20.25" customHeight="1">
      <c r="A29" s="106" t="s">
        <v>36</v>
      </c>
      <c r="B29" s="106" t="s">
        <v>38</v>
      </c>
      <c r="C29" s="106"/>
      <c r="D29" s="98"/>
      <c r="E29" s="98"/>
    </row>
    <row r="30" spans="1:5" s="59" customFormat="1" ht="15.75" customHeight="1">
      <c r="A30" s="106">
        <v>1</v>
      </c>
      <c r="B30" s="106" t="s">
        <v>58</v>
      </c>
      <c r="C30" s="106"/>
      <c r="D30" s="98">
        <v>54531311</v>
      </c>
      <c r="E30" s="98">
        <v>54531311</v>
      </c>
    </row>
    <row r="31" spans="1:5" s="60" customFormat="1" ht="16.5" customHeight="1">
      <c r="A31" s="106">
        <v>2</v>
      </c>
      <c r="B31" s="106" t="s">
        <v>59</v>
      </c>
      <c r="C31" s="106"/>
      <c r="D31" s="98">
        <f>D32+D33+D34+D35</f>
        <v>120356950</v>
      </c>
      <c r="E31" s="98">
        <f>E32+E33+E34+E35</f>
        <v>120316950</v>
      </c>
    </row>
    <row r="32" spans="1:5" s="59" customFormat="1" ht="15.75" customHeight="1">
      <c r="A32" s="104"/>
      <c r="B32" s="104" t="s">
        <v>183</v>
      </c>
      <c r="C32" s="104"/>
      <c r="D32" s="97">
        <v>6313680</v>
      </c>
      <c r="E32" s="97">
        <v>6313680</v>
      </c>
    </row>
    <row r="33" spans="1:5" s="59" customFormat="1" ht="15" customHeight="1">
      <c r="A33" s="104"/>
      <c r="B33" s="104" t="s">
        <v>184</v>
      </c>
      <c r="C33" s="104"/>
      <c r="D33" s="97">
        <v>75602431</v>
      </c>
      <c r="E33" s="97">
        <v>75602431</v>
      </c>
    </row>
    <row r="34" spans="1:5" s="59" customFormat="1" ht="15" customHeight="1">
      <c r="A34" s="104"/>
      <c r="B34" s="104" t="s">
        <v>185</v>
      </c>
      <c r="C34" s="104"/>
      <c r="D34" s="97">
        <v>36307740</v>
      </c>
      <c r="E34" s="97">
        <v>36307740</v>
      </c>
    </row>
    <row r="35" spans="1:5" s="59" customFormat="1" ht="14.25" customHeight="1">
      <c r="A35" s="104"/>
      <c r="B35" s="104" t="s">
        <v>186</v>
      </c>
      <c r="C35" s="104"/>
      <c r="D35" s="97">
        <v>2133099</v>
      </c>
      <c r="E35" s="97">
        <v>2093099</v>
      </c>
    </row>
    <row r="36" spans="1:5" s="59" customFormat="1" ht="16.5" customHeight="1">
      <c r="A36" s="106">
        <v>3</v>
      </c>
      <c r="B36" s="107" t="s">
        <v>60</v>
      </c>
      <c r="C36" s="104"/>
      <c r="D36" s="97">
        <v>0</v>
      </c>
      <c r="E36" s="97">
        <v>0</v>
      </c>
    </row>
    <row r="37" spans="1:5" s="59" customFormat="1" ht="15.75" customHeight="1">
      <c r="A37" s="106">
        <v>4</v>
      </c>
      <c r="B37" s="106" t="s">
        <v>61</v>
      </c>
      <c r="C37" s="106"/>
      <c r="D37" s="108">
        <v>302269791</v>
      </c>
      <c r="E37" s="108">
        <v>302269791</v>
      </c>
    </row>
    <row r="38" spans="1:5" s="59" customFormat="1" ht="15" customHeight="1">
      <c r="A38" s="106">
        <v>5</v>
      </c>
      <c r="B38" s="107" t="s">
        <v>62</v>
      </c>
      <c r="C38" s="106"/>
      <c r="D38" s="98">
        <v>0</v>
      </c>
      <c r="E38" s="98">
        <v>0</v>
      </c>
    </row>
    <row r="39" spans="1:5" s="59" customFormat="1" ht="16.5" customHeight="1">
      <c r="A39" s="106">
        <v>6</v>
      </c>
      <c r="B39" s="106" t="s">
        <v>63</v>
      </c>
      <c r="C39" s="106"/>
      <c r="D39" s="98">
        <v>0</v>
      </c>
      <c r="E39" s="98">
        <v>0</v>
      </c>
    </row>
    <row r="40" spans="1:5" s="59" customFormat="1" ht="17.25" customHeight="1" thickBot="1">
      <c r="A40" s="109"/>
      <c r="B40" s="110" t="s">
        <v>102</v>
      </c>
      <c r="C40" s="109"/>
      <c r="D40" s="111">
        <f>D30+D31+D37</f>
        <v>477158052</v>
      </c>
      <c r="E40" s="111">
        <f>E30+E31+E37</f>
        <v>477118052</v>
      </c>
    </row>
    <row r="41" spans="1:5" s="59" customFormat="1" ht="19.5" customHeight="1" thickBot="1">
      <c r="A41" s="112"/>
      <c r="B41" s="113" t="s">
        <v>103</v>
      </c>
      <c r="C41" s="113"/>
      <c r="D41" s="114">
        <f>D28+D40</f>
        <v>506125423</v>
      </c>
      <c r="E41" s="114">
        <f>E28+E40</f>
        <v>507935666.83</v>
      </c>
    </row>
    <row r="42" spans="1:5" s="59" customFormat="1" ht="12" customHeight="1">
      <c r="A42" s="115"/>
      <c r="B42" s="115"/>
      <c r="C42" s="115"/>
      <c r="D42" s="116"/>
      <c r="E42" s="116"/>
    </row>
    <row r="43" spans="1:5" s="59" customFormat="1" ht="12" customHeight="1">
      <c r="A43" s="117"/>
      <c r="B43" s="117"/>
      <c r="C43" s="117"/>
      <c r="D43" s="118"/>
      <c r="E43" s="118"/>
    </row>
    <row r="44" spans="1:5" s="59" customFormat="1" ht="12" customHeight="1">
      <c r="A44" s="117"/>
      <c r="B44" s="117"/>
      <c r="C44" s="117"/>
      <c r="D44" s="118"/>
      <c r="E44" s="118"/>
    </row>
    <row r="45" spans="1:5" s="59" customFormat="1" ht="12" customHeight="1">
      <c r="A45" s="117"/>
      <c r="B45" s="117"/>
      <c r="C45" s="117"/>
      <c r="D45" s="118"/>
      <c r="E45" s="118"/>
    </row>
    <row r="46" spans="1:5" s="59" customFormat="1" ht="12" customHeight="1">
      <c r="A46" s="117"/>
      <c r="B46" s="117"/>
      <c r="C46" s="117"/>
      <c r="D46" s="118"/>
      <c r="E46" s="118"/>
    </row>
    <row r="47" spans="1:5" s="59" customFormat="1" ht="12" customHeight="1">
      <c r="A47" s="117"/>
      <c r="B47" s="117"/>
      <c r="C47" s="117"/>
      <c r="D47" s="118"/>
      <c r="E47" s="118"/>
    </row>
    <row r="48" spans="1:5" s="59" customFormat="1" ht="12" customHeight="1">
      <c r="A48" s="117"/>
      <c r="B48" s="117"/>
      <c r="C48" s="117"/>
      <c r="D48" s="118"/>
      <c r="E48" s="118"/>
    </row>
    <row r="49" spans="1:5" s="59" customFormat="1" ht="12" customHeight="1">
      <c r="A49" s="119"/>
      <c r="B49" s="119"/>
      <c r="C49" s="119"/>
      <c r="D49" s="119"/>
      <c r="E49" s="119"/>
    </row>
    <row r="50" spans="1:5" s="59" customFormat="1" ht="12" customHeight="1">
      <c r="A50" s="119"/>
      <c r="B50" s="119"/>
      <c r="C50" s="119"/>
      <c r="D50" s="119"/>
      <c r="E50" s="119"/>
    </row>
    <row r="51" spans="1:5" s="59" customFormat="1" ht="12" customHeight="1">
      <c r="A51" s="119"/>
      <c r="B51" s="119"/>
      <c r="C51" s="119"/>
      <c r="D51" s="119"/>
      <c r="E51" s="119"/>
    </row>
    <row r="52" spans="1:5" s="59" customFormat="1" ht="12" customHeight="1">
      <c r="A52" s="119"/>
      <c r="B52" s="119"/>
      <c r="C52" s="119"/>
      <c r="D52" s="119"/>
      <c r="E52" s="119"/>
    </row>
    <row r="53" s="59" customFormat="1" ht="12" customHeight="1"/>
    <row r="54" spans="1:5" s="59" customFormat="1" ht="12" customHeight="1">
      <c r="A54" s="79"/>
      <c r="B54" s="100" t="s">
        <v>1</v>
      </c>
      <c r="C54" t="s">
        <v>231</v>
      </c>
      <c r="D54" s="79"/>
      <c r="E54" s="79"/>
    </row>
    <row r="55" spans="1:5" s="59" customFormat="1" ht="18.75" customHeight="1">
      <c r="A55" s="145"/>
      <c r="B55" s="120" t="s">
        <v>0</v>
      </c>
      <c r="C55" s="120"/>
      <c r="D55" s="120"/>
      <c r="E55" s="121"/>
    </row>
    <row r="56" spans="1:5" s="59" customFormat="1" ht="18.75" customHeight="1">
      <c r="A56" s="145"/>
      <c r="B56" s="120" t="s">
        <v>206</v>
      </c>
      <c r="C56" s="120"/>
      <c r="D56" s="120"/>
      <c r="E56" s="121"/>
    </row>
    <row r="57" spans="1:5" s="59" customFormat="1" ht="15.75" customHeight="1">
      <c r="A57" s="122"/>
      <c r="B57" s="123" t="s">
        <v>2</v>
      </c>
      <c r="C57" s="121"/>
      <c r="D57" s="121"/>
      <c r="E57" s="121"/>
    </row>
    <row r="58" spans="1:5" s="59" customFormat="1" ht="16.5" customHeight="1">
      <c r="A58" s="102"/>
      <c r="B58" s="103"/>
      <c r="C58" s="103" t="s">
        <v>9</v>
      </c>
      <c r="D58" s="103" t="s">
        <v>10</v>
      </c>
      <c r="E58" s="103" t="s">
        <v>11</v>
      </c>
    </row>
    <row r="59" spans="1:5" s="59" customFormat="1" ht="15.75" customHeight="1">
      <c r="A59" s="104"/>
      <c r="B59" s="124" t="s">
        <v>64</v>
      </c>
      <c r="C59" s="125"/>
      <c r="D59" s="126"/>
      <c r="E59" s="126"/>
    </row>
    <row r="60" spans="1:5" s="59" customFormat="1" ht="16.5" customHeight="1">
      <c r="A60" s="127" t="s">
        <v>35</v>
      </c>
      <c r="B60" s="127" t="s">
        <v>65</v>
      </c>
      <c r="C60" s="127"/>
      <c r="D60" s="126">
        <f>D61+D62+D67</f>
        <v>210214855</v>
      </c>
      <c r="E60" s="126">
        <f>E61+E62+E67</f>
        <v>188801036</v>
      </c>
    </row>
    <row r="61" spans="1:5" s="59" customFormat="1" ht="15.75" customHeight="1">
      <c r="A61" s="127">
        <v>1</v>
      </c>
      <c r="B61" s="127" t="s">
        <v>68</v>
      </c>
      <c r="C61" s="127"/>
      <c r="D61" s="126"/>
      <c r="E61" s="126"/>
    </row>
    <row r="62" spans="1:5" s="59" customFormat="1" ht="15" customHeight="1">
      <c r="A62" s="127">
        <v>2</v>
      </c>
      <c r="B62" s="127" t="s">
        <v>69</v>
      </c>
      <c r="C62" s="127"/>
      <c r="D62" s="126"/>
      <c r="E62" s="126"/>
    </row>
    <row r="63" spans="1:5" s="59" customFormat="1" ht="12" customHeight="1">
      <c r="A63" s="104"/>
      <c r="B63" s="125" t="s">
        <v>66</v>
      </c>
      <c r="C63" s="125"/>
      <c r="D63" s="108">
        <v>0</v>
      </c>
      <c r="E63" s="108">
        <v>0</v>
      </c>
    </row>
    <row r="64" spans="1:5" s="59" customFormat="1" ht="12" customHeight="1">
      <c r="A64" s="104"/>
      <c r="B64" s="125" t="s">
        <v>67</v>
      </c>
      <c r="C64" s="125"/>
      <c r="D64" s="108"/>
      <c r="E64" s="108"/>
    </row>
    <row r="65" spans="1:5" s="59" customFormat="1" ht="12" customHeight="1">
      <c r="A65" s="104"/>
      <c r="B65" s="125" t="s">
        <v>3</v>
      </c>
      <c r="C65" s="125"/>
      <c r="D65" s="108"/>
      <c r="E65" s="108"/>
    </row>
    <row r="66" spans="1:5" s="59" customFormat="1" ht="12" customHeight="1">
      <c r="A66" s="127"/>
      <c r="B66" s="127" t="s">
        <v>4</v>
      </c>
      <c r="C66" s="127"/>
      <c r="D66" s="126">
        <f>SUM(D63:D65)</f>
        <v>0</v>
      </c>
      <c r="E66" s="126">
        <f>SUM(E63:E65)</f>
        <v>0</v>
      </c>
    </row>
    <row r="67" spans="1:5" s="59" customFormat="1" ht="15.75" customHeight="1">
      <c r="A67" s="127">
        <v>3</v>
      </c>
      <c r="B67" s="127" t="s">
        <v>70</v>
      </c>
      <c r="C67" s="127"/>
      <c r="D67" s="126">
        <f>D68+D69+D70+D71+D72+D73+D74+D75+D76+D77</f>
        <v>210214855</v>
      </c>
      <c r="E67" s="126">
        <f>E68+E69+E70+E71+E72+E73+E74+E75+E76+E77</f>
        <v>188801036</v>
      </c>
    </row>
    <row r="68" spans="1:5" s="59" customFormat="1" ht="16.5" customHeight="1">
      <c r="A68" s="128"/>
      <c r="B68" s="125" t="s">
        <v>71</v>
      </c>
      <c r="C68" s="128"/>
      <c r="D68" s="129">
        <v>59357004</v>
      </c>
      <c r="E68" s="129">
        <v>58506100</v>
      </c>
    </row>
    <row r="69" spans="1:5" s="59" customFormat="1" ht="18" customHeight="1">
      <c r="A69" s="128"/>
      <c r="B69" s="125" t="s">
        <v>72</v>
      </c>
      <c r="C69" s="128"/>
      <c r="D69" s="129">
        <v>2311161</v>
      </c>
      <c r="E69" s="129">
        <v>789577</v>
      </c>
    </row>
    <row r="70" spans="1:5" s="59" customFormat="1" ht="18" customHeight="1">
      <c r="A70" s="128"/>
      <c r="B70" s="125" t="s">
        <v>73</v>
      </c>
      <c r="C70" s="128"/>
      <c r="D70" s="129">
        <v>81969</v>
      </c>
      <c r="E70" s="129">
        <v>55940</v>
      </c>
    </row>
    <row r="71" spans="1:5" s="59" customFormat="1" ht="15" customHeight="1">
      <c r="A71" s="128"/>
      <c r="B71" s="125" t="s">
        <v>74</v>
      </c>
      <c r="C71" s="128"/>
      <c r="D71" s="129">
        <v>23352</v>
      </c>
      <c r="E71" s="129">
        <v>18050</v>
      </c>
    </row>
    <row r="72" spans="1:5" s="59" customFormat="1" ht="12" customHeight="1">
      <c r="A72" s="128"/>
      <c r="B72" s="125" t="s">
        <v>75</v>
      </c>
      <c r="C72" s="128"/>
      <c r="D72" s="129"/>
      <c r="E72" s="129"/>
    </row>
    <row r="73" spans="1:5" s="60" customFormat="1" ht="12" customHeight="1">
      <c r="A73" s="128"/>
      <c r="B73" s="125" t="s">
        <v>76</v>
      </c>
      <c r="C73" s="128"/>
      <c r="D73" s="129"/>
      <c r="E73" s="129"/>
    </row>
    <row r="74" spans="1:5" s="60" customFormat="1" ht="12" customHeight="1">
      <c r="A74" s="128"/>
      <c r="B74" s="125" t="s">
        <v>77</v>
      </c>
      <c r="C74" s="128"/>
      <c r="D74" s="129"/>
      <c r="E74" s="129"/>
    </row>
    <row r="75" spans="1:5" s="60" customFormat="1" ht="19.5" customHeight="1">
      <c r="A75" s="128"/>
      <c r="B75" s="125" t="s">
        <v>78</v>
      </c>
      <c r="C75" s="128"/>
      <c r="D75" s="129">
        <v>148441369</v>
      </c>
      <c r="E75" s="129">
        <v>129431369</v>
      </c>
    </row>
    <row r="76" spans="1:5" s="60" customFormat="1" ht="12" customHeight="1">
      <c r="A76" s="128"/>
      <c r="B76" s="125" t="s">
        <v>79</v>
      </c>
      <c r="C76" s="128"/>
      <c r="D76" s="129"/>
      <c r="E76" s="129"/>
    </row>
    <row r="77" spans="1:5" s="59" customFormat="1" ht="12" customHeight="1">
      <c r="A77" s="128"/>
      <c r="B77" s="125" t="s">
        <v>80</v>
      </c>
      <c r="C77" s="128"/>
      <c r="D77" s="129"/>
      <c r="E77" s="129"/>
    </row>
    <row r="78" spans="1:5" s="59" customFormat="1" ht="12" customHeight="1">
      <c r="A78" s="130">
        <v>4</v>
      </c>
      <c r="B78" s="131" t="s">
        <v>81</v>
      </c>
      <c r="C78" s="130"/>
      <c r="D78" s="132">
        <v>0</v>
      </c>
      <c r="E78" s="132">
        <v>0</v>
      </c>
    </row>
    <row r="79" spans="1:5" s="60" customFormat="1" ht="12" customHeight="1">
      <c r="A79" s="133">
        <v>5</v>
      </c>
      <c r="B79" s="131" t="s">
        <v>82</v>
      </c>
      <c r="C79" s="130"/>
      <c r="D79" s="132">
        <v>0</v>
      </c>
      <c r="E79" s="132">
        <v>0</v>
      </c>
    </row>
    <row r="80" spans="1:5" s="60" customFormat="1" ht="18" customHeight="1">
      <c r="A80" s="130" t="s">
        <v>36</v>
      </c>
      <c r="B80" s="131" t="s">
        <v>83</v>
      </c>
      <c r="C80" s="130"/>
      <c r="D80" s="132">
        <f>D82+D84</f>
        <v>72561340</v>
      </c>
      <c r="E80" s="132">
        <f>E82+E84</f>
        <v>91630533</v>
      </c>
    </row>
    <row r="81" spans="1:5" s="60" customFormat="1" ht="12" customHeight="1">
      <c r="A81" s="130">
        <v>1</v>
      </c>
      <c r="B81" s="131" t="s">
        <v>84</v>
      </c>
      <c r="C81" s="130"/>
      <c r="D81" s="132"/>
      <c r="E81" s="132"/>
    </row>
    <row r="82" spans="1:5" s="59" customFormat="1" ht="17.25" customHeight="1">
      <c r="A82" s="128"/>
      <c r="B82" s="125" t="s">
        <v>85</v>
      </c>
      <c r="C82" s="128"/>
      <c r="D82" s="129">
        <v>72561340</v>
      </c>
      <c r="E82" s="129">
        <v>91630533</v>
      </c>
    </row>
    <row r="83" spans="1:5" s="59" customFormat="1" ht="12" customHeight="1">
      <c r="A83" s="128"/>
      <c r="B83" s="125" t="s">
        <v>86</v>
      </c>
      <c r="C83" s="128"/>
      <c r="D83" s="129">
        <v>0</v>
      </c>
      <c r="E83" s="129">
        <v>0</v>
      </c>
    </row>
    <row r="84" spans="1:5" s="59" customFormat="1" ht="12" customHeight="1">
      <c r="A84" s="130">
        <v>2</v>
      </c>
      <c r="B84" s="127" t="s">
        <v>187</v>
      </c>
      <c r="C84" s="130"/>
      <c r="D84" s="132"/>
      <c r="E84" s="132"/>
    </row>
    <row r="85" spans="1:5" s="59" customFormat="1" ht="12" customHeight="1">
      <c r="A85" s="130">
        <v>3</v>
      </c>
      <c r="B85" s="127" t="s">
        <v>87</v>
      </c>
      <c r="C85" s="130"/>
      <c r="D85" s="132">
        <v>0</v>
      </c>
      <c r="E85" s="132">
        <v>0</v>
      </c>
    </row>
    <row r="86" spans="1:5" s="59" customFormat="1" ht="12" customHeight="1">
      <c r="A86" s="130">
        <v>4</v>
      </c>
      <c r="B86" s="127" t="s">
        <v>88</v>
      </c>
      <c r="C86" s="130"/>
      <c r="D86" s="132">
        <v>0</v>
      </c>
      <c r="E86" s="132">
        <v>0</v>
      </c>
    </row>
    <row r="87" spans="1:5" s="59" customFormat="1" ht="18" customHeight="1">
      <c r="A87" s="104" t="s">
        <v>100</v>
      </c>
      <c r="B87" s="124" t="s">
        <v>5</v>
      </c>
      <c r="C87" s="125"/>
      <c r="D87" s="126">
        <f>D88+D89+D90+D91+D92+D93+D94+D95+D96+D97+D98</f>
        <v>223349228</v>
      </c>
      <c r="E87" s="126">
        <f>E88+E89+E90+E91+E92+E93+E94+E95+E96+E97+E98</f>
        <v>227504097</v>
      </c>
    </row>
    <row r="88" spans="1:5" s="59" customFormat="1" ht="12" customHeight="1">
      <c r="A88" s="127">
        <v>1</v>
      </c>
      <c r="B88" s="127" t="s">
        <v>89</v>
      </c>
      <c r="C88" s="127"/>
      <c r="D88" s="126">
        <v>0</v>
      </c>
      <c r="E88" s="126">
        <v>0</v>
      </c>
    </row>
    <row r="89" spans="1:5" s="59" customFormat="1" ht="12" customHeight="1">
      <c r="A89" s="127">
        <v>2</v>
      </c>
      <c r="B89" s="127" t="s">
        <v>91</v>
      </c>
      <c r="C89" s="127"/>
      <c r="D89" s="126">
        <v>0</v>
      </c>
      <c r="E89" s="126">
        <v>0</v>
      </c>
    </row>
    <row r="90" spans="1:5" s="59" customFormat="1" ht="21" customHeight="1">
      <c r="A90" s="127">
        <v>3</v>
      </c>
      <c r="B90" s="127" t="s">
        <v>90</v>
      </c>
      <c r="C90" s="127"/>
      <c r="D90" s="126">
        <v>288146163</v>
      </c>
      <c r="E90" s="126">
        <v>288146163</v>
      </c>
    </row>
    <row r="91" spans="1:5" s="59" customFormat="1" ht="12" customHeight="1">
      <c r="A91" s="127">
        <v>4</v>
      </c>
      <c r="B91" s="127" t="s">
        <v>92</v>
      </c>
      <c r="C91" s="127"/>
      <c r="D91" s="126">
        <v>0</v>
      </c>
      <c r="E91" s="126">
        <v>0</v>
      </c>
    </row>
    <row r="92" spans="1:5" s="59" customFormat="1" ht="12" customHeight="1">
      <c r="A92" s="127">
        <v>5</v>
      </c>
      <c r="B92" s="127" t="s">
        <v>93</v>
      </c>
      <c r="C92" s="127"/>
      <c r="D92" s="126">
        <v>0</v>
      </c>
      <c r="E92" s="126">
        <v>0</v>
      </c>
    </row>
    <row r="93" spans="1:5" s="59" customFormat="1" ht="12" customHeight="1">
      <c r="A93" s="127">
        <v>6</v>
      </c>
      <c r="B93" s="127" t="s">
        <v>94</v>
      </c>
      <c r="C93" s="127"/>
      <c r="D93" s="126">
        <v>0</v>
      </c>
      <c r="E93" s="126">
        <v>0</v>
      </c>
    </row>
    <row r="94" spans="1:5" s="59" customFormat="1" ht="12" customHeight="1">
      <c r="A94" s="104">
        <v>7</v>
      </c>
      <c r="B94" s="125" t="s">
        <v>95</v>
      </c>
      <c r="C94" s="125"/>
      <c r="D94" s="108">
        <v>0</v>
      </c>
      <c r="E94" s="108">
        <v>0</v>
      </c>
    </row>
    <row r="95" spans="1:5" s="59" customFormat="1" ht="12" customHeight="1">
      <c r="A95" s="104">
        <v>8</v>
      </c>
      <c r="B95" s="125" t="s">
        <v>96</v>
      </c>
      <c r="C95" s="125"/>
      <c r="D95" s="108">
        <v>0</v>
      </c>
      <c r="E95" s="108">
        <v>0</v>
      </c>
    </row>
    <row r="96" spans="1:5" s="59" customFormat="1" ht="18" customHeight="1">
      <c r="A96" s="104">
        <v>9</v>
      </c>
      <c r="B96" s="125" t="s">
        <v>98</v>
      </c>
      <c r="C96" s="125"/>
      <c r="D96" s="108">
        <v>-60642066</v>
      </c>
      <c r="E96" s="108">
        <v>-62489536</v>
      </c>
    </row>
    <row r="97" spans="1:5" s="59" customFormat="1" ht="18.75" customHeight="1">
      <c r="A97" s="104">
        <v>10</v>
      </c>
      <c r="B97" s="125" t="s">
        <v>99</v>
      </c>
      <c r="C97" s="125"/>
      <c r="D97" s="108">
        <v>-4154869</v>
      </c>
      <c r="E97" s="108">
        <v>1847470</v>
      </c>
    </row>
    <row r="98" spans="1:5" s="59" customFormat="1" ht="15.75">
      <c r="A98" s="104">
        <v>9</v>
      </c>
      <c r="B98" s="125" t="s">
        <v>97</v>
      </c>
      <c r="C98" s="125"/>
      <c r="D98" s="108">
        <v>0</v>
      </c>
      <c r="E98" s="108">
        <v>0</v>
      </c>
    </row>
    <row r="99" spans="1:6" ht="21" customHeight="1">
      <c r="A99" s="127"/>
      <c r="B99" s="124" t="s">
        <v>101</v>
      </c>
      <c r="C99" s="127"/>
      <c r="D99" s="126">
        <f>D60+D80+D87</f>
        <v>506125423</v>
      </c>
      <c r="E99" s="126">
        <f>E60+E80+E87</f>
        <v>507935666</v>
      </c>
      <c r="F99" s="61"/>
    </row>
    <row r="100" spans="1:6" ht="24" customHeight="1">
      <c r="A100" s="127"/>
      <c r="B100" s="127" t="s">
        <v>6</v>
      </c>
      <c r="C100" s="127"/>
      <c r="D100" s="126"/>
      <c r="E100" s="126"/>
      <c r="F100" s="61"/>
    </row>
    <row r="101" spans="1:6" ht="15">
      <c r="A101" s="77"/>
      <c r="B101" s="77"/>
      <c r="C101" s="77"/>
      <c r="D101" s="142"/>
      <c r="E101" s="77"/>
      <c r="F101" s="61"/>
    </row>
    <row r="102" spans="1:6" ht="15">
      <c r="A102" s="77"/>
      <c r="B102" s="77"/>
      <c r="C102" s="77"/>
      <c r="D102" s="77"/>
      <c r="E102" s="77"/>
      <c r="F102" s="61"/>
    </row>
    <row r="103" spans="1:6" ht="15">
      <c r="A103" s="77"/>
      <c r="B103" s="77"/>
      <c r="C103" s="77"/>
      <c r="D103" s="77"/>
      <c r="E103" s="77"/>
      <c r="F103" s="61"/>
    </row>
    <row r="104" spans="1:6" ht="15">
      <c r="A104" s="77"/>
      <c r="B104" s="77"/>
      <c r="C104" s="77"/>
      <c r="D104" s="77"/>
      <c r="E104" s="77"/>
      <c r="F104" s="61"/>
    </row>
    <row r="105" spans="1:6" ht="15">
      <c r="A105" s="77"/>
      <c r="B105" s="77"/>
      <c r="C105" s="77"/>
      <c r="D105" s="77"/>
      <c r="E105" s="77"/>
      <c r="F105" s="61"/>
    </row>
    <row r="106" spans="1:6" ht="15">
      <c r="A106" s="119"/>
      <c r="B106" s="119"/>
      <c r="C106" s="119"/>
      <c r="D106" s="119"/>
      <c r="E106" s="119"/>
      <c r="F106" s="61"/>
    </row>
    <row r="107" spans="1:6" ht="15">
      <c r="A107" s="119"/>
      <c r="B107" s="119"/>
      <c r="C107" s="119"/>
      <c r="D107" s="119"/>
      <c r="E107" s="119"/>
      <c r="F107" s="61"/>
    </row>
    <row r="108" spans="1:6" ht="15">
      <c r="A108" s="119"/>
      <c r="B108" s="119"/>
      <c r="C108" s="119"/>
      <c r="D108" s="119"/>
      <c r="E108" s="119"/>
      <c r="F108" s="61"/>
    </row>
    <row r="109" spans="1:6" ht="15">
      <c r="A109" s="119"/>
      <c r="B109" s="119"/>
      <c r="C109" s="119"/>
      <c r="D109" s="119"/>
      <c r="E109" s="119"/>
      <c r="F109" s="61"/>
    </row>
    <row r="110" ht="12.75">
      <c r="F110" s="61"/>
    </row>
    <row r="111" ht="12.75">
      <c r="F111" s="61"/>
    </row>
    <row r="112" ht="12.75">
      <c r="F112" s="61"/>
    </row>
    <row r="113" ht="12.75">
      <c r="F113" s="61"/>
    </row>
    <row r="114" ht="12.75">
      <c r="F114" s="61"/>
    </row>
    <row r="115" ht="12.75">
      <c r="F115" s="61"/>
    </row>
    <row r="116" ht="12.75">
      <c r="F116" s="61"/>
    </row>
    <row r="117" spans="1:6" ht="15">
      <c r="A117" s="77"/>
      <c r="B117" s="77"/>
      <c r="C117" s="77"/>
      <c r="D117" s="77"/>
      <c r="E117" s="77"/>
      <c r="F117" s="61"/>
    </row>
    <row r="118" spans="1:6" ht="15">
      <c r="A118" s="77"/>
      <c r="B118" s="77"/>
      <c r="C118" s="77"/>
      <c r="D118" s="77"/>
      <c r="E118" s="77"/>
      <c r="F118" s="61"/>
    </row>
    <row r="119" spans="1:6" ht="15">
      <c r="A119" s="77"/>
      <c r="B119" s="77"/>
      <c r="C119" s="77"/>
      <c r="D119" s="77"/>
      <c r="E119" s="77"/>
      <c r="F119" s="61"/>
    </row>
    <row r="120" spans="1:6" ht="15">
      <c r="A120" s="77"/>
      <c r="B120" s="77"/>
      <c r="C120" s="77"/>
      <c r="D120" s="77"/>
      <c r="E120" s="77"/>
      <c r="F120" s="61"/>
    </row>
    <row r="121" spans="1:6" ht="15">
      <c r="A121" s="77"/>
      <c r="B121" s="77"/>
      <c r="C121" s="77"/>
      <c r="D121" s="77"/>
      <c r="E121" s="77"/>
      <c r="F121" s="61"/>
    </row>
    <row r="122" spans="1:6" ht="15">
      <c r="A122" s="77"/>
      <c r="B122" s="77"/>
      <c r="C122" s="77"/>
      <c r="D122" s="77"/>
      <c r="E122" s="77"/>
      <c r="F122" s="61"/>
    </row>
    <row r="123" spans="1:6" ht="15">
      <c r="A123" s="77"/>
      <c r="B123" s="77"/>
      <c r="C123" s="77"/>
      <c r="D123" s="77"/>
      <c r="E123" s="77"/>
      <c r="F123" s="61"/>
    </row>
    <row r="124" spans="1:6" ht="15">
      <c r="A124" s="77"/>
      <c r="B124" s="77"/>
      <c r="C124" s="77"/>
      <c r="D124" s="77"/>
      <c r="E124" s="77"/>
      <c r="F124" s="61"/>
    </row>
    <row r="125" spans="1:6" ht="15">
      <c r="A125" s="77"/>
      <c r="B125" s="77"/>
      <c r="C125" s="77"/>
      <c r="D125" s="77"/>
      <c r="E125" s="77"/>
      <c r="F125" s="61"/>
    </row>
    <row r="126" spans="1:6" ht="15">
      <c r="A126" s="77"/>
      <c r="B126" s="77"/>
      <c r="C126" s="77"/>
      <c r="D126" s="77"/>
      <c r="E126" s="77"/>
      <c r="F126" s="61"/>
    </row>
    <row r="127" spans="1:6" ht="15">
      <c r="A127" s="77"/>
      <c r="B127" s="77"/>
      <c r="C127" s="77"/>
      <c r="D127" s="77"/>
      <c r="E127" s="77"/>
      <c r="F127" s="61"/>
    </row>
    <row r="128" spans="1:5" ht="15">
      <c r="A128" s="77"/>
      <c r="B128" s="77"/>
      <c r="C128" s="77"/>
      <c r="D128" s="77"/>
      <c r="E128" s="77"/>
    </row>
    <row r="129" spans="1:5" ht="15">
      <c r="A129" s="77"/>
      <c r="B129" s="77"/>
      <c r="C129" s="77"/>
      <c r="D129" s="77"/>
      <c r="E129" s="77"/>
    </row>
    <row r="130" spans="1:5" ht="15">
      <c r="A130" s="77"/>
      <c r="B130" s="77"/>
      <c r="C130" s="77"/>
      <c r="D130" s="77"/>
      <c r="E130" s="77"/>
    </row>
    <row r="131" spans="1:5" ht="15">
      <c r="A131" s="77"/>
      <c r="B131" s="77"/>
      <c r="C131" s="77"/>
      <c r="D131" s="77"/>
      <c r="E131" s="77"/>
    </row>
    <row r="132" spans="1:5" ht="15">
      <c r="A132" s="77"/>
      <c r="B132" s="77"/>
      <c r="C132" s="77"/>
      <c r="D132" s="77"/>
      <c r="E132" s="77"/>
    </row>
    <row r="133" spans="1:5" ht="15">
      <c r="A133" s="77"/>
      <c r="B133" s="77"/>
      <c r="C133" s="77"/>
      <c r="D133" s="77"/>
      <c r="E133" s="77"/>
    </row>
    <row r="134" spans="1:5" ht="15">
      <c r="A134" s="77"/>
      <c r="B134" s="77"/>
      <c r="C134" s="77"/>
      <c r="D134" s="77"/>
      <c r="E134" s="77"/>
    </row>
    <row r="135" spans="1:5" ht="15">
      <c r="A135" s="77"/>
      <c r="B135" s="77"/>
      <c r="C135" s="77"/>
      <c r="D135" s="77"/>
      <c r="E135" s="77"/>
    </row>
    <row r="136" spans="1:5" ht="15">
      <c r="A136" s="77"/>
      <c r="B136" s="77"/>
      <c r="C136" s="77"/>
      <c r="D136" s="77"/>
      <c r="E136" s="77"/>
    </row>
    <row r="137" spans="1:5" ht="15">
      <c r="A137" s="77"/>
      <c r="B137" s="77"/>
      <c r="C137" s="77"/>
      <c r="D137" s="77"/>
      <c r="E137" s="77"/>
    </row>
    <row r="138" spans="1:5" ht="15">
      <c r="A138" s="77"/>
      <c r="B138" s="77"/>
      <c r="C138" s="77"/>
      <c r="D138" s="77"/>
      <c r="E138" s="77"/>
    </row>
    <row r="139" spans="1:5" ht="15">
      <c r="A139" s="77"/>
      <c r="B139" s="77"/>
      <c r="C139" s="77"/>
      <c r="D139" s="77"/>
      <c r="E139" s="77"/>
    </row>
    <row r="140" spans="1:5" ht="15">
      <c r="A140" s="77"/>
      <c r="B140" s="77"/>
      <c r="C140" s="77"/>
      <c r="D140" s="77"/>
      <c r="E140" s="77"/>
    </row>
    <row r="141" spans="1:5" ht="12.75">
      <c r="A141" s="78"/>
      <c r="B141" s="78"/>
      <c r="C141" s="78"/>
      <c r="D141" s="78"/>
      <c r="E141" s="78"/>
    </row>
    <row r="142" spans="1:5" ht="12.75">
      <c r="A142" s="78"/>
      <c r="B142" s="78"/>
      <c r="C142" s="78"/>
      <c r="D142" s="78"/>
      <c r="E142" s="78"/>
    </row>
    <row r="143" spans="1:5" ht="12.75">
      <c r="A143" s="78"/>
      <c r="B143" s="78"/>
      <c r="C143" s="78"/>
      <c r="D143" s="78"/>
      <c r="E143" s="78"/>
    </row>
    <row r="144" spans="1:5" ht="12.75">
      <c r="A144" s="26"/>
      <c r="B144" s="26"/>
      <c r="C144" s="26"/>
      <c r="D144" s="26"/>
      <c r="E144" s="26"/>
    </row>
    <row r="145" spans="1:5" ht="12.75">
      <c r="A145" s="26"/>
      <c r="B145" s="26"/>
      <c r="C145" s="26"/>
      <c r="D145" s="26"/>
      <c r="E145" s="26"/>
    </row>
    <row r="146" spans="1:5" ht="12.75">
      <c r="A146" s="26"/>
      <c r="B146" s="26"/>
      <c r="C146" s="26"/>
      <c r="D146" s="26"/>
      <c r="E146" s="26"/>
    </row>
    <row r="147" spans="1:5" ht="12.75">
      <c r="A147" s="26"/>
      <c r="B147" s="26"/>
      <c r="C147" s="26"/>
      <c r="D147" s="26"/>
      <c r="E147" s="26"/>
    </row>
    <row r="148" spans="1:5" ht="12.75">
      <c r="A148" s="26"/>
      <c r="B148" s="26"/>
      <c r="C148" s="26"/>
      <c r="D148" s="26"/>
      <c r="E148" s="26"/>
    </row>
    <row r="149" spans="1:5" ht="12.75">
      <c r="A149" s="26"/>
      <c r="B149" s="26"/>
      <c r="C149" s="26"/>
      <c r="D149" s="26"/>
      <c r="E149" s="26"/>
    </row>
    <row r="150" spans="1:5" ht="12.75">
      <c r="A150" s="26"/>
      <c r="B150" s="26"/>
      <c r="C150" s="26"/>
      <c r="D150" s="26"/>
      <c r="E150" s="26"/>
    </row>
    <row r="151" spans="1:5" ht="12.75">
      <c r="A151" s="26"/>
      <c r="B151" s="26"/>
      <c r="C151" s="26"/>
      <c r="D151" s="26"/>
      <c r="E151" s="26"/>
    </row>
    <row r="152" spans="1:5" ht="12.75">
      <c r="A152" s="26"/>
      <c r="B152" s="26"/>
      <c r="C152" s="26"/>
      <c r="D152" s="26"/>
      <c r="E152" s="26"/>
    </row>
    <row r="153" spans="1:5" ht="12.75">
      <c r="A153" s="26"/>
      <c r="B153" s="26"/>
      <c r="C153" s="26"/>
      <c r="D153" s="26"/>
      <c r="E153" s="26"/>
    </row>
    <row r="154" spans="1:5" ht="12.75">
      <c r="A154" s="26"/>
      <c r="B154" s="26"/>
      <c r="C154" s="26"/>
      <c r="D154" s="26"/>
      <c r="E154" s="26"/>
    </row>
    <row r="155" spans="1:5" ht="12.75">
      <c r="A155" s="26"/>
      <c r="B155" s="26"/>
      <c r="C155" s="26"/>
      <c r="D155" s="26"/>
      <c r="E155" s="26"/>
    </row>
    <row r="156" spans="1:5" ht="12.75">
      <c r="A156" s="26"/>
      <c r="B156" s="26"/>
      <c r="C156" s="26"/>
      <c r="D156" s="26"/>
      <c r="E156" s="26"/>
    </row>
    <row r="157" spans="1:5" ht="12.75">
      <c r="A157" s="26"/>
      <c r="B157" s="26"/>
      <c r="C157" s="26"/>
      <c r="D157" s="26"/>
      <c r="E157" s="26"/>
    </row>
    <row r="158" spans="1:5" ht="12.75">
      <c r="A158" s="26"/>
      <c r="B158" s="26"/>
      <c r="C158" s="26"/>
      <c r="D158" s="26"/>
      <c r="E158" s="26"/>
    </row>
    <row r="159" spans="1:5" ht="12.75">
      <c r="A159" s="26"/>
      <c r="B159" s="26"/>
      <c r="C159" s="26"/>
      <c r="D159" s="26"/>
      <c r="E159" s="26"/>
    </row>
    <row r="160" spans="1:5" ht="12.75">
      <c r="A160" s="26"/>
      <c r="B160" s="26"/>
      <c r="C160" s="26"/>
      <c r="D160" s="26"/>
      <c r="E160" s="26"/>
    </row>
    <row r="161" spans="1:5" ht="12.75">
      <c r="A161" s="26"/>
      <c r="B161" s="26"/>
      <c r="C161" s="26"/>
      <c r="D161" s="26"/>
      <c r="E161" s="26"/>
    </row>
    <row r="162" spans="1:5" ht="12.75">
      <c r="A162" s="26"/>
      <c r="B162" s="26"/>
      <c r="C162" s="26"/>
      <c r="D162" s="26"/>
      <c r="E162" s="26"/>
    </row>
    <row r="163" spans="1:5" ht="12.75">
      <c r="A163" s="26"/>
      <c r="B163" s="26"/>
      <c r="C163" s="26"/>
      <c r="D163" s="26"/>
      <c r="E163" s="26"/>
    </row>
    <row r="164" spans="1:5" ht="12.75">
      <c r="A164" s="26"/>
      <c r="B164" s="26"/>
      <c r="C164" s="26"/>
      <c r="D164" s="26"/>
      <c r="E164" s="26"/>
    </row>
    <row r="165" spans="1:5" ht="12.75">
      <c r="A165" s="26"/>
      <c r="B165" s="26"/>
      <c r="C165" s="26"/>
      <c r="D165" s="26"/>
      <c r="E165" s="26"/>
    </row>
    <row r="166" spans="1:5" ht="12.75">
      <c r="A166" s="26"/>
      <c r="B166" s="26"/>
      <c r="C166" s="26"/>
      <c r="D166" s="26"/>
      <c r="E166" s="26"/>
    </row>
    <row r="167" spans="1:5" ht="12.75">
      <c r="A167" s="26"/>
      <c r="B167" s="26"/>
      <c r="C167" s="26"/>
      <c r="D167" s="26"/>
      <c r="E167" s="26"/>
    </row>
    <row r="168" spans="1:5" ht="12.75">
      <c r="A168" s="26"/>
      <c r="B168" s="26"/>
      <c r="C168" s="26"/>
      <c r="D168" s="26"/>
      <c r="E168" s="26"/>
    </row>
    <row r="169" spans="1:5" ht="12.75">
      <c r="A169" s="26"/>
      <c r="B169" s="26"/>
      <c r="C169" s="26"/>
      <c r="D169" s="26"/>
      <c r="E169" s="26"/>
    </row>
    <row r="170" spans="1:5" ht="12.75">
      <c r="A170" s="26"/>
      <c r="B170" s="26"/>
      <c r="C170" s="26"/>
      <c r="D170" s="26"/>
      <c r="E170" s="26"/>
    </row>
    <row r="171" spans="1:5" ht="12.75">
      <c r="A171" s="26"/>
      <c r="B171" s="26"/>
      <c r="C171" s="26"/>
      <c r="D171" s="26"/>
      <c r="E171" s="26"/>
    </row>
    <row r="172" spans="1:5" ht="12.75">
      <c r="A172" s="26"/>
      <c r="B172" s="26"/>
      <c r="C172" s="26"/>
      <c r="D172" s="26"/>
      <c r="E172" s="26"/>
    </row>
    <row r="173" spans="1:5" ht="12.75">
      <c r="A173" s="26"/>
      <c r="B173" s="26"/>
      <c r="C173" s="26"/>
      <c r="D173" s="26"/>
      <c r="E173" s="26"/>
    </row>
    <row r="174" spans="1:5" ht="12.75">
      <c r="A174" s="26"/>
      <c r="B174" s="26"/>
      <c r="C174" s="26"/>
      <c r="D174" s="26"/>
      <c r="E174" s="26"/>
    </row>
    <row r="175" spans="1:5" ht="12.75">
      <c r="A175" s="26"/>
      <c r="B175" s="26"/>
      <c r="C175" s="26"/>
      <c r="D175" s="26"/>
      <c r="E175" s="26"/>
    </row>
    <row r="176" spans="1:5" ht="12.75">
      <c r="A176" s="26"/>
      <c r="B176" s="26"/>
      <c r="C176" s="26"/>
      <c r="D176" s="26"/>
      <c r="E176" s="26"/>
    </row>
    <row r="177" spans="1:5" ht="12.75">
      <c r="A177" s="26"/>
      <c r="B177" s="26"/>
      <c r="C177" s="26"/>
      <c r="D177" s="26"/>
      <c r="E177" s="26"/>
    </row>
    <row r="178" spans="1:5" ht="12.75">
      <c r="A178" s="26"/>
      <c r="B178" s="26"/>
      <c r="C178" s="26"/>
      <c r="D178" s="26"/>
      <c r="E178" s="26"/>
    </row>
    <row r="179" spans="1:5" ht="12.75">
      <c r="A179" s="26"/>
      <c r="B179" s="26"/>
      <c r="C179" s="26"/>
      <c r="D179" s="26"/>
      <c r="E179" s="26"/>
    </row>
    <row r="180" spans="1:5" ht="12.75">
      <c r="A180" s="26"/>
      <c r="B180" s="26"/>
      <c r="C180" s="26"/>
      <c r="D180" s="26"/>
      <c r="E180" s="26"/>
    </row>
    <row r="181" spans="1:5" ht="12.75">
      <c r="A181" s="26"/>
      <c r="B181" s="26"/>
      <c r="C181" s="26"/>
      <c r="D181" s="26"/>
      <c r="E181" s="26"/>
    </row>
    <row r="182" spans="1:5" ht="12.75">
      <c r="A182" s="26"/>
      <c r="B182" s="26"/>
      <c r="C182" s="26"/>
      <c r="D182" s="26"/>
      <c r="E182" s="26"/>
    </row>
    <row r="183" spans="1:5" ht="12.75">
      <c r="A183" s="26"/>
      <c r="B183" s="26"/>
      <c r="C183" s="26"/>
      <c r="D183" s="26"/>
      <c r="E183" s="26"/>
    </row>
    <row r="184" spans="1:5" ht="12.75">
      <c r="A184" s="26"/>
      <c r="B184" s="26"/>
      <c r="C184" s="26"/>
      <c r="D184" s="26"/>
      <c r="E184" s="26"/>
    </row>
    <row r="185" spans="1:5" ht="12.75">
      <c r="A185" s="26"/>
      <c r="B185" s="26"/>
      <c r="C185" s="26"/>
      <c r="D185" s="26"/>
      <c r="E185" s="26"/>
    </row>
    <row r="186" spans="1:5" ht="12.75">
      <c r="A186" s="26"/>
      <c r="B186" s="26"/>
      <c r="C186" s="26"/>
      <c r="D186" s="26"/>
      <c r="E186" s="26"/>
    </row>
    <row r="187" spans="1:5" ht="12.75">
      <c r="A187" s="26"/>
      <c r="B187" s="26"/>
      <c r="C187" s="26"/>
      <c r="D187" s="26"/>
      <c r="E187" s="26"/>
    </row>
    <row r="188" spans="1:5" ht="12.75">
      <c r="A188" s="26"/>
      <c r="B188" s="26"/>
      <c r="C188" s="26"/>
      <c r="D188" s="26"/>
      <c r="E188" s="26"/>
    </row>
    <row r="189" spans="1:5" ht="12.75">
      <c r="A189" s="26"/>
      <c r="B189" s="26"/>
      <c r="C189" s="26"/>
      <c r="D189" s="26"/>
      <c r="E189" s="26"/>
    </row>
    <row r="190" spans="1:5" ht="12.75">
      <c r="A190" s="26"/>
      <c r="B190" s="26"/>
      <c r="C190" s="26"/>
      <c r="D190" s="26"/>
      <c r="E190" s="26"/>
    </row>
    <row r="191" spans="1:5" ht="12.75">
      <c r="A191" s="26"/>
      <c r="B191" s="26"/>
      <c r="C191" s="26"/>
      <c r="D191" s="26"/>
      <c r="E191" s="26"/>
    </row>
    <row r="192" spans="1:5" ht="12.75">
      <c r="A192" s="26"/>
      <c r="B192" s="26"/>
      <c r="C192" s="26"/>
      <c r="D192" s="26"/>
      <c r="E192" s="26"/>
    </row>
    <row r="193" spans="1:5" ht="12.75">
      <c r="A193" s="26"/>
      <c r="B193" s="26"/>
      <c r="C193" s="26"/>
      <c r="D193" s="26"/>
      <c r="E193" s="26"/>
    </row>
    <row r="194" spans="1:5" ht="12.75">
      <c r="A194" s="26"/>
      <c r="B194" s="26"/>
      <c r="C194" s="26"/>
      <c r="D194" s="26"/>
      <c r="E194" s="26"/>
    </row>
    <row r="195" spans="1:5" ht="12.75">
      <c r="A195" s="26"/>
      <c r="B195" s="26"/>
      <c r="C195" s="26"/>
      <c r="D195" s="26"/>
      <c r="E195" s="26"/>
    </row>
    <row r="196" spans="1:5" ht="12.75">
      <c r="A196" s="26"/>
      <c r="B196" s="26"/>
      <c r="C196" s="26"/>
      <c r="D196" s="26"/>
      <c r="E196" s="26"/>
    </row>
    <row r="197" spans="1:5" ht="12.75">
      <c r="A197" s="26"/>
      <c r="B197" s="26"/>
      <c r="C197" s="26"/>
      <c r="D197" s="26"/>
      <c r="E197" s="26"/>
    </row>
    <row r="198" spans="1:5" ht="12.75">
      <c r="A198" s="26"/>
      <c r="B198" s="26"/>
      <c r="C198" s="26"/>
      <c r="D198" s="26"/>
      <c r="E198" s="26"/>
    </row>
  </sheetData>
  <sheetProtection/>
  <mergeCells count="2">
    <mergeCell ref="A2:D2"/>
    <mergeCell ref="A3:D3"/>
  </mergeCells>
  <printOptions/>
  <pageMargins left="0.4330708661417323" right="0.4724409448818898" top="0" bottom="0" header="0.35433070866141736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28125" style="0" customWidth="1"/>
    <col min="2" max="2" width="46.28125" style="0" customWidth="1"/>
    <col min="3" max="3" width="10.7109375" style="0" customWidth="1"/>
    <col min="4" max="4" width="16.28125" style="0" customWidth="1"/>
    <col min="5" max="5" width="18.140625" style="0" customWidth="1"/>
  </cols>
  <sheetData>
    <row r="1" spans="1:5" ht="18">
      <c r="A1" s="139" t="s">
        <v>1</v>
      </c>
      <c r="B1" s="61"/>
      <c r="C1" s="61"/>
      <c r="D1" s="61"/>
      <c r="E1" s="61"/>
    </row>
    <row r="2" spans="1:5" ht="15.75">
      <c r="A2" s="134"/>
      <c r="B2" t="s">
        <v>233</v>
      </c>
      <c r="C2" s="119"/>
      <c r="D2" s="119"/>
      <c r="E2" s="119"/>
    </row>
    <row r="3" spans="1:5" ht="15">
      <c r="A3" s="202" t="s">
        <v>12</v>
      </c>
      <c r="B3" s="202"/>
      <c r="C3" s="202"/>
      <c r="D3" s="202"/>
      <c r="E3" s="202"/>
    </row>
    <row r="4" spans="1:5" ht="15">
      <c r="A4" s="119"/>
      <c r="B4" s="119"/>
      <c r="C4" s="119"/>
      <c r="D4" s="119"/>
      <c r="E4" s="119"/>
    </row>
    <row r="5" spans="1:5" ht="18.75" customHeight="1">
      <c r="A5" s="201" t="s">
        <v>206</v>
      </c>
      <c r="B5" s="201"/>
      <c r="C5" s="201"/>
      <c r="D5" s="201"/>
      <c r="E5" s="201"/>
    </row>
    <row r="6" spans="1:5" ht="18.75" customHeight="1">
      <c r="A6" s="119"/>
      <c r="B6" s="119"/>
      <c r="C6" s="119"/>
      <c r="D6" s="119"/>
      <c r="E6" s="119"/>
    </row>
    <row r="7" spans="1:5" ht="15.75" thickBot="1">
      <c r="A7" s="119"/>
      <c r="B7" s="119"/>
      <c r="C7" s="119"/>
      <c r="D7" s="119"/>
      <c r="E7" s="119"/>
    </row>
    <row r="8" spans="1:5" ht="33" thickBot="1" thickTop="1">
      <c r="A8" s="135" t="s">
        <v>13</v>
      </c>
      <c r="B8" s="136" t="s">
        <v>14</v>
      </c>
      <c r="C8" s="137" t="s">
        <v>15</v>
      </c>
      <c r="D8" s="137" t="s">
        <v>16</v>
      </c>
      <c r="E8" s="138" t="s">
        <v>17</v>
      </c>
    </row>
    <row r="9" spans="1:5" ht="16.5" thickTop="1">
      <c r="A9" s="62">
        <v>1</v>
      </c>
      <c r="B9" s="63" t="s">
        <v>18</v>
      </c>
      <c r="C9" s="64">
        <v>701705</v>
      </c>
      <c r="D9" s="96">
        <v>1040478</v>
      </c>
      <c r="E9" s="96">
        <v>5986026</v>
      </c>
    </row>
    <row r="10" spans="1:5" ht="15.75">
      <c r="A10" s="65">
        <v>2</v>
      </c>
      <c r="B10" s="66" t="s">
        <v>19</v>
      </c>
      <c r="C10" s="66" t="s">
        <v>112</v>
      </c>
      <c r="D10" s="97"/>
      <c r="E10" s="97">
        <v>96243120</v>
      </c>
    </row>
    <row r="11" spans="1:5" ht="31.5">
      <c r="A11" s="65">
        <v>3</v>
      </c>
      <c r="B11" s="67" t="s">
        <v>20</v>
      </c>
      <c r="C11" s="68">
        <v>71</v>
      </c>
      <c r="D11" s="97">
        <v>-1739305</v>
      </c>
      <c r="E11" s="97">
        <v>-1996689</v>
      </c>
    </row>
    <row r="12" spans="1:5" ht="21" customHeight="1">
      <c r="A12" s="65">
        <v>4</v>
      </c>
      <c r="B12" s="66" t="s">
        <v>21</v>
      </c>
      <c r="C12" s="66" t="s">
        <v>113</v>
      </c>
      <c r="D12" s="97">
        <v>209608</v>
      </c>
      <c r="E12" s="97">
        <v>1072867</v>
      </c>
    </row>
    <row r="13" spans="1:5" ht="24" customHeight="1">
      <c r="A13" s="65">
        <v>5</v>
      </c>
      <c r="B13" s="66" t="s">
        <v>22</v>
      </c>
      <c r="C13" s="66" t="s">
        <v>114</v>
      </c>
      <c r="D13" s="98">
        <f>D14+D15</f>
        <v>2207524</v>
      </c>
      <c r="E13" s="98">
        <f>E14+E15</f>
        <v>2584202</v>
      </c>
    </row>
    <row r="14" spans="1:5" ht="20.25" customHeight="1">
      <c r="A14" s="65"/>
      <c r="B14" s="66" t="s">
        <v>23</v>
      </c>
      <c r="C14" s="68">
        <v>641</v>
      </c>
      <c r="D14" s="97">
        <v>1893346</v>
      </c>
      <c r="E14" s="97">
        <v>2181888</v>
      </c>
    </row>
    <row r="15" spans="1:5" ht="20.25" customHeight="1">
      <c r="A15" s="65"/>
      <c r="B15" s="66" t="s">
        <v>24</v>
      </c>
      <c r="C15" s="68">
        <v>644</v>
      </c>
      <c r="D15" s="97">
        <v>314178</v>
      </c>
      <c r="E15" s="97">
        <v>402314</v>
      </c>
    </row>
    <row r="16" spans="1:5" ht="18.75" customHeight="1">
      <c r="A16" s="65">
        <v>6</v>
      </c>
      <c r="B16" s="66" t="s">
        <v>25</v>
      </c>
      <c r="C16" s="68" t="s">
        <v>115</v>
      </c>
      <c r="D16" s="97"/>
      <c r="E16" s="97">
        <v>10966050</v>
      </c>
    </row>
    <row r="17" spans="1:5" ht="23.25" customHeight="1">
      <c r="A17" s="65">
        <v>7</v>
      </c>
      <c r="B17" s="66" t="s">
        <v>199</v>
      </c>
      <c r="C17" s="68" t="s">
        <v>116</v>
      </c>
      <c r="D17" s="97">
        <v>1038911</v>
      </c>
      <c r="E17" s="97">
        <v>76297610</v>
      </c>
    </row>
    <row r="18" spans="1:5" s="3" customFormat="1" ht="24.75" customHeight="1">
      <c r="A18" s="70">
        <v>8</v>
      </c>
      <c r="B18" s="69" t="s">
        <v>27</v>
      </c>
      <c r="C18" s="71"/>
      <c r="D18" s="98">
        <f>D12+D13+D16+D17</f>
        <v>3456043</v>
      </c>
      <c r="E18" s="98">
        <f>E12+E13+E16+E17</f>
        <v>90920729</v>
      </c>
    </row>
    <row r="19" spans="1:5" ht="22.5" customHeight="1">
      <c r="A19" s="65">
        <v>9</v>
      </c>
      <c r="B19" s="66" t="s">
        <v>26</v>
      </c>
      <c r="C19" s="68"/>
      <c r="D19" s="98">
        <f>(D9+D10+D11)-D18</f>
        <v>-4154870</v>
      </c>
      <c r="E19" s="98">
        <f>(E9+E10+E11)-E18</f>
        <v>9311728</v>
      </c>
    </row>
    <row r="20" spans="1:5" ht="31.5">
      <c r="A20" s="65">
        <v>10</v>
      </c>
      <c r="B20" s="67" t="s">
        <v>105</v>
      </c>
      <c r="C20" s="72">
        <v>761661</v>
      </c>
      <c r="D20" s="97"/>
      <c r="E20" s="97">
        <v>-7578118</v>
      </c>
    </row>
    <row r="21" spans="1:5" ht="15.75">
      <c r="A21" s="65">
        <v>11</v>
      </c>
      <c r="B21" s="66" t="s">
        <v>106</v>
      </c>
      <c r="C21" s="72">
        <v>762662</v>
      </c>
      <c r="D21" s="97"/>
      <c r="E21" s="97"/>
    </row>
    <row r="22" spans="1:5" ht="15.75">
      <c r="A22" s="65">
        <v>12</v>
      </c>
      <c r="B22" s="66" t="s">
        <v>107</v>
      </c>
      <c r="C22" s="68"/>
      <c r="D22" s="98">
        <f>SUM(D23:D26)</f>
        <v>0</v>
      </c>
      <c r="E22" s="98">
        <f>SUM(E23:E26)</f>
        <v>113860</v>
      </c>
    </row>
    <row r="23" spans="1:5" ht="31.5" customHeight="1">
      <c r="A23" s="65"/>
      <c r="B23" s="66" t="s">
        <v>108</v>
      </c>
      <c r="C23" s="73" t="s">
        <v>125</v>
      </c>
      <c r="D23" s="97"/>
      <c r="E23" s="97"/>
    </row>
    <row r="24" spans="1:5" ht="15.75">
      <c r="A24" s="65"/>
      <c r="B24" s="66" t="s">
        <v>109</v>
      </c>
      <c r="C24" s="72">
        <v>767667</v>
      </c>
      <c r="D24" s="97"/>
      <c r="E24" s="97">
        <v>113860</v>
      </c>
    </row>
    <row r="25" spans="1:5" ht="15.75">
      <c r="A25" s="65"/>
      <c r="B25" s="66" t="s">
        <v>110</v>
      </c>
      <c r="C25" s="72">
        <v>769669</v>
      </c>
      <c r="D25" s="97"/>
      <c r="E25" s="97"/>
    </row>
    <row r="26" spans="1:5" ht="15.75">
      <c r="A26" s="65"/>
      <c r="B26" s="66" t="s">
        <v>111</v>
      </c>
      <c r="C26" s="72">
        <v>768668</v>
      </c>
      <c r="D26" s="97"/>
      <c r="E26" s="97"/>
    </row>
    <row r="27" spans="1:5" s="3" customFormat="1" ht="27.75" customHeight="1">
      <c r="A27" s="70">
        <v>13</v>
      </c>
      <c r="B27" s="74" t="s">
        <v>28</v>
      </c>
      <c r="C27" s="71"/>
      <c r="D27" s="98">
        <f>SUM(D20:D22)</f>
        <v>0</v>
      </c>
      <c r="E27" s="98">
        <f>SUM(E20:E22)</f>
        <v>-7464258</v>
      </c>
    </row>
    <row r="28" spans="1:5" s="3" customFormat="1" ht="20.25" customHeight="1">
      <c r="A28" s="70">
        <v>14</v>
      </c>
      <c r="B28" s="69" t="s">
        <v>29</v>
      </c>
      <c r="C28" s="71"/>
      <c r="D28" s="98">
        <f>D19+D27</f>
        <v>-4154870</v>
      </c>
      <c r="E28" s="98">
        <f>E19+E27</f>
        <v>1847470</v>
      </c>
    </row>
    <row r="29" spans="1:5" ht="21" customHeight="1">
      <c r="A29" s="65">
        <v>15</v>
      </c>
      <c r="B29" s="66" t="s">
        <v>30</v>
      </c>
      <c r="C29" s="68">
        <v>69</v>
      </c>
      <c r="D29" s="97"/>
      <c r="E29" s="97"/>
    </row>
    <row r="30" spans="1:5" s="3" customFormat="1" ht="20.25" customHeight="1">
      <c r="A30" s="70">
        <v>16</v>
      </c>
      <c r="B30" s="69" t="s">
        <v>31</v>
      </c>
      <c r="C30" s="69"/>
      <c r="D30" s="98">
        <f>D28-D29</f>
        <v>-4154870</v>
      </c>
      <c r="E30" s="98">
        <f>E28-E29</f>
        <v>1847470</v>
      </c>
    </row>
    <row r="31" spans="1:5" ht="16.5" thickBot="1">
      <c r="A31" s="75">
        <v>17</v>
      </c>
      <c r="B31" s="76" t="s">
        <v>32</v>
      </c>
      <c r="C31" s="76"/>
      <c r="D31" s="76"/>
      <c r="E31" s="76"/>
    </row>
    <row r="32" spans="1:5" ht="15.75" thickTop="1">
      <c r="A32" s="119"/>
      <c r="B32" s="119"/>
      <c r="C32" s="119"/>
      <c r="D32" s="119"/>
      <c r="E32" s="119"/>
    </row>
    <row r="33" spans="1:5" ht="15">
      <c r="A33" s="119"/>
      <c r="B33" s="119"/>
      <c r="C33" s="119"/>
      <c r="D33" s="119"/>
      <c r="E33" s="119"/>
    </row>
    <row r="34" spans="1:5" ht="15">
      <c r="A34" s="119"/>
      <c r="B34" s="119"/>
      <c r="C34" s="119"/>
      <c r="D34" s="119"/>
      <c r="E34" s="119"/>
    </row>
    <row r="35" spans="1:5" ht="15">
      <c r="A35" s="119"/>
      <c r="B35" s="119"/>
      <c r="C35" s="119"/>
      <c r="D35" s="119"/>
      <c r="E35" s="119"/>
    </row>
    <row r="36" spans="1:5" ht="15">
      <c r="A36" s="119"/>
      <c r="B36" s="119"/>
      <c r="C36" s="119"/>
      <c r="D36" s="119"/>
      <c r="E36" s="119"/>
    </row>
    <row r="37" spans="1:5" ht="15">
      <c r="A37" s="119"/>
      <c r="B37" s="119"/>
      <c r="C37" s="119"/>
      <c r="D37" s="119"/>
      <c r="E37" s="119"/>
    </row>
    <row r="38" spans="1:5" ht="15">
      <c r="A38" s="119"/>
      <c r="B38" s="119"/>
      <c r="C38" s="119"/>
      <c r="D38" s="119"/>
      <c r="E38" s="119"/>
    </row>
    <row r="39" spans="1:5" ht="15">
      <c r="A39" s="119"/>
      <c r="B39" s="119"/>
      <c r="C39" s="119"/>
      <c r="D39" s="119"/>
      <c r="E39" s="119"/>
    </row>
    <row r="40" spans="1:5" ht="15">
      <c r="A40" s="119"/>
      <c r="B40" s="119"/>
      <c r="C40" s="119"/>
      <c r="D40" s="119"/>
      <c r="E40" s="119"/>
    </row>
    <row r="41" spans="1:5" ht="15">
      <c r="A41" s="119"/>
      <c r="B41" s="119"/>
      <c r="C41" s="119"/>
      <c r="D41" s="119"/>
      <c r="E41" s="119"/>
    </row>
    <row r="42" spans="1:5" ht="15">
      <c r="A42" s="119"/>
      <c r="B42" s="119"/>
      <c r="C42" s="119"/>
      <c r="D42" s="119"/>
      <c r="E42" s="119"/>
    </row>
  </sheetData>
  <sheetProtection/>
  <mergeCells count="2">
    <mergeCell ref="A3:E3"/>
    <mergeCell ref="A5:E5"/>
  </mergeCells>
  <printOptions/>
  <pageMargins left="0.5905511811023623" right="0.5511811023622047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52.7109375" style="0" customWidth="1"/>
    <col min="3" max="3" width="16.28125" style="0" customWidth="1"/>
    <col min="4" max="4" width="16.421875" style="0" customWidth="1"/>
    <col min="5" max="5" width="13.8515625" style="0" customWidth="1"/>
  </cols>
  <sheetData>
    <row r="1" ht="15.75">
      <c r="A1" s="13" t="s">
        <v>1</v>
      </c>
    </row>
    <row r="2" spans="1:2" ht="13.5">
      <c r="A2" s="1"/>
      <c r="B2" t="s">
        <v>233</v>
      </c>
    </row>
    <row r="3" spans="1:5" ht="20.25">
      <c r="A3" s="203" t="s">
        <v>117</v>
      </c>
      <c r="B3" s="203"/>
      <c r="C3" s="203"/>
      <c r="D3" s="33"/>
      <c r="E3" s="33"/>
    </row>
    <row r="5" spans="1:5" ht="18.75" customHeight="1">
      <c r="A5" s="201" t="s">
        <v>206</v>
      </c>
      <c r="B5" s="201"/>
      <c r="C5" s="201"/>
      <c r="D5" s="201"/>
      <c r="E5" s="201"/>
    </row>
    <row r="6" ht="18.75" customHeight="1"/>
    <row r="7" ht="14.25" customHeight="1" thickBot="1"/>
    <row r="8" spans="1:5" ht="43.5" customHeight="1" thickBot="1" thickTop="1">
      <c r="A8" s="42" t="s">
        <v>13</v>
      </c>
      <c r="B8" s="43" t="s">
        <v>118</v>
      </c>
      <c r="C8" s="44" t="s">
        <v>119</v>
      </c>
      <c r="D8" s="44" t="s">
        <v>120</v>
      </c>
      <c r="E8" s="21"/>
    </row>
    <row r="9" spans="1:5" ht="18" customHeight="1" thickTop="1">
      <c r="A9" s="6" t="s">
        <v>35</v>
      </c>
      <c r="B9" s="27" t="s">
        <v>121</v>
      </c>
      <c r="C9" s="80">
        <f>C10+C11+C12+C13+C14+C15</f>
        <v>19302977</v>
      </c>
      <c r="D9" s="80">
        <f>D10+D11+D12+D13+D14+D15</f>
        <v>3699759</v>
      </c>
      <c r="E9" s="22"/>
    </row>
    <row r="10" spans="1:5" ht="18" customHeight="1">
      <c r="A10" s="8">
        <v>1</v>
      </c>
      <c r="B10" s="9" t="s">
        <v>202</v>
      </c>
      <c r="C10" s="81">
        <v>1248573</v>
      </c>
      <c r="D10" s="81">
        <v>6688830</v>
      </c>
      <c r="E10" s="22"/>
    </row>
    <row r="11" spans="1:5" ht="18" customHeight="1">
      <c r="A11" s="6">
        <v>2</v>
      </c>
      <c r="B11" s="10" t="s">
        <v>122</v>
      </c>
      <c r="C11" s="81">
        <v>-955596</v>
      </c>
      <c r="D11" s="81">
        <v>-4170074</v>
      </c>
      <c r="E11" s="22"/>
    </row>
    <row r="12" spans="1:5" ht="18" customHeight="1">
      <c r="A12" s="8">
        <v>3</v>
      </c>
      <c r="B12" s="9" t="s">
        <v>201</v>
      </c>
      <c r="C12" s="81">
        <v>19010000</v>
      </c>
      <c r="D12" s="81">
        <v>1422262</v>
      </c>
      <c r="E12" s="22"/>
    </row>
    <row r="13" spans="1:5" ht="18" customHeight="1">
      <c r="A13" s="6">
        <v>4</v>
      </c>
      <c r="B13" s="9" t="s">
        <v>123</v>
      </c>
      <c r="C13" s="81"/>
      <c r="D13" s="81">
        <v>-36073</v>
      </c>
      <c r="E13" s="22"/>
    </row>
    <row r="14" spans="1:5" ht="18" customHeight="1">
      <c r="A14" s="8">
        <v>5</v>
      </c>
      <c r="B14" s="9" t="s">
        <v>124</v>
      </c>
      <c r="C14" s="81"/>
      <c r="D14" s="81">
        <v>-205186</v>
      </c>
      <c r="E14" s="22"/>
    </row>
    <row r="15" spans="1:5" ht="18" customHeight="1">
      <c r="A15" s="6">
        <v>6</v>
      </c>
      <c r="B15" s="29" t="s">
        <v>126</v>
      </c>
      <c r="C15" s="81"/>
      <c r="D15" s="81"/>
      <c r="E15" s="22"/>
    </row>
    <row r="16" spans="1:5" ht="18" customHeight="1">
      <c r="A16" s="34" t="s">
        <v>36</v>
      </c>
      <c r="B16" s="31" t="s">
        <v>158</v>
      </c>
      <c r="C16" s="82">
        <f>C17+C18+C19+C20+C21+C22</f>
        <v>0</v>
      </c>
      <c r="D16" s="82">
        <f>D17+D18+D19+D20+D21+D22</f>
        <v>0</v>
      </c>
      <c r="E16" s="22"/>
    </row>
    <row r="17" spans="1:5" ht="18" customHeight="1">
      <c r="A17" s="6">
        <v>1</v>
      </c>
      <c r="B17" s="9" t="s">
        <v>127</v>
      </c>
      <c r="C17" s="81"/>
      <c r="D17" s="81"/>
      <c r="E17" s="22"/>
    </row>
    <row r="18" spans="1:5" s="3" customFormat="1" ht="18" customHeight="1">
      <c r="A18" s="8">
        <v>2</v>
      </c>
      <c r="B18" s="29" t="s">
        <v>128</v>
      </c>
      <c r="C18" s="83"/>
      <c r="D18" s="83"/>
      <c r="E18" s="23"/>
    </row>
    <row r="19" spans="1:5" ht="18" customHeight="1">
      <c r="A19" s="6">
        <v>3</v>
      </c>
      <c r="B19" s="9" t="s">
        <v>129</v>
      </c>
      <c r="C19" s="81"/>
      <c r="D19" s="81"/>
      <c r="E19" s="24"/>
    </row>
    <row r="20" spans="1:5" ht="18" customHeight="1">
      <c r="A20" s="8">
        <v>4</v>
      </c>
      <c r="B20" s="10" t="s">
        <v>130</v>
      </c>
      <c r="C20" s="81"/>
      <c r="D20" s="81"/>
      <c r="E20" s="22"/>
    </row>
    <row r="21" spans="1:5" ht="18" customHeight="1">
      <c r="A21" s="6">
        <v>5</v>
      </c>
      <c r="B21" s="9" t="s">
        <v>131</v>
      </c>
      <c r="C21" s="81"/>
      <c r="D21" s="81"/>
      <c r="E21" s="22"/>
    </row>
    <row r="22" spans="1:5" ht="18" customHeight="1">
      <c r="A22" s="8">
        <v>6</v>
      </c>
      <c r="B22" s="9" t="s">
        <v>132</v>
      </c>
      <c r="C22" s="81"/>
      <c r="D22" s="81"/>
      <c r="E22" s="24"/>
    </row>
    <row r="23" spans="1:5" ht="18" customHeight="1">
      <c r="A23" s="35" t="s">
        <v>100</v>
      </c>
      <c r="B23" s="31" t="s">
        <v>133</v>
      </c>
      <c r="C23" s="82">
        <f>C24+C25+C26+C27</f>
        <v>-19069193</v>
      </c>
      <c r="D23" s="82">
        <f>D24+D25+D26+D27</f>
        <v>-5604828</v>
      </c>
      <c r="E23" s="22"/>
    </row>
    <row r="24" spans="1:5" ht="18" customHeight="1">
      <c r="A24" s="8">
        <v>1</v>
      </c>
      <c r="B24" s="9" t="s">
        <v>134</v>
      </c>
      <c r="C24" s="81"/>
      <c r="D24" s="81"/>
      <c r="E24" s="22"/>
    </row>
    <row r="25" spans="1:5" ht="18" customHeight="1">
      <c r="A25" s="6">
        <v>2</v>
      </c>
      <c r="B25" s="9" t="s">
        <v>135</v>
      </c>
      <c r="C25" s="81"/>
      <c r="D25" s="81"/>
      <c r="E25" s="22"/>
    </row>
    <row r="26" spans="1:5" ht="18" customHeight="1">
      <c r="A26" s="8">
        <v>3</v>
      </c>
      <c r="B26" s="9" t="s">
        <v>136</v>
      </c>
      <c r="C26" s="81">
        <v>-19069193</v>
      </c>
      <c r="D26" s="81">
        <v>-5604828</v>
      </c>
      <c r="E26" s="22"/>
    </row>
    <row r="27" spans="1:5" s="3" customFormat="1" ht="18" customHeight="1">
      <c r="A27" s="6">
        <v>4</v>
      </c>
      <c r="B27" s="30" t="s">
        <v>137</v>
      </c>
      <c r="C27" s="83"/>
      <c r="D27" s="83"/>
      <c r="E27" s="23"/>
    </row>
    <row r="28" spans="1:5" s="3" customFormat="1" ht="18" customHeight="1">
      <c r="A28" s="8" t="s">
        <v>37</v>
      </c>
      <c r="B28" s="31" t="s">
        <v>138</v>
      </c>
      <c r="C28" s="83"/>
      <c r="D28" s="83"/>
      <c r="E28" s="23"/>
    </row>
    <row r="29" spans="1:5" ht="18" customHeight="1">
      <c r="A29" s="6">
        <v>21</v>
      </c>
      <c r="B29" s="9" t="s">
        <v>139</v>
      </c>
      <c r="C29" s="81">
        <f>C28+C23+C16+C9</f>
        <v>233784</v>
      </c>
      <c r="D29" s="81">
        <f>D28+D23+D16+D9</f>
        <v>-1905069</v>
      </c>
      <c r="E29" s="25"/>
    </row>
    <row r="30" spans="1:5" s="3" customFormat="1" ht="18" customHeight="1">
      <c r="A30" s="8">
        <v>22</v>
      </c>
      <c r="B30" s="29" t="s">
        <v>140</v>
      </c>
      <c r="C30" s="83">
        <v>167594</v>
      </c>
      <c r="D30" s="83">
        <v>1737475</v>
      </c>
      <c r="E30" s="23"/>
    </row>
    <row r="31" spans="1:5" ht="18" customHeight="1" thickBot="1">
      <c r="A31" s="6">
        <v>23</v>
      </c>
      <c r="B31" s="11" t="s">
        <v>141</v>
      </c>
      <c r="C31" s="84">
        <v>401378</v>
      </c>
      <c r="D31" s="84">
        <v>167594</v>
      </c>
      <c r="E31" s="22"/>
    </row>
    <row r="32" ht="13.5" thickTop="1">
      <c r="E32" s="26"/>
    </row>
  </sheetData>
  <sheetProtection/>
  <mergeCells count="2">
    <mergeCell ref="A5:E5"/>
    <mergeCell ref="A3:C3"/>
  </mergeCells>
  <printOptions/>
  <pageMargins left="0.58" right="0.5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A5" sqref="A5:E5"/>
    </sheetView>
  </sheetViews>
  <sheetFormatPr defaultColWidth="9.140625" defaultRowHeight="12.75"/>
  <cols>
    <col min="1" max="1" width="4.28125" style="0" customWidth="1"/>
    <col min="2" max="2" width="34.421875" style="0" customWidth="1"/>
    <col min="3" max="3" width="16.7109375" style="0" customWidth="1"/>
    <col min="4" max="4" width="20.140625" style="0" customWidth="1"/>
    <col min="5" max="5" width="17.8515625" style="0" customWidth="1"/>
    <col min="6" max="6" width="18.421875" style="0" customWidth="1"/>
    <col min="7" max="7" width="16.421875" style="0" customWidth="1"/>
  </cols>
  <sheetData>
    <row r="1" spans="1:2" ht="15.75">
      <c r="A1" s="204" t="s">
        <v>1</v>
      </c>
      <c r="B1" s="204"/>
    </row>
    <row r="2" spans="1:2" ht="13.5">
      <c r="A2" s="1"/>
      <c r="B2" t="s">
        <v>233</v>
      </c>
    </row>
    <row r="3" spans="1:5" ht="20.25">
      <c r="A3" s="203" t="s">
        <v>142</v>
      </c>
      <c r="B3" s="203"/>
      <c r="C3" s="203"/>
      <c r="D3" s="203"/>
      <c r="E3" s="203"/>
    </row>
    <row r="5" spans="1:5" ht="18.75" customHeight="1">
      <c r="A5" s="201" t="s">
        <v>207</v>
      </c>
      <c r="B5" s="201"/>
      <c r="C5" s="201"/>
      <c r="D5" s="201"/>
      <c r="E5" s="201"/>
    </row>
    <row r="6" ht="18.75" customHeight="1">
      <c r="B6" t="s">
        <v>143</v>
      </c>
    </row>
    <row r="7" ht="14.25" customHeight="1" thickBot="1"/>
    <row r="8" spans="1:7" ht="43.5" customHeight="1" thickBot="1">
      <c r="A8" s="51" t="s">
        <v>13</v>
      </c>
      <c r="B8" s="52"/>
      <c r="C8" s="53" t="s">
        <v>144</v>
      </c>
      <c r="D8" s="53" t="s">
        <v>145</v>
      </c>
      <c r="E8" s="53" t="s">
        <v>146</v>
      </c>
      <c r="F8" s="54" t="s">
        <v>147</v>
      </c>
      <c r="G8" s="55" t="s">
        <v>148</v>
      </c>
    </row>
    <row r="9" spans="1:7" ht="32.25" customHeight="1">
      <c r="A9" s="7" t="s">
        <v>35</v>
      </c>
      <c r="B9" s="50" t="s">
        <v>200</v>
      </c>
      <c r="C9" s="85"/>
      <c r="D9" s="4"/>
      <c r="E9" s="4"/>
      <c r="F9" s="88"/>
      <c r="G9" s="88"/>
    </row>
    <row r="10" spans="1:7" ht="29.25" customHeight="1">
      <c r="A10" s="9" t="s">
        <v>33</v>
      </c>
      <c r="B10" s="9" t="s">
        <v>149</v>
      </c>
      <c r="C10" s="81"/>
      <c r="D10" s="5"/>
      <c r="E10" s="5"/>
      <c r="F10" s="16"/>
      <c r="G10" s="16"/>
    </row>
    <row r="11" spans="1:7" ht="21.75" customHeight="1">
      <c r="A11" s="9" t="s">
        <v>34</v>
      </c>
      <c r="B11" s="32" t="s">
        <v>150</v>
      </c>
      <c r="C11" s="81"/>
      <c r="D11" s="5"/>
      <c r="E11" s="5"/>
      <c r="F11" s="16"/>
      <c r="G11" s="16"/>
    </row>
    <row r="12" spans="1:7" ht="18" customHeight="1">
      <c r="A12" s="9">
        <v>1</v>
      </c>
      <c r="B12" s="9" t="s">
        <v>151</v>
      </c>
      <c r="C12" s="81"/>
      <c r="D12" s="5"/>
      <c r="E12" s="5"/>
      <c r="F12" s="16"/>
      <c r="G12" s="16"/>
    </row>
    <row r="13" spans="1:7" ht="18" customHeight="1">
      <c r="A13" s="9">
        <v>2</v>
      </c>
      <c r="B13" s="9" t="s">
        <v>152</v>
      </c>
      <c r="C13" s="81"/>
      <c r="D13" s="5"/>
      <c r="E13" s="5"/>
      <c r="F13" s="16"/>
      <c r="G13" s="16"/>
    </row>
    <row r="14" spans="1:7" ht="18" customHeight="1">
      <c r="A14" s="9">
        <v>3</v>
      </c>
      <c r="B14" s="9" t="s">
        <v>153</v>
      </c>
      <c r="C14" s="81"/>
      <c r="D14" s="5"/>
      <c r="E14" s="5"/>
      <c r="F14" s="16"/>
      <c r="G14" s="16"/>
    </row>
    <row r="15" spans="1:7" ht="18" customHeight="1">
      <c r="A15" s="9">
        <v>4</v>
      </c>
      <c r="B15" s="29" t="s">
        <v>154</v>
      </c>
      <c r="C15" s="81"/>
      <c r="D15" s="5"/>
      <c r="E15" s="5"/>
      <c r="F15" s="16"/>
      <c r="G15" s="16"/>
    </row>
    <row r="16" spans="1:7" ht="18" customHeight="1">
      <c r="A16" s="9" t="s">
        <v>36</v>
      </c>
      <c r="B16" s="31" t="s">
        <v>208</v>
      </c>
      <c r="C16" s="81">
        <v>288146163</v>
      </c>
      <c r="D16" s="5"/>
      <c r="E16" s="5"/>
      <c r="F16" s="16">
        <v>-60642066</v>
      </c>
      <c r="G16" s="16">
        <f>C16+F16</f>
        <v>227504097</v>
      </c>
    </row>
    <row r="17" spans="1:7" ht="18" customHeight="1">
      <c r="A17" s="9">
        <v>1</v>
      </c>
      <c r="B17" s="9" t="s">
        <v>151</v>
      </c>
      <c r="C17" s="81"/>
      <c r="D17" s="5"/>
      <c r="E17" s="5"/>
      <c r="F17" s="81">
        <v>-4154870</v>
      </c>
      <c r="G17" s="16">
        <f>F17</f>
        <v>-4154870</v>
      </c>
    </row>
    <row r="18" spans="1:7" s="3" customFormat="1" ht="18" customHeight="1">
      <c r="A18" s="9">
        <v>2</v>
      </c>
      <c r="B18" s="29" t="s">
        <v>155</v>
      </c>
      <c r="C18" s="83"/>
      <c r="D18" s="12"/>
      <c r="E18" s="12"/>
      <c r="F18" s="17"/>
      <c r="G18" s="17"/>
    </row>
    <row r="19" spans="1:7" ht="18" customHeight="1">
      <c r="A19" s="9">
        <v>3</v>
      </c>
      <c r="B19" s="9" t="s">
        <v>156</v>
      </c>
      <c r="C19" s="81"/>
      <c r="D19" s="18"/>
      <c r="E19" s="18"/>
      <c r="F19" s="16"/>
      <c r="G19" s="16"/>
    </row>
    <row r="20" spans="1:7" ht="18" customHeight="1" thickBot="1">
      <c r="A20" s="56">
        <v>4</v>
      </c>
      <c r="B20" s="57" t="s">
        <v>157</v>
      </c>
      <c r="C20" s="86"/>
      <c r="D20" s="58"/>
      <c r="E20" s="58"/>
      <c r="F20" s="89"/>
      <c r="G20" s="89"/>
    </row>
    <row r="21" spans="1:7" ht="18" customHeight="1" thickBot="1">
      <c r="A21" s="46" t="s">
        <v>100</v>
      </c>
      <c r="B21" s="47" t="s">
        <v>209</v>
      </c>
      <c r="C21" s="87">
        <f>C16+C17</f>
        <v>288146163</v>
      </c>
      <c r="D21" s="48"/>
      <c r="E21" s="48"/>
      <c r="F21" s="99">
        <f>SUM(F16:F20)</f>
        <v>-64796936</v>
      </c>
      <c r="G21" s="90">
        <f>SUM(G16:G20)</f>
        <v>223349227</v>
      </c>
    </row>
  </sheetData>
  <sheetProtection/>
  <mergeCells count="3">
    <mergeCell ref="A3:E3"/>
    <mergeCell ref="A5:E5"/>
    <mergeCell ref="A1:B1"/>
  </mergeCells>
  <printOptions/>
  <pageMargins left="0.58" right="0.56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6.421875" style="0" customWidth="1"/>
    <col min="4" max="4" width="10.57421875" style="0" customWidth="1"/>
    <col min="5" max="5" width="9.57421875" style="0" customWidth="1"/>
    <col min="6" max="6" width="16.57421875" style="0" customWidth="1"/>
    <col min="7" max="7" width="9.57421875" style="0" customWidth="1"/>
    <col min="8" max="8" width="15.8515625" style="0" customWidth="1"/>
    <col min="9" max="9" width="9.7109375" style="0" customWidth="1"/>
    <col min="10" max="10" width="16.140625" style="0" customWidth="1"/>
    <col min="11" max="11" width="20.00390625" style="0" customWidth="1"/>
    <col min="12" max="12" width="14.00390625" style="0" bestFit="1" customWidth="1"/>
  </cols>
  <sheetData>
    <row r="1" ht="15.75">
      <c r="A1" s="13" t="s">
        <v>1</v>
      </c>
    </row>
    <row r="2" spans="1:2" ht="13.5">
      <c r="A2" s="1"/>
      <c r="B2" s="28" t="s">
        <v>204</v>
      </c>
    </row>
    <row r="3" spans="1:6" ht="20.25">
      <c r="A3" s="221" t="s">
        <v>159</v>
      </c>
      <c r="B3" s="221"/>
      <c r="C3" s="221"/>
      <c r="D3" s="221"/>
      <c r="E3" s="221"/>
      <c r="F3" s="26"/>
    </row>
    <row r="4" spans="1:5" ht="18.75" customHeight="1">
      <c r="A4" s="201" t="s">
        <v>206</v>
      </c>
      <c r="B4" s="201"/>
      <c r="C4" s="201"/>
      <c r="D4" s="201"/>
      <c r="E4" s="201"/>
    </row>
    <row r="5" ht="18.75" customHeight="1" thickBot="1"/>
    <row r="6" spans="1:10" ht="21.75" customHeight="1">
      <c r="A6" s="231" t="s">
        <v>13</v>
      </c>
      <c r="B6" s="226" t="s">
        <v>160</v>
      </c>
      <c r="C6" s="212" t="s">
        <v>161</v>
      </c>
      <c r="D6" s="222" t="s">
        <v>162</v>
      </c>
      <c r="E6" s="222"/>
      <c r="F6" s="222"/>
      <c r="G6" s="223" t="s">
        <v>166</v>
      </c>
      <c r="H6" s="215" t="s">
        <v>167</v>
      </c>
      <c r="I6" s="215" t="s">
        <v>168</v>
      </c>
      <c r="J6" s="218" t="s">
        <v>169</v>
      </c>
    </row>
    <row r="7" spans="1:10" ht="15" customHeight="1">
      <c r="A7" s="232"/>
      <c r="B7" s="227"/>
      <c r="C7" s="213"/>
      <c r="D7" s="210" t="s">
        <v>163</v>
      </c>
      <c r="E7" s="210" t="s">
        <v>164</v>
      </c>
      <c r="F7" s="229" t="s">
        <v>165</v>
      </c>
      <c r="G7" s="224"/>
      <c r="H7" s="216"/>
      <c r="I7" s="216"/>
      <c r="J7" s="219"/>
    </row>
    <row r="8" spans="1:10" ht="13.5" customHeight="1" thickBot="1">
      <c r="A8" s="233"/>
      <c r="B8" s="228"/>
      <c r="C8" s="214"/>
      <c r="D8" s="211"/>
      <c r="E8" s="211"/>
      <c r="F8" s="230"/>
      <c r="G8" s="225"/>
      <c r="H8" s="217"/>
      <c r="I8" s="217"/>
      <c r="J8" s="220"/>
    </row>
    <row r="9" spans="1:10" ht="15.75" customHeight="1" thickBot="1">
      <c r="A9" s="46"/>
      <c r="B9" s="47"/>
      <c r="C9" s="48" t="s">
        <v>170</v>
      </c>
      <c r="D9" s="48" t="s">
        <v>171</v>
      </c>
      <c r="E9" s="48" t="s">
        <v>172</v>
      </c>
      <c r="F9" s="47" t="s">
        <v>181</v>
      </c>
      <c r="G9" s="47" t="s">
        <v>173</v>
      </c>
      <c r="H9" s="47" t="s">
        <v>174</v>
      </c>
      <c r="I9" s="47" t="s">
        <v>175</v>
      </c>
      <c r="J9" s="49" t="s">
        <v>176</v>
      </c>
    </row>
    <row r="10" spans="1:11" ht="15.75" customHeight="1">
      <c r="A10" s="37" t="s">
        <v>188</v>
      </c>
      <c r="B10" s="45" t="s">
        <v>189</v>
      </c>
      <c r="C10" s="91">
        <v>6313680</v>
      </c>
      <c r="D10" s="4"/>
      <c r="E10" s="4"/>
      <c r="F10" s="88">
        <f>C10+D10-E10</f>
        <v>6313680</v>
      </c>
      <c r="G10" s="93"/>
      <c r="H10" s="36"/>
      <c r="I10" s="88"/>
      <c r="J10" s="140">
        <f>H10+I10</f>
        <v>0</v>
      </c>
      <c r="K10" s="15"/>
    </row>
    <row r="11" spans="1:12" ht="15.75" customHeight="1">
      <c r="A11" s="38" t="s">
        <v>190</v>
      </c>
      <c r="B11" s="32" t="s">
        <v>191</v>
      </c>
      <c r="C11" s="92">
        <v>83781075</v>
      </c>
      <c r="D11" s="5"/>
      <c r="E11" s="5"/>
      <c r="F11" s="16">
        <f aca="true" t="shared" si="0" ref="F11:F22">C11+D11-E11</f>
        <v>83781075</v>
      </c>
      <c r="G11" s="94">
        <v>0.05</v>
      </c>
      <c r="H11" s="16">
        <v>8178644</v>
      </c>
      <c r="I11" s="16"/>
      <c r="J11" s="141">
        <f aca="true" t="shared" si="1" ref="J11:J22">H11+I11</f>
        <v>8178644</v>
      </c>
      <c r="K11" s="15"/>
      <c r="L11" s="95"/>
    </row>
    <row r="12" spans="1:12" ht="15.75" customHeight="1">
      <c r="A12" s="38" t="s">
        <v>192</v>
      </c>
      <c r="B12" s="32" t="s">
        <v>193</v>
      </c>
      <c r="C12" s="92">
        <v>48503484</v>
      </c>
      <c r="D12" s="5"/>
      <c r="E12" s="5"/>
      <c r="F12" s="16">
        <f t="shared" si="0"/>
        <v>48503484</v>
      </c>
      <c r="G12" s="94">
        <v>0.15</v>
      </c>
      <c r="H12" s="16">
        <v>12193595</v>
      </c>
      <c r="I12" s="16"/>
      <c r="J12" s="141">
        <f t="shared" si="1"/>
        <v>12193595</v>
      </c>
      <c r="K12" s="15"/>
      <c r="L12" s="95"/>
    </row>
    <row r="13" spans="1:12" ht="15.75" customHeight="1">
      <c r="A13" s="38" t="s">
        <v>194</v>
      </c>
      <c r="B13" s="32" t="s">
        <v>195</v>
      </c>
      <c r="C13" s="92">
        <v>3904247</v>
      </c>
      <c r="D13" s="5"/>
      <c r="E13" s="5"/>
      <c r="F13" s="16">
        <f t="shared" si="0"/>
        <v>3904247</v>
      </c>
      <c r="G13" s="94">
        <v>0.15</v>
      </c>
      <c r="H13" s="16">
        <v>1660749</v>
      </c>
      <c r="I13" s="16"/>
      <c r="J13" s="141">
        <f t="shared" si="1"/>
        <v>1660749</v>
      </c>
      <c r="K13" s="15"/>
      <c r="L13" s="95"/>
    </row>
    <row r="14" spans="1:12" ht="15.75" customHeight="1">
      <c r="A14" s="38" t="s">
        <v>196</v>
      </c>
      <c r="B14" s="32" t="s">
        <v>197</v>
      </c>
      <c r="C14" s="92">
        <v>240922</v>
      </c>
      <c r="D14" s="5">
        <v>40000</v>
      </c>
      <c r="E14" s="5"/>
      <c r="F14" s="16">
        <f t="shared" si="0"/>
        <v>280922</v>
      </c>
      <c r="G14" s="94">
        <v>0.15</v>
      </c>
      <c r="H14" s="16">
        <v>393471</v>
      </c>
      <c r="I14" s="16"/>
      <c r="J14" s="141">
        <f t="shared" si="1"/>
        <v>393471</v>
      </c>
      <c r="K14" s="15"/>
      <c r="L14" s="95"/>
    </row>
    <row r="15" spans="1:10" ht="15.75" customHeight="1">
      <c r="A15" s="38"/>
      <c r="B15" s="32"/>
      <c r="C15" s="92"/>
      <c r="D15" s="5"/>
      <c r="E15" s="5"/>
      <c r="F15" s="16">
        <f t="shared" si="0"/>
        <v>0</v>
      </c>
      <c r="G15" s="14"/>
      <c r="H15" s="14"/>
      <c r="I15" s="16"/>
      <c r="J15" s="141">
        <f t="shared" si="1"/>
        <v>0</v>
      </c>
    </row>
    <row r="16" spans="1:10" ht="15.75" customHeight="1">
      <c r="A16" s="38"/>
      <c r="B16" s="32"/>
      <c r="C16" s="92"/>
      <c r="D16" s="5"/>
      <c r="E16" s="5"/>
      <c r="F16" s="16">
        <f t="shared" si="0"/>
        <v>0</v>
      </c>
      <c r="G16" s="14"/>
      <c r="H16" s="14"/>
      <c r="I16" s="16"/>
      <c r="J16" s="141">
        <f t="shared" si="1"/>
        <v>0</v>
      </c>
    </row>
    <row r="17" spans="1:10" ht="15.75" customHeight="1">
      <c r="A17" s="38"/>
      <c r="B17" s="32"/>
      <c r="C17" s="92"/>
      <c r="D17" s="5"/>
      <c r="E17" s="5"/>
      <c r="F17" s="14">
        <f t="shared" si="0"/>
        <v>0</v>
      </c>
      <c r="G17" s="14"/>
      <c r="H17" s="14"/>
      <c r="I17" s="16"/>
      <c r="J17" s="141">
        <f t="shared" si="1"/>
        <v>0</v>
      </c>
    </row>
    <row r="18" spans="1:10" ht="15.75" customHeight="1">
      <c r="A18" s="38"/>
      <c r="B18" s="32"/>
      <c r="C18" s="19"/>
      <c r="D18" s="5"/>
      <c r="E18" s="5"/>
      <c r="F18" s="14">
        <f t="shared" si="0"/>
        <v>0</v>
      </c>
      <c r="G18" s="14"/>
      <c r="H18" s="14"/>
      <c r="I18" s="16"/>
      <c r="J18" s="141">
        <f t="shared" si="1"/>
        <v>0</v>
      </c>
    </row>
    <row r="19" spans="1:10" ht="15.75" customHeight="1">
      <c r="A19" s="38"/>
      <c r="B19" s="31"/>
      <c r="C19" s="19"/>
      <c r="D19" s="5"/>
      <c r="E19" s="5"/>
      <c r="F19" s="14">
        <f t="shared" si="0"/>
        <v>0</v>
      </c>
      <c r="G19" s="14"/>
      <c r="H19" s="14"/>
      <c r="I19" s="16"/>
      <c r="J19" s="141">
        <f t="shared" si="1"/>
        <v>0</v>
      </c>
    </row>
    <row r="20" spans="1:10" ht="15.75" customHeight="1">
      <c r="A20" s="38"/>
      <c r="B20" s="9"/>
      <c r="C20" s="19"/>
      <c r="D20" s="5"/>
      <c r="E20" s="5"/>
      <c r="F20" s="14">
        <f t="shared" si="0"/>
        <v>0</v>
      </c>
      <c r="G20" s="14"/>
      <c r="H20" s="14"/>
      <c r="I20" s="16"/>
      <c r="J20" s="141">
        <f t="shared" si="1"/>
        <v>0</v>
      </c>
    </row>
    <row r="21" spans="1:10" s="3" customFormat="1" ht="15.75" customHeight="1">
      <c r="A21" s="38"/>
      <c r="B21" s="29"/>
      <c r="C21" s="20"/>
      <c r="D21" s="12"/>
      <c r="E21" s="12"/>
      <c r="F21" s="14">
        <f t="shared" si="0"/>
        <v>0</v>
      </c>
      <c r="G21" s="2"/>
      <c r="H21" s="2"/>
      <c r="I21" s="17"/>
      <c r="J21" s="141">
        <f t="shared" si="1"/>
        <v>0</v>
      </c>
    </row>
    <row r="22" spans="1:10" ht="15.75" customHeight="1">
      <c r="A22" s="38"/>
      <c r="B22" s="9"/>
      <c r="C22" s="19"/>
      <c r="D22" s="18"/>
      <c r="E22" s="18"/>
      <c r="F22" s="14">
        <f t="shared" si="0"/>
        <v>0</v>
      </c>
      <c r="G22" s="14"/>
      <c r="H22" s="14"/>
      <c r="I22" s="16"/>
      <c r="J22" s="141">
        <f t="shared" si="1"/>
        <v>0</v>
      </c>
    </row>
    <row r="23" spans="1:10" ht="15.75" customHeight="1">
      <c r="A23" s="39"/>
      <c r="B23" s="14"/>
      <c r="C23" s="14"/>
      <c r="D23" s="14"/>
      <c r="E23" s="14"/>
      <c r="F23" s="14">
        <f>C23+D23-E23</f>
        <v>0</v>
      </c>
      <c r="G23" s="14"/>
      <c r="H23" s="14"/>
      <c r="I23" s="16"/>
      <c r="J23" s="141">
        <f>H23+I23</f>
        <v>0</v>
      </c>
    </row>
    <row r="24" spans="1:10" ht="15.75" customHeight="1">
      <c r="A24" s="39"/>
      <c r="B24" s="14"/>
      <c r="C24" s="14"/>
      <c r="D24" s="14"/>
      <c r="E24" s="14"/>
      <c r="F24" s="14">
        <f>C24+D24-E24</f>
        <v>0</v>
      </c>
      <c r="G24" s="14"/>
      <c r="H24" s="14"/>
      <c r="I24" s="16"/>
      <c r="J24" s="141">
        <f>H24+I24</f>
        <v>0</v>
      </c>
    </row>
    <row r="25" spans="1:10" ht="15.75" customHeight="1">
      <c r="A25" s="39"/>
      <c r="B25" s="14"/>
      <c r="C25" s="14"/>
      <c r="D25" s="14"/>
      <c r="E25" s="14"/>
      <c r="F25" s="14">
        <f>C25+D25-E25</f>
        <v>0</v>
      </c>
      <c r="G25" s="14"/>
      <c r="H25" s="14"/>
      <c r="I25" s="16"/>
      <c r="J25" s="141">
        <f>H25+I25</f>
        <v>0</v>
      </c>
    </row>
    <row r="26" spans="1:11" ht="15.75" customHeight="1">
      <c r="A26" s="205" t="s">
        <v>177</v>
      </c>
      <c r="B26" s="206"/>
      <c r="C26" s="16">
        <f aca="true" t="shared" si="2" ref="C26:J26">SUM(C10:C25)</f>
        <v>142743408</v>
      </c>
      <c r="D26" s="16">
        <f t="shared" si="2"/>
        <v>40000</v>
      </c>
      <c r="E26" s="14">
        <f t="shared" si="2"/>
        <v>0</v>
      </c>
      <c r="F26" s="16">
        <f t="shared" si="2"/>
        <v>142783408</v>
      </c>
      <c r="G26" s="14">
        <f t="shared" si="2"/>
        <v>0.5</v>
      </c>
      <c r="H26" s="16">
        <f t="shared" si="2"/>
        <v>22426459</v>
      </c>
      <c r="I26" s="16">
        <f t="shared" si="2"/>
        <v>0</v>
      </c>
      <c r="J26" s="16">
        <f t="shared" si="2"/>
        <v>22426459</v>
      </c>
      <c r="K26" s="95"/>
    </row>
    <row r="27" spans="1:10" ht="15.75" customHeight="1">
      <c r="A27" s="207" t="s">
        <v>178</v>
      </c>
      <c r="B27" s="208"/>
      <c r="C27" s="208"/>
      <c r="D27" s="208"/>
      <c r="E27" s="208"/>
      <c r="F27" s="208"/>
      <c r="G27" s="208"/>
      <c r="H27" s="208"/>
      <c r="I27" s="208"/>
      <c r="J27" s="209"/>
    </row>
    <row r="28" spans="1:10" ht="15.75" customHeight="1">
      <c r="A28" s="40"/>
      <c r="B28" s="26"/>
      <c r="C28" s="26"/>
      <c r="D28" s="26"/>
      <c r="E28" s="26"/>
      <c r="F28" s="26"/>
      <c r="G28" s="26"/>
      <c r="H28" s="26"/>
      <c r="I28" s="26"/>
      <c r="J28" s="41"/>
    </row>
    <row r="29" spans="1:10" ht="15.75" customHeight="1">
      <c r="A29" s="40"/>
      <c r="B29" s="26"/>
      <c r="C29" s="26"/>
      <c r="D29" s="26"/>
      <c r="E29" s="26"/>
      <c r="F29" s="26"/>
      <c r="G29" s="26" t="s">
        <v>179</v>
      </c>
      <c r="H29" s="26" t="s">
        <v>180</v>
      </c>
      <c r="I29" s="26"/>
      <c r="J29" s="143"/>
    </row>
    <row r="30" spans="1:11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8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sheetProtection/>
  <mergeCells count="15">
    <mergeCell ref="A3:E3"/>
    <mergeCell ref="A4:E4"/>
    <mergeCell ref="D6:F6"/>
    <mergeCell ref="G6:G8"/>
    <mergeCell ref="B6:B8"/>
    <mergeCell ref="F7:F8"/>
    <mergeCell ref="A6:A8"/>
    <mergeCell ref="D7:D8"/>
    <mergeCell ref="A26:B26"/>
    <mergeCell ref="A27:J27"/>
    <mergeCell ref="E7:E8"/>
    <mergeCell ref="C6:C8"/>
    <mergeCell ref="H6:H8"/>
    <mergeCell ref="I6:I8"/>
    <mergeCell ref="J6:J8"/>
  </mergeCells>
  <printOptions/>
  <pageMargins left="0.4" right="0.2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ok</cp:lastModifiedBy>
  <cp:lastPrinted>2011-06-04T10:35:22Z</cp:lastPrinted>
  <dcterms:created xsi:type="dcterms:W3CDTF">2008-11-10T11:45:40Z</dcterms:created>
  <dcterms:modified xsi:type="dcterms:W3CDTF">2011-06-04T10:43:41Z</dcterms:modified>
  <cp:category/>
  <cp:version/>
  <cp:contentType/>
  <cp:contentStatus/>
</cp:coreProperties>
</file>