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37" i="18"/>
  <c r="D44"/>
  <c r="B44"/>
  <c r="D22"/>
  <c r="D39"/>
  <c r="D37"/>
  <c r="D27"/>
  <c r="B27"/>
  <c r="D26"/>
  <c r="B26"/>
  <c r="D23"/>
  <c r="B23"/>
  <c r="B22"/>
  <c r="D19"/>
  <c r="B19"/>
  <c r="B42" l="1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<sst xmlns="http://schemas.openxmlformats.org/spreadsheetml/2006/main" count="414" uniqueCount="271">
  <si>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</si>
  <si>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</si>
  <si>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</si>
  <si>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</si>
  <si>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</si>
  <si>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</si>
  <si>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</si>
  <si>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</si>
  <si>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</si>
  <si>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</si>
  <si>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</si>
  <si>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</si>
  <si>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</si>
  <si>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</si>
  <si>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</si>
  <si>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</si>
  <si>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</si>
  <si>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</si>
  <si>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</si>
  <si>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</si>
  <si>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</si>
  <si>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</si>
  <si>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</si>
  <si>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</si>
  <si>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</si>
  <si>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</si>
  <si>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</si>
  <si>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</si>
  <si>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</si>
  <si>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</si>
  <si>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</si>
  <si>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</si>
  <si>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</si>
  <si>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</si>
  <si>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</si>
  <si>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</si>
  <si>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</si>
  <si>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</si>
  <si>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</si>
  <si>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</si>
  <si>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</si>
  <si>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</si>
  <si>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</si>
  <si>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</si>
  <si>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</si>
  <si>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</si>
  <si>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</si>
  <si>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</si>
  <si>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</si>
  <si>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</si>
  <si>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</si>
  <si>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</si>
  <si>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</si>
  <si>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</si>
  <si>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</si>
  <si>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</si>
  <si>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</si>
  <si>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</si>
  <si>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</si>
  <si>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</si>
  <si>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</si>
  <si>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</si>
  <si>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</si>
  <si>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</si>
  <si>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</si>
  <si>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</si>
  <si>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</si>
  <si>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</si>
  <si>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</si>
  <si>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</si>
  <si>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</si>
  <si>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</si>
  <si>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</si>
  <si>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</si>
  <si>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</si>
  <si>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</si>
  <si>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</si>
  <si>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</si>
  <si>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</si>
  <si>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</si>
  <si>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</si>
  <si>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</si>
  <si>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</si>
  <si>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</si>
  <si>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</si>
  <si>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</si>
  <si>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</si>
  <si>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</si>
  <si>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</si>
  <si>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</si>
  <si>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</si>
  <si>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</si>
  <si>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</si>
  <si>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</si>
  <si>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</si>
  <si>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</si>
  <si>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</si>
  <si>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</si>
  <si>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</si>
  <si>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</si>
  <si>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</si>
  <si>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</si>
  <si>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</si>
  <si>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</si>
  <si>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</si>
  <si>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</si>
  <si>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</si>
  <si>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</si>
  <si>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</si>
  <si>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</si>
  <si>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</si>
  <si>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</si>
  <si>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</si>
  <si>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</si>
  <si>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</si>
  <si>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</si>
  <si>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</si>
  <si>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</si>
  <si>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</si>
  <si>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</si>
  <si>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</si>
  <si>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</si>
  <si>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</si>
  <si>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</si>
  <si>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</si>
  <si>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</si>
  <si>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</si>
  <si>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</si>
  <si>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</si>
  <si>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</si>
  <si>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</si>
  <si>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</si>
  <si>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</si>
  <si>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</si>
  <si>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</si>
  <si>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</si>
  <si>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</si>
  <si>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</si>
  <si>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</si>
  <si>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</si>
  <si>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</si>
  <si>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</si>
  <si>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</si>
  <si>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</si>
  <si>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</si>
  <si>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</si>
  <si>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</si>
  <si>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</si>
  <si>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</si>
  <si>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</si>
  <si>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</si>
  <si>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</si>
  <si>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</si>
  <si>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</si>
  <si>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</si>
  <si>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</si>
  <si>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</si>
  <si>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</si>
  <si>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</si>
  <si>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</si>
  <si>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</si>
  <si>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</si>
  <si>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</si>
  <si>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</si>
  <si>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</si>
  <si>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</si>
  <si>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</si>
  <si>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</si>
  <si>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</si>
  <si>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</si>
  <si>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</si>
  <si>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</si>
  <si>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</si>
  <si>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</si>
  <si>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</si>
  <si>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</si>
  <si>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</si>
  <si>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</si>
  <si>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</si>
  <si>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</si>
  <si>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</si>
  <si>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</si>
  <si>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</si>
  <si>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</si>
  <si>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</si>
  <si>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</si>
  <si>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</si>
  <si>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</si>
  <si>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</si>
  <si>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</si>
  <si>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</si>
  <si>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</si>
  <si>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</si>
  <si>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</si>
  <si>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</si>
  <si>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</si>
  <si>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</si>
  <si>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</si>
  <si>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</si>
  <si>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</si>
  <si>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</si>
  <si>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</si>
  <si>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</si>
  <si>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</si>
  <si>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</si>
  <si>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</si>
  <si>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</si>
  <si>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</si>
  <si>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</si>
  <si>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</si>
  <si>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</si>
  <si>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</si>
  <si>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</si>
  <si>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</si>
  <si>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</si>
  <si>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</si>
  <si>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</si>
  <si>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</si>
  <si>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</si>
  <si>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</si>
  <si>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</si>
  <si>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</si>
  <si>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</si>
  <si>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</si>
  <si>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</si>
  <si>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</si>
  <si>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</si>
  <si>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</si>
  <si>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</si>
  <si>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</si>
  <si>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</si>
  <si>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</si>
  <si>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</si>
  <si>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</si>
  <si>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</si>
  <si>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</si>
  <si>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</si>
  <si>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</si>
  <si>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</si>
  <si>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</si>
  <si>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</si>
  <si>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</si>
  <si>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</si>
  <si>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</si>
  <si>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</si>
  <si>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</si>
  <si>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</si>
  <si>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</si>
  <si>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</si>
  <si>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</si>
  <si>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</si>
  <si>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</si>
  <si>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</si>
  <si>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</si>
  <si>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</si>
  <si>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</si>
  <si>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</si>
  <si>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</si>
  <si>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</si>
  <si>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</si>
  <si>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</si>
  <si>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</si>
  <si>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</si>
  <si>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</si>
  <si>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</si>
  <si>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</si>
  <si>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</si>
  <si>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</si>
  <si>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2021</t>
  </si>
  <si>
    <t>SH.A.UJESJELLES KANALIZIME LEZHE</t>
  </si>
  <si>
    <t>NIPT J68007501M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</si>
</sst>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25" workbookViewId="0">
      <selection activeCell="I40" sqref="I4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198721767</v>
      </c>
      <c r="C10" s="52"/>
      <c r="D10" s="64">
        <v>184252923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>
        <v>15486379</v>
      </c>
      <c r="C14" s="52"/>
      <c r="D14" s="64">
        <v>12331262</v>
      </c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142462888</v>
      </c>
      <c r="C17" s="52"/>
      <c r="D17" s="64">
        <v>198737412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f>-8340094</f>
        <v>-8340094</v>
      </c>
      <c r="C19" s="52"/>
      <c r="D19" s="64">
        <f>-10127281</f>
        <v>-10127281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f>-72661357</f>
        <v>-72661357</v>
      </c>
      <c r="C22" s="52"/>
      <c r="D22" s="64">
        <f>-58060087</f>
        <v>-58060087</v>
      </c>
      <c r="E22" s="51"/>
      <c r="F22" s="42"/>
    </row>
    <row r="23" spans="1:6">
      <c r="A23" s="63" t="s">
        <v>246</v>
      </c>
      <c r="B23" s="64">
        <f>-12150294</f>
        <v>-12150294</v>
      </c>
      <c r="C23" s="52"/>
      <c r="D23" s="64">
        <f>-9708798</f>
        <v>-9708798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f>-204568890</f>
        <v>-204568890</v>
      </c>
      <c r="C26" s="52"/>
      <c r="D26" s="64">
        <f>-221537911</f>
        <v>-221537911</v>
      </c>
      <c r="E26" s="51"/>
      <c r="F26" s="42"/>
    </row>
    <row r="27" spans="1:6">
      <c r="A27" s="45" t="s">
        <v>221</v>
      </c>
      <c r="B27" s="64">
        <f>-54742008</f>
        <v>-54742008</v>
      </c>
      <c r="C27" s="52"/>
      <c r="D27" s="64">
        <f>-71625036</f>
        <v>-71625036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f>-9132378</f>
        <v>-9132378</v>
      </c>
      <c r="C37" s="52"/>
      <c r="D37" s="64">
        <f>-9002547</f>
        <v>-9002547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>
        <f>-14732423</f>
        <v>-14732423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>
        <v>6150066</v>
      </c>
      <c r="C41" s="52"/>
      <c r="D41" s="64">
        <v>3123724</v>
      </c>
      <c r="E41" s="51"/>
      <c r="F41" s="42"/>
    </row>
    <row r="42" spans="1:6">
      <c r="A42" s="45" t="s">
        <v>224</v>
      </c>
      <c r="B42" s="54">
        <f>SUM(B9:B41)</f>
        <v>1226079</v>
      </c>
      <c r="C42" s="55"/>
      <c r="D42" s="54">
        <f>SUM(D9:D41)</f>
        <v>3651238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f>-336912</f>
        <v>-336912</v>
      </c>
      <c r="C44" s="52"/>
      <c r="D44" s="64">
        <f>-2907549</f>
        <v>-2907549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889167</v>
      </c>
      <c r="C47" s="58"/>
      <c r="D47" s="67">
        <f>SUM(D42:D46)</f>
        <v>743689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889167</v>
      </c>
      <c r="C57" s="77"/>
      <c r="D57" s="76">
        <f>D47+D55</f>
        <v>743689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Windows User</cp:lastModifiedBy>
  <cp:lastPrinted>2016-10-03T09:59:38Z</cp:lastPrinted>
  <dcterms:created xsi:type="dcterms:W3CDTF">2012-01-19T09:31:29Z</dcterms:created>
  <dcterms:modified xsi:type="dcterms:W3CDTF">2022-04-11T13:31:38Z</dcterms:modified>
</cp:coreProperties>
</file>