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tabRatio="575" activeTab="0"/>
  </bookViews>
  <sheets>
    <sheet name="TE ARDHURA SHPENZIME " sheetId="1" r:id="rId1"/>
    <sheet name="BILANCI" sheetId="2" r:id="rId2"/>
    <sheet name="CASH FLOW" sheetId="3" state="hidden" r:id="rId3"/>
    <sheet name="LEVIZJA E KAPITALIT" sheetId="4" state="hidden" r:id="rId4"/>
    <sheet name="PASQYA AAM " sheetId="5" state="hidden" r:id="rId5"/>
    <sheet name="PASQYRA NR 1.2" sheetId="6" state="hidden" r:id="rId6"/>
    <sheet name="PASQYRA NR 3" sheetId="7" state="hidden" r:id="rId7"/>
  </sheets>
  <definedNames/>
  <calcPr fullCalcOnLoad="1"/>
</workbook>
</file>

<file path=xl/sharedStrings.xml><?xml version="1.0" encoding="utf-8"?>
<sst xmlns="http://schemas.openxmlformats.org/spreadsheetml/2006/main" count="508" uniqueCount="359">
  <si>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</si>
  <si>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</si>
  <si>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</si>
  <si>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</si>
  <si>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</si>
  <si>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</si>
  <si>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</si>
  <si>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</si>
  <si>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</si>
  <si>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</si>
  <si>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</si>
  <si>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</si>
  <si>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</si>
  <si>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</si>
  <si>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</si>
  <si>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</si>
  <si>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</si>
  <si>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</si>
  <si>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</si>
  <si>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</si>
  <si>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</si>
  <si>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</si>
  <si>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</si>
  <si>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</si>
  <si>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</si>
  <si>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</si>
  <si>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</si>
  <si>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</si>
  <si>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</si>
  <si>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</si>
  <si>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</si>
  <si>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</si>
  <si>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</si>
  <si>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</si>
  <si>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</si>
  <si>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</si>
  <si>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</si>
  <si>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</si>
  <si>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</si>
  <si>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</si>
  <si>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</si>
  <si>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</si>
  <si>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</si>
  <si>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</si>
  <si>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</si>
  <si>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</si>
  <si>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</si>
  <si>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</si>
  <si>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</si>
  <si>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</si>
  <si>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</si>
  <si>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</si>
  <si>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</si>
  <si>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</si>
  <si>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</si>
  <si>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</si>
  <si>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</si>
  <si>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</si>
  <si>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</si>
  <si>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</si>
  <si>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</si>
  <si>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</si>
  <si>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</si>
  <si>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</si>
  <si>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</si>
  <si>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</si>
  <si>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</si>
  <si>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</si>
  <si>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</si>
  <si>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</si>
  <si>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</si>
  <si>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</si>
  <si>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</si>
  <si>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</si>
  <si>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</si>
  <si>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</si>
  <si>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</si>
  <si>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</si>
  <si>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</si>
  <si>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</si>
  <si>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</si>
  <si>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</si>
  <si>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</si>
  <si>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</si>
  <si>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t>B</t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</si>
  <si>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</si>
  <si>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</si>
  <si>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</si>
  <si>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</si>
  <si>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</si>
  <si>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</si>
  <si>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</si>
  <si>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</si>
  <si>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</si>
  <si>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</si>
  <si>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</si>
  <si>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</si>
  <si>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</si>
  <si>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</si>
  <si>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</si>
  <si>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</si>
  <si>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</si>
  <si>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</si>
  <si>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</si>
  <si>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</si>
  <si>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</si>
  <si>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</si>
  <si>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</si>
  <si>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</si>
  <si>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</si>
  <si>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</si>
  <si>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</si>
  <si>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</si>
  <si>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</si>
  <si>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</si>
  <si>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</si>
  <si>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</si>
  <si>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</si>
  <si>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</si>
  <si>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</si>
  <si>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</si>
  <si>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</si>
  <si>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</si>
  <si>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</si>
  <si>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</si>
  <si>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</si>
  <si>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</si>
  <si>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</si>
  <si>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</si>
  <si>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</si>
  <si>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</si>
  <si>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</si>
  <si>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</si>
  <si>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</si>
  <si>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</si>
  <si>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</si>
  <si>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</si>
  <si>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</si>
  <si>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</si>
  <si>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</si>
  <si>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</si>
  <si>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</si>
  <si>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</si>
  <si>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</si>
  <si>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</si>
  <si>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</si>
  <si>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</si>
  <si>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</si>
  <si>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</si>
  <si>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</si>
  <si>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</si>
  <si>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</si>
  <si>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</si>
  <si>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</si>
  <si>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</si>
  <si>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</si>
  <si>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</si>
  <si>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</si>
  <si>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</si>
  <si>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</si>
  <si>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</si>
  <si>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</si>
  <si>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</si>
  <si>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</si>
  <si>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</si>
  <si>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</si>
  <si>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</si>
  <si>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</si>
  <si>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</si>
  <si>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</si>
  <si>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Pasqyrat Financiare lexohen se bashku me shenimet shpjeguese 1-40</t>
  </si>
  <si>
    <t>TVSH/T/F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</si>
  <si>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</si>
  <si>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</si>
  <si>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</si>
  <si>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</si>
  <si>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</si>
  <si>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</si>
  <si>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</si>
  <si>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</si>
  <si>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</si>
  <si>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</si>
  <si>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</si>
  <si>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</si>
  <si>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</si>
  <si>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</si>
  <si>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</si>
  <si>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</si>
  <si>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</si>
  <si>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</si>
  <si>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</si>
  <si>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</si>
  <si>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</si>
  <si>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</si>
  <si>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</si>
  <si>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</si>
  <si>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</si>
  <si>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</si>
  <si>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</si>
  <si>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</si>
  <si>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</si>
  <si>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</si>
  <si>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</si>
  <si>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</si>
  <si>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</si>
  <si>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</si>
  <si>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</si>
  <si>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</si>
  <si>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</si>
  <si>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</si>
  <si>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</si>
  <si>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</si>
  <si>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</si>
  <si>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</si>
  <si>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</si>
  <si>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</si>
  <si>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</si>
  <si>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</si>
  <si>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</si>
  <si>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</si>
  <si>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</si>
  <si>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</si>
  <si>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</si>
  <si>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</si>
  <si>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</si>
  <si>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</si>
  <si>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</si>
  <si>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</si>
  <si>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</si>
  <si>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</si>
  <si>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</si>
  <si>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</si>
  <si>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</si>
  <si>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</si>
  <si>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</si>
  <si>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</si>
  <si>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</si>
  <si>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</si>
  <si>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</si>
  <si>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</si>
  <si>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</si>
  <si>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</si>
  <si>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</si>
  <si>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</si>
  <si>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</si>
  <si>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</si>
  <si>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</si>
  <si>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</si>
  <si>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</si>
  <si>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</si>
  <si>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</si>
  <si>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</si>
  <si>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</si>
  <si>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</si>
  <si>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</si>
  <si>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</si>
  <si>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</si>
  <si>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</si>
  <si>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</si>
  <si>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</si>
  <si>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</si>
  <si>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</si>
  <si>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</si>
  <si>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</si>
  <si>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</si>
  <si>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</si>
  <si>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</si>
  <si>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</si>
  <si>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</si>
  <si>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</si>
  <si>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</si>
  <si>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</si>
  <si>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</si>
  <si>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</si>
  <si>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</si>
  <si>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</si>
  <si>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</si>
  <si>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</si>
  <si>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</si>
  <si>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</si>
  <si>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</si>
  <si>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</si>
  <si>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</si>
  <si>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</si>
  <si>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</si>
  <si>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</si>
  <si>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</si>
  <si>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</si>
  <si>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</si>
  <si>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</si>
  <si>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</si>
  <si>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</si>
  <si>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</si>
  <si>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</si>
  <si>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</si>
  <si>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</si>
  <si>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</si>
  <si>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</si>
  <si>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</si>
  <si>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</si>
  <si>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</si>
  <si>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</si>
  <si>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</si>
  <si>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</si>
  <si>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</si>
  <si>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</si>
  <si>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</si>
  <si>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</si>
  <si>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</si>
  <si>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</si>
  <si>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</si>
  <si>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</si>
  <si>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</si>
  <si>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</si>
  <si>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</si>
  <si>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</si>
  <si>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</si>
  <si>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</si>
  <si>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</si>
  <si>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</si>
  <si>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</si>
  <si>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</si>
  <si>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</si>
  <si>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</si>
  <si>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</si>
  <si>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</si>
  <si>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</si>
  <si>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</si>
  <si>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</si>
  <si>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</si>
  <si>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NIPTI K81313011R</t>
  </si>
  <si>
    <t>Leke</t>
  </si>
  <si>
    <t>NIPTI   K81313011R</t>
  </si>
  <si>
    <t>000/Leke</t>
  </si>
  <si>
    <t>"ELEKTRO-SERVIS"SH.P.K</t>
  </si>
  <si>
    <t>"ELEKTRO-SERVIS" SH.P.K</t>
  </si>
  <si>
    <t>ELEKTRO-SERVIS sh.p.k.</t>
  </si>
  <si>
    <t>"ELEKTRO-SERVIS "SH.P.K</t>
  </si>
  <si>
    <t>Shoqeria  ELEKTRO-SERVIS</t>
  </si>
  <si>
    <t xml:space="preserve">Shoqeria ELEKTRO-SERVIS </t>
  </si>
  <si>
    <t>Shoqeria ELEKTRO-SERVIS</t>
  </si>
  <si>
    <t>Shoqeria   ELEKTRO-SERVIS</t>
  </si>
  <si>
    <t>Shoqeria ELEKTRO-SEVIS  sh,p,k,</t>
  </si>
  <si>
    <t>Viti 2012</t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</si>
  <si>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</si>
  <si>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t>4.FINANCIAL STATEMENT OF CHANGES IN SHAREHOLDERS`EQUITY FOR THE YEAR ENDED 31 DECEMBER 2012</t>
  </si>
  <si>
    <t>Te punesuar mesatarisht per vitin 2012:</t>
  </si>
  <si>
    <t xml:space="preserve">Bilanci Kontabël  31 Dhjetor  2013    </t>
  </si>
  <si>
    <t xml:space="preserve">   3.a.  Pasqyra e  fluksit te parasë për vitin ushtrimor te mbyllur me 31 Dhjetor 2013. </t>
  </si>
  <si>
    <t>2.  Pasqyra e të ardhurave dhe shpenzimeve. Periudha 1 Janar - 31 Dhjetor 2013</t>
  </si>
  <si>
    <t>Viti 2013</t>
  </si>
  <si>
    <t>Aktivet Afatgjata Materiale  me vlere fillestare   2013</t>
  </si>
  <si>
    <t>Amortizimi A.A.Materiale   2013</t>
  </si>
  <si>
    <t>Vlera Kontabel Neto e A.A.Materiale  2013</t>
  </si>
  <si>
    <r>
      <t xml:space="preserve">Pozicioni më 31 dhjetor 2011  </t>
    </r>
    <r>
      <rPr>
        <sz val="12"/>
        <color indexed="10"/>
        <rFont val="Book Antiqua"/>
        <family val="1"/>
      </rPr>
      <t>At 31  December 2011</t>
    </r>
  </si>
  <si>
    <r>
      <t xml:space="preserve">Pozicioni më 31 dhjetor 2013 </t>
    </r>
    <r>
      <rPr>
        <sz val="12"/>
        <color indexed="10"/>
        <rFont val="Book Antiqua"/>
        <family val="1"/>
      </rPr>
      <t>At 31  December 2013</t>
    </r>
  </si>
  <si>
    <t>4.PASQYRA E NDRYSHIMEVE NË KAPITAL PËR VITIN QË MBYLLET MË  31 DHJETOR 2013</t>
  </si>
  <si>
    <t>Të ardhura të tjera nga veprimtaritë shfrytëzimit   ( Eksporte)</t>
  </si>
  <si>
    <t>Paisje zyre ,kompjuterike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</si>
</sst>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_L_e_k_-;\-* #,##0.00_L_e_k_-;_-* &quot;-&quot;??_L_e_k_-;_-@_-"/>
    <numFmt numFmtId="174" formatCode="_(* #,##0.0_);_(* \(#,##0.0\);_(* &quot;-&quot;??_);_(@_)"/>
    <numFmt numFmtId="175" formatCode="_(* #,##0.0_);_(* \(#,##0.0\);_(* &quot;-&quot;?_);_(@_)"/>
    <numFmt numFmtId="176" formatCode="#,##0.0000000000"/>
  </numFmts>
  <fonts count="67">
    <font>
      <sz val="10"/>
      <name val="Arial"/>
      <family val="0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sz val="12"/>
      <name val="Arial"/>
      <family val="2"/>
    </font>
    <font>
      <b/>
      <sz val="8"/>
      <color indexed="8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3" fontId="5" fillId="0" borderId="24" xfId="0" applyNumberFormat="1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33" borderId="23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wrapText="1"/>
    </xf>
    <xf numFmtId="0" fontId="5" fillId="33" borderId="24" xfId="0" applyFont="1" applyFill="1" applyBorder="1" applyAlignment="1">
      <alignment horizontal="center" wrapText="1"/>
    </xf>
    <xf numFmtId="172" fontId="5" fillId="33" borderId="24" xfId="0" applyNumberFormat="1" applyFont="1" applyFill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9" fillId="33" borderId="2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" fillId="0" borderId="14" xfId="0" applyFont="1" applyBorder="1" applyAlignment="1">
      <alignment wrapText="1"/>
    </xf>
    <xf numFmtId="3" fontId="12" fillId="0" borderId="19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justify" wrapText="1"/>
    </xf>
    <xf numFmtId="0" fontId="11" fillId="0" borderId="16" xfId="0" applyNumberFormat="1" applyFont="1" applyBorder="1" applyAlignment="1">
      <alignment horizontal="center" vertical="justify" wrapText="1"/>
    </xf>
    <xf numFmtId="0" fontId="11" fillId="0" borderId="13" xfId="42" applyNumberFormat="1" applyFont="1" applyBorder="1" applyAlignment="1">
      <alignment horizontal="center" vertical="justify" wrapText="1"/>
    </xf>
    <xf numFmtId="0" fontId="18" fillId="0" borderId="0" xfId="42" applyNumberFormat="1" applyFont="1" applyBorder="1" applyAlignment="1">
      <alignment horizontal="left" vertical="justify" wrapText="1"/>
    </xf>
    <xf numFmtId="0" fontId="12" fillId="0" borderId="27" xfId="42" applyNumberFormat="1" applyFont="1" applyBorder="1" applyAlignment="1">
      <alignment horizontal="center" vertical="justify" wrapText="1"/>
    </xf>
    <xf numFmtId="0" fontId="12" fillId="0" borderId="28" xfId="0" applyNumberFormat="1" applyFont="1" applyFill="1" applyBorder="1" applyAlignment="1">
      <alignment horizontal="left" vertical="justify" wrapText="1"/>
    </xf>
    <xf numFmtId="0" fontId="12" fillId="0" borderId="29" xfId="42" applyNumberFormat="1" applyFont="1" applyBorder="1" applyAlignment="1">
      <alignment horizontal="center" vertical="justify" wrapText="1"/>
    </xf>
    <xf numFmtId="0" fontId="19" fillId="0" borderId="30" xfId="0" applyNumberFormat="1" applyFont="1" applyFill="1" applyBorder="1" applyAlignment="1">
      <alignment horizontal="left" vertical="justify" wrapText="1"/>
    </xf>
    <xf numFmtId="0" fontId="12" fillId="0" borderId="29" xfId="42" applyNumberFormat="1" applyFont="1" applyBorder="1" applyAlignment="1">
      <alignment horizontal="left" vertical="justify" wrapText="1"/>
    </xf>
    <xf numFmtId="0" fontId="12" fillId="0" borderId="13" xfId="42" applyNumberFormat="1" applyFont="1" applyBorder="1" applyAlignment="1">
      <alignment horizontal="left" vertical="justify" wrapText="1"/>
    </xf>
    <xf numFmtId="0" fontId="19" fillId="0" borderId="0" xfId="0" applyNumberFormat="1" applyFont="1" applyFill="1" applyBorder="1" applyAlignment="1">
      <alignment horizontal="left" vertical="justify" wrapText="1"/>
    </xf>
    <xf numFmtId="0" fontId="9" fillId="0" borderId="23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wrapText="1"/>
    </xf>
    <xf numFmtId="0" fontId="5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wrapText="1"/>
    </xf>
    <xf numFmtId="0" fontId="5" fillId="33" borderId="22" xfId="0" applyFont="1" applyFill="1" applyBorder="1" applyAlignment="1">
      <alignment horizontal="center" wrapText="1"/>
    </xf>
    <xf numFmtId="172" fontId="5" fillId="33" borderId="22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4" fillId="33" borderId="24" xfId="0" applyFont="1" applyFill="1" applyBorder="1" applyAlignment="1">
      <alignment wrapText="1"/>
    </xf>
    <xf numFmtId="172" fontId="4" fillId="33" borderId="24" xfId="0" applyNumberFormat="1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18" fillId="0" borderId="14" xfId="42" applyNumberFormat="1" applyFont="1" applyBorder="1" applyAlignment="1">
      <alignment horizontal="left" vertical="justify" wrapText="1"/>
    </xf>
    <xf numFmtId="0" fontId="11" fillId="0" borderId="10" xfId="0" applyNumberFormat="1" applyFont="1" applyFill="1" applyBorder="1" applyAlignment="1">
      <alignment horizontal="left" vertical="justify" wrapText="1"/>
    </xf>
    <xf numFmtId="0" fontId="20" fillId="0" borderId="0" xfId="0" applyNumberFormat="1" applyFont="1" applyAlignment="1">
      <alignment horizontal="left" vertical="center"/>
    </xf>
    <xf numFmtId="0" fontId="17" fillId="0" borderId="0" xfId="42" applyNumberFormat="1" applyFont="1" applyBorder="1" applyAlignment="1">
      <alignment horizontal="left" vertical="center"/>
    </xf>
    <xf numFmtId="0" fontId="20" fillId="0" borderId="0" xfId="42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172" fontId="0" fillId="0" borderId="0" xfId="0" applyNumberFormat="1" applyAlignment="1">
      <alignment/>
    </xf>
    <xf numFmtId="0" fontId="31" fillId="0" borderId="31" xfId="56" applyFont="1" applyBorder="1" applyAlignment="1">
      <alignment horizontal="left" wrapText="1"/>
      <protection/>
    </xf>
    <xf numFmtId="0" fontId="21" fillId="0" borderId="21" xfId="57" applyFont="1" applyFill="1" applyBorder="1" applyAlignment="1">
      <alignment horizontal="left" wrapText="1"/>
      <protection/>
    </xf>
    <xf numFmtId="0" fontId="31" fillId="0" borderId="21" xfId="56" applyFont="1" applyBorder="1" applyAlignment="1">
      <alignment horizontal="left" wrapText="1"/>
      <protection/>
    </xf>
    <xf numFmtId="0" fontId="21" fillId="0" borderId="21" xfId="56" applyFont="1" applyBorder="1" applyAlignment="1">
      <alignment horizontal="left" wrapText="1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Alignment="1">
      <alignment/>
    </xf>
    <xf numFmtId="3" fontId="0" fillId="0" borderId="21" xfId="44" applyNumberFormat="1" applyBorder="1" applyAlignment="1">
      <alignment/>
    </xf>
    <xf numFmtId="0" fontId="21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3" fontId="0" fillId="0" borderId="32" xfId="44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3" fontId="27" fillId="0" borderId="34" xfId="44" applyNumberFormat="1" applyFont="1" applyBorder="1" applyAlignment="1">
      <alignment vertical="center"/>
    </xf>
    <xf numFmtId="3" fontId="27" fillId="0" borderId="35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6" fillId="0" borderId="32" xfId="56" applyFont="1" applyBorder="1" applyAlignment="1">
      <alignment horizontal="center"/>
      <protection/>
    </xf>
    <xf numFmtId="2" fontId="30" fillId="0" borderId="36" xfId="56" applyNumberFormat="1" applyFont="1" applyBorder="1" applyAlignment="1">
      <alignment horizontal="center" wrapText="1"/>
      <protection/>
    </xf>
    <xf numFmtId="0" fontId="31" fillId="0" borderId="37" xfId="56" applyFont="1" applyBorder="1" applyAlignment="1">
      <alignment horizontal="center" vertical="center" wrapText="1"/>
      <protection/>
    </xf>
    <xf numFmtId="0" fontId="26" fillId="0" borderId="38" xfId="56" applyFont="1" applyBorder="1" applyAlignment="1">
      <alignment horizontal="center"/>
      <protection/>
    </xf>
    <xf numFmtId="0" fontId="26" fillId="0" borderId="31" xfId="56" applyFont="1" applyBorder="1" applyAlignment="1">
      <alignment horizontal="left" wrapText="1"/>
      <protection/>
    </xf>
    <xf numFmtId="0" fontId="0" fillId="0" borderId="39" xfId="56" applyFont="1" applyBorder="1" applyAlignment="1">
      <alignment horizontal="center"/>
      <protection/>
    </xf>
    <xf numFmtId="0" fontId="0" fillId="0" borderId="22" xfId="56" applyFont="1" applyBorder="1" applyAlignment="1">
      <alignment horizontal="left" wrapText="1"/>
      <protection/>
    </xf>
    <xf numFmtId="0" fontId="0" fillId="0" borderId="40" xfId="56" applyFont="1" applyBorder="1" applyAlignment="1">
      <alignment horizontal="center"/>
      <protection/>
    </xf>
    <xf numFmtId="0" fontId="27" fillId="0" borderId="22" xfId="56" applyFont="1" applyBorder="1" applyAlignment="1">
      <alignment horizontal="left" wrapText="1"/>
      <protection/>
    </xf>
    <xf numFmtId="0" fontId="26" fillId="0" borderId="41" xfId="56" applyFont="1" applyBorder="1" applyAlignment="1">
      <alignment horizontal="center"/>
      <protection/>
    </xf>
    <xf numFmtId="0" fontId="26" fillId="0" borderId="22" xfId="56" applyFont="1" applyBorder="1" applyAlignment="1">
      <alignment horizontal="left" wrapText="1"/>
      <protection/>
    </xf>
    <xf numFmtId="0" fontId="26" fillId="0" borderId="21" xfId="56" applyFont="1" applyBorder="1" applyAlignment="1">
      <alignment horizontal="left" wrapText="1"/>
      <protection/>
    </xf>
    <xf numFmtId="0" fontId="26" fillId="0" borderId="42" xfId="56" applyFont="1" applyBorder="1" applyAlignment="1">
      <alignment horizontal="left" wrapText="1"/>
      <protection/>
    </xf>
    <xf numFmtId="0" fontId="0" fillId="0" borderId="23" xfId="56" applyFont="1" applyBorder="1" applyAlignment="1">
      <alignment horizontal="left" wrapText="1"/>
      <protection/>
    </xf>
    <xf numFmtId="0" fontId="0" fillId="0" borderId="43" xfId="56" applyFont="1" applyBorder="1" applyAlignment="1">
      <alignment horizontal="center"/>
      <protection/>
    </xf>
    <xf numFmtId="0" fontId="0" fillId="0" borderId="24" xfId="56" applyFont="1" applyBorder="1" applyAlignment="1">
      <alignment horizontal="left" wrapText="1"/>
      <protection/>
    </xf>
    <xf numFmtId="0" fontId="26" fillId="0" borderId="41" xfId="56" applyFont="1" applyBorder="1" applyAlignment="1">
      <alignment horizontal="center" vertical="center"/>
      <protection/>
    </xf>
    <xf numFmtId="0" fontId="26" fillId="0" borderId="4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wrapText="1"/>
      <protection/>
    </xf>
    <xf numFmtId="0" fontId="26" fillId="0" borderId="39" xfId="56" applyFont="1" applyBorder="1" applyAlignment="1">
      <alignment horizontal="center"/>
      <protection/>
    </xf>
    <xf numFmtId="0" fontId="24" fillId="0" borderId="21" xfId="56" applyFont="1" applyBorder="1" applyAlignment="1">
      <alignment horizontal="left" wrapText="1"/>
      <protection/>
    </xf>
    <xf numFmtId="0" fontId="26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6" fillId="0" borderId="40" xfId="56" applyFont="1" applyBorder="1" applyAlignment="1">
      <alignment horizontal="center"/>
      <protection/>
    </xf>
    <xf numFmtId="0" fontId="26" fillId="0" borderId="43" xfId="56" applyFont="1" applyBorder="1" applyAlignment="1">
      <alignment horizontal="center"/>
      <protection/>
    </xf>
    <xf numFmtId="0" fontId="26" fillId="0" borderId="23" xfId="56" applyFont="1" applyBorder="1" applyAlignment="1">
      <alignment horizontal="left" wrapText="1"/>
      <protection/>
    </xf>
    <xf numFmtId="0" fontId="26" fillId="0" borderId="44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left" wrapText="1"/>
      <protection/>
    </xf>
    <xf numFmtId="0" fontId="26" fillId="0" borderId="0" xfId="56" applyFont="1" applyBorder="1" applyAlignment="1">
      <alignment horizontal="left"/>
      <protection/>
    </xf>
    <xf numFmtId="0" fontId="21" fillId="0" borderId="32" xfId="56" applyFont="1" applyBorder="1">
      <alignment/>
      <protection/>
    </xf>
    <xf numFmtId="2" fontId="30" fillId="0" borderId="32" xfId="56" applyNumberFormat="1" applyFont="1" applyBorder="1" applyAlignment="1">
      <alignment horizontal="center" wrapText="1"/>
      <protection/>
    </xf>
    <xf numFmtId="0" fontId="31" fillId="0" borderId="32" xfId="56" applyFont="1" applyBorder="1" applyAlignment="1">
      <alignment horizontal="center" vertical="center" wrapText="1"/>
      <protection/>
    </xf>
    <xf numFmtId="0" fontId="31" fillId="0" borderId="45" xfId="56" applyFont="1" applyBorder="1" applyAlignment="1">
      <alignment horizontal="center"/>
      <protection/>
    </xf>
    <xf numFmtId="0" fontId="21" fillId="0" borderId="41" xfId="56" applyFont="1" applyBorder="1" applyAlignment="1">
      <alignment horizontal="left"/>
      <protection/>
    </xf>
    <xf numFmtId="0" fontId="31" fillId="0" borderId="21" xfId="56" applyFont="1" applyBorder="1" applyAlignment="1">
      <alignment horizontal="left"/>
      <protection/>
    </xf>
    <xf numFmtId="0" fontId="31" fillId="0" borderId="41" xfId="56" applyFont="1" applyBorder="1" applyAlignment="1">
      <alignment horizontal="center"/>
      <protection/>
    </xf>
    <xf numFmtId="0" fontId="21" fillId="0" borderId="41" xfId="56" applyFont="1" applyBorder="1" applyAlignment="1">
      <alignment horizontal="center"/>
      <protection/>
    </xf>
    <xf numFmtId="0" fontId="21" fillId="0" borderId="21" xfId="56" applyFont="1" applyBorder="1" applyAlignment="1">
      <alignment horizontal="left"/>
      <protection/>
    </xf>
    <xf numFmtId="0" fontId="21" fillId="0" borderId="41" xfId="56" applyFont="1" applyFill="1" applyBorder="1" applyAlignment="1">
      <alignment horizontal="center"/>
      <protection/>
    </xf>
    <xf numFmtId="0" fontId="21" fillId="0" borderId="46" xfId="0" applyFont="1" applyBorder="1" applyAlignment="1">
      <alignment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41" xfId="56" applyFont="1" applyBorder="1">
      <alignment/>
      <protection/>
    </xf>
    <xf numFmtId="0" fontId="21" fillId="0" borderId="41" xfId="0" applyFont="1" applyBorder="1" applyAlignment="1">
      <alignment/>
    </xf>
    <xf numFmtId="0" fontId="21" fillId="0" borderId="41" xfId="56" applyFont="1" applyBorder="1">
      <alignment/>
      <protection/>
    </xf>
    <xf numFmtId="0" fontId="21" fillId="0" borderId="44" xfId="56" applyFont="1" applyBorder="1">
      <alignment/>
      <protection/>
    </xf>
    <xf numFmtId="0" fontId="31" fillId="0" borderId="42" xfId="56" applyFont="1" applyBorder="1" applyAlignment="1">
      <alignment horizontal="left"/>
      <protection/>
    </xf>
    <xf numFmtId="0" fontId="21" fillId="0" borderId="42" xfId="56" applyFont="1" applyBorder="1" applyAlignment="1">
      <alignment horizontal="left"/>
      <protection/>
    </xf>
    <xf numFmtId="0" fontId="0" fillId="0" borderId="21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1" xfId="0" applyFill="1" applyBorder="1" applyAlignment="1">
      <alignment/>
    </xf>
    <xf numFmtId="0" fontId="26" fillId="0" borderId="32" xfId="0" applyFont="1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22" xfId="0" applyFont="1" applyBorder="1" applyAlignment="1">
      <alignment/>
    </xf>
    <xf numFmtId="3" fontId="2" fillId="0" borderId="16" xfId="0" applyNumberFormat="1" applyFont="1" applyBorder="1" applyAlignment="1">
      <alignment/>
    </xf>
    <xf numFmtId="172" fontId="2" fillId="0" borderId="26" xfId="42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72" fontId="26" fillId="0" borderId="31" xfId="42" applyNumberFormat="1" applyFont="1" applyBorder="1" applyAlignment="1">
      <alignment horizontal="left"/>
    </xf>
    <xf numFmtId="172" fontId="26" fillId="0" borderId="21" xfId="42" applyNumberFormat="1" applyFont="1" applyBorder="1" applyAlignment="1">
      <alignment horizontal="left"/>
    </xf>
    <xf numFmtId="172" fontId="26" fillId="0" borderId="42" xfId="42" applyNumberFormat="1" applyFont="1" applyBorder="1" applyAlignment="1">
      <alignment horizontal="left"/>
    </xf>
    <xf numFmtId="172" fontId="21" fillId="0" borderId="21" xfId="42" applyNumberFormat="1" applyFont="1" applyBorder="1" applyAlignment="1">
      <alignment horizontal="left"/>
    </xf>
    <xf numFmtId="172" fontId="31" fillId="0" borderId="21" xfId="42" applyNumberFormat="1" applyFont="1" applyBorder="1" applyAlignment="1">
      <alignment horizontal="left"/>
    </xf>
    <xf numFmtId="172" fontId="21" fillId="0" borderId="21" xfId="42" applyNumberFormat="1" applyFont="1" applyBorder="1" applyAlignment="1">
      <alignment horizontal="left" wrapText="1"/>
    </xf>
    <xf numFmtId="172" fontId="31" fillId="0" borderId="42" xfId="42" applyNumberFormat="1" applyFont="1" applyBorder="1" applyAlignment="1">
      <alignment horizontal="left"/>
    </xf>
    <xf numFmtId="172" fontId="5" fillId="0" borderId="24" xfId="42" applyNumberFormat="1" applyFont="1" applyBorder="1" applyAlignment="1">
      <alignment wrapText="1"/>
    </xf>
    <xf numFmtId="172" fontId="0" fillId="0" borderId="21" xfId="42" applyNumberFormat="1" applyFont="1" applyBorder="1" applyAlignment="1">
      <alignment/>
    </xf>
    <xf numFmtId="172" fontId="1" fillId="0" borderId="19" xfId="42" applyNumberFormat="1" applyFont="1" applyBorder="1" applyAlignment="1">
      <alignment/>
    </xf>
    <xf numFmtId="172" fontId="16" fillId="0" borderId="0" xfId="42" applyNumberFormat="1" applyFont="1" applyAlignment="1">
      <alignment/>
    </xf>
    <xf numFmtId="172" fontId="1" fillId="0" borderId="0" xfId="42" applyNumberFormat="1" applyFont="1" applyBorder="1" applyAlignment="1">
      <alignment horizontal="left" vertical="center"/>
    </xf>
    <xf numFmtId="172" fontId="4" fillId="0" borderId="24" xfId="42" applyNumberFormat="1" applyFont="1" applyBorder="1" applyAlignment="1">
      <alignment wrapText="1"/>
    </xf>
    <xf numFmtId="172" fontId="31" fillId="0" borderId="31" xfId="42" applyNumberFormat="1" applyFont="1" applyBorder="1" applyAlignment="1">
      <alignment horizontal="left"/>
    </xf>
    <xf numFmtId="0" fontId="18" fillId="0" borderId="46" xfId="42" applyNumberFormat="1" applyFont="1" applyBorder="1" applyAlignment="1">
      <alignment horizontal="left" vertical="justify" wrapText="1"/>
    </xf>
    <xf numFmtId="0" fontId="12" fillId="0" borderId="48" xfId="42" applyNumberFormat="1" applyFont="1" applyBorder="1" applyAlignment="1">
      <alignment horizontal="left" vertical="justify" wrapText="1"/>
    </xf>
    <xf numFmtId="0" fontId="12" fillId="0" borderId="49" xfId="42" applyNumberFormat="1" applyFont="1" applyBorder="1" applyAlignment="1">
      <alignment horizontal="left" vertical="justify" wrapText="1"/>
    </xf>
    <xf numFmtId="0" fontId="12" fillId="0" borderId="46" xfId="42" applyNumberFormat="1" applyFont="1" applyBorder="1" applyAlignment="1">
      <alignment horizontal="left" vertical="justify" wrapText="1"/>
    </xf>
    <xf numFmtId="0" fontId="12" fillId="0" borderId="15" xfId="42" applyNumberFormat="1" applyFont="1" applyBorder="1" applyAlignment="1">
      <alignment horizontal="left" vertical="justify" wrapText="1"/>
    </xf>
    <xf numFmtId="0" fontId="11" fillId="0" borderId="15" xfId="42" applyNumberFormat="1" applyFont="1" applyBorder="1" applyAlignment="1">
      <alignment horizontal="center" vertical="justify" wrapText="1"/>
    </xf>
    <xf numFmtId="0" fontId="18" fillId="0" borderId="21" xfId="42" applyNumberFormat="1" applyFont="1" applyBorder="1" applyAlignment="1">
      <alignment horizontal="left" vertical="justify" wrapText="1"/>
    </xf>
    <xf numFmtId="172" fontId="12" fillId="0" borderId="21" xfId="42" applyNumberFormat="1" applyFont="1" applyFill="1" applyBorder="1" applyAlignment="1">
      <alignment horizontal="left" vertical="justify" wrapText="1"/>
    </xf>
    <xf numFmtId="172" fontId="13" fillId="0" borderId="21" xfId="42" applyNumberFormat="1" applyFont="1" applyFill="1" applyBorder="1" applyAlignment="1">
      <alignment horizontal="left" vertical="justify" wrapText="1"/>
    </xf>
    <xf numFmtId="172" fontId="12" fillId="33" borderId="21" xfId="42" applyNumberFormat="1" applyFont="1" applyFill="1" applyBorder="1" applyAlignment="1">
      <alignment horizontal="left" vertical="justify" wrapText="1"/>
    </xf>
    <xf numFmtId="172" fontId="12" fillId="0" borderId="21" xfId="42" applyNumberFormat="1" applyFont="1" applyBorder="1" applyAlignment="1">
      <alignment horizontal="left" vertical="justify" wrapText="1"/>
    </xf>
    <xf numFmtId="172" fontId="26" fillId="0" borderId="21" xfId="42" applyNumberFormat="1" applyFont="1" applyBorder="1" applyAlignment="1">
      <alignment/>
    </xf>
    <xf numFmtId="172" fontId="4" fillId="0" borderId="24" xfId="42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0" fontId="12" fillId="0" borderId="0" xfId="42" applyNumberFormat="1" applyFont="1" applyBorder="1" applyAlignment="1">
      <alignment horizontal="left" vertical="justify" wrapText="1"/>
    </xf>
    <xf numFmtId="43" fontId="1" fillId="0" borderId="0" xfId="42" applyNumberFormat="1" applyFont="1" applyBorder="1" applyAlignment="1">
      <alignment horizontal="left" vertical="center"/>
    </xf>
    <xf numFmtId="172" fontId="16" fillId="0" borderId="0" xfId="0" applyNumberFormat="1" applyFont="1" applyAlignment="1">
      <alignment/>
    </xf>
    <xf numFmtId="172" fontId="26" fillId="0" borderId="21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left" vertical="justify" wrapText="1"/>
    </xf>
    <xf numFmtId="0" fontId="11" fillId="0" borderId="25" xfId="0" applyNumberFormat="1" applyFont="1" applyBorder="1" applyAlignment="1">
      <alignment horizontal="left" vertical="justify" wrapText="1"/>
    </xf>
    <xf numFmtId="0" fontId="11" fillId="0" borderId="17" xfId="0" applyNumberFormat="1" applyFont="1" applyBorder="1" applyAlignment="1">
      <alignment horizontal="left" vertical="justify" wrapText="1"/>
    </xf>
    <xf numFmtId="0" fontId="17" fillId="0" borderId="11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28" xfId="56" applyFont="1" applyBorder="1" applyAlignment="1">
      <alignment horizontal="left" wrapText="1"/>
      <protection/>
    </xf>
    <xf numFmtId="0" fontId="26" fillId="0" borderId="22" xfId="56" applyFont="1" applyBorder="1" applyAlignment="1">
      <alignment horizontal="left" wrapText="1"/>
      <protection/>
    </xf>
    <xf numFmtId="0" fontId="0" fillId="0" borderId="28" xfId="56" applyFont="1" applyBorder="1" applyAlignment="1">
      <alignment horizontal="center" wrapText="1"/>
      <protection/>
    </xf>
    <xf numFmtId="0" fontId="0" fillId="0" borderId="22" xfId="56" applyFont="1" applyBorder="1" applyAlignment="1">
      <alignment horizontal="center" wrapText="1"/>
      <protection/>
    </xf>
    <xf numFmtId="2" fontId="26" fillId="0" borderId="47" xfId="56" applyNumberFormat="1" applyFont="1" applyBorder="1" applyAlignment="1">
      <alignment horizontal="center" wrapText="1"/>
      <protection/>
    </xf>
    <xf numFmtId="2" fontId="26" fillId="0" borderId="28" xfId="56" applyNumberFormat="1" applyFont="1" applyBorder="1" applyAlignment="1">
      <alignment horizontal="center" wrapText="1"/>
      <protection/>
    </xf>
    <xf numFmtId="2" fontId="26" fillId="0" borderId="22" xfId="56" applyNumberFormat="1" applyFont="1" applyBorder="1" applyAlignment="1">
      <alignment horizontal="center" wrapText="1"/>
      <protection/>
    </xf>
    <xf numFmtId="2" fontId="30" fillId="0" borderId="0" xfId="56" applyNumberFormat="1" applyFont="1" applyBorder="1" applyAlignment="1">
      <alignment horizontal="center" wrapText="1"/>
      <protection/>
    </xf>
    <xf numFmtId="2" fontId="30" fillId="0" borderId="36" xfId="56" applyNumberFormat="1" applyFont="1" applyBorder="1" applyAlignment="1">
      <alignment horizontal="center" wrapText="1"/>
      <protection/>
    </xf>
    <xf numFmtId="0" fontId="26" fillId="0" borderId="50" xfId="56" applyFont="1" applyBorder="1" applyAlignment="1">
      <alignment horizontal="left" wrapText="1"/>
      <protection/>
    </xf>
    <xf numFmtId="0" fontId="26" fillId="0" borderId="31" xfId="56" applyFont="1" applyBorder="1" applyAlignment="1">
      <alignment horizontal="left" wrapText="1"/>
      <protection/>
    </xf>
    <xf numFmtId="0" fontId="0" fillId="0" borderId="28" xfId="56" applyFont="1" applyBorder="1" applyAlignment="1">
      <alignment horizontal="left" wrapText="1"/>
      <protection/>
    </xf>
    <xf numFmtId="0" fontId="0" fillId="0" borderId="22" xfId="56" applyFont="1" applyBorder="1" applyAlignment="1">
      <alignment horizontal="left" wrapText="1"/>
      <protection/>
    </xf>
    <xf numFmtId="0" fontId="21" fillId="0" borderId="21" xfId="57" applyFont="1" applyFill="1" applyBorder="1" applyAlignment="1">
      <alignment horizontal="left" wrapText="1"/>
      <protection/>
    </xf>
    <xf numFmtId="0" fontId="31" fillId="0" borderId="21" xfId="56" applyFont="1" applyBorder="1" applyAlignment="1">
      <alignment horizontal="left" wrapText="1"/>
      <protection/>
    </xf>
    <xf numFmtId="0" fontId="31" fillId="0" borderId="21" xfId="57" applyFont="1" applyFill="1" applyBorder="1" applyAlignment="1">
      <alignment horizontal="left" wrapText="1"/>
      <protection/>
    </xf>
    <xf numFmtId="0" fontId="27" fillId="0" borderId="22" xfId="56" applyFont="1" applyBorder="1" applyAlignment="1">
      <alignment horizontal="left" wrapText="1"/>
      <protection/>
    </xf>
    <xf numFmtId="0" fontId="27" fillId="0" borderId="21" xfId="56" applyFont="1" applyBorder="1" applyAlignment="1">
      <alignment horizontal="left" wrapText="1"/>
      <protection/>
    </xf>
    <xf numFmtId="0" fontId="26" fillId="0" borderId="21" xfId="56" applyFont="1" applyBorder="1" applyAlignment="1">
      <alignment horizontal="left" wrapText="1"/>
      <protection/>
    </xf>
    <xf numFmtId="0" fontId="30" fillId="0" borderId="51" xfId="56" applyFont="1" applyBorder="1" applyAlignment="1">
      <alignment horizontal="center" wrapText="1"/>
      <protection/>
    </xf>
    <xf numFmtId="0" fontId="30" fillId="0" borderId="52" xfId="56" applyFont="1" applyBorder="1" applyAlignment="1">
      <alignment horizontal="center" wrapText="1"/>
      <protection/>
    </xf>
    <xf numFmtId="0" fontId="30" fillId="0" borderId="53" xfId="56" applyFont="1" applyBorder="1" applyAlignment="1">
      <alignment horizontal="center" wrapText="1"/>
      <protection/>
    </xf>
    <xf numFmtId="0" fontId="31" fillId="0" borderId="50" xfId="56" applyFont="1" applyBorder="1" applyAlignment="1">
      <alignment horizontal="left" wrapText="1"/>
      <protection/>
    </xf>
    <xf numFmtId="0" fontId="31" fillId="0" borderId="31" xfId="56" applyFont="1" applyBorder="1" applyAlignment="1">
      <alignment horizontal="left" wrapText="1"/>
      <protection/>
    </xf>
    <xf numFmtId="0" fontId="26" fillId="0" borderId="42" xfId="56" applyFont="1" applyBorder="1" applyAlignment="1">
      <alignment horizontal="left" wrapText="1"/>
      <protection/>
    </xf>
    <xf numFmtId="0" fontId="21" fillId="0" borderId="21" xfId="56" applyFont="1" applyBorder="1" applyAlignment="1">
      <alignment horizontal="left" wrapText="1"/>
      <protection/>
    </xf>
    <xf numFmtId="0" fontId="21" fillId="0" borderId="21" xfId="56" applyFont="1" applyBorder="1" applyAlignment="1">
      <alignment horizontal="left"/>
      <protection/>
    </xf>
    <xf numFmtId="0" fontId="32" fillId="0" borderId="21" xfId="57" applyFont="1" applyFill="1" applyBorder="1" applyAlignment="1">
      <alignment horizontal="left" wrapText="1"/>
      <protection/>
    </xf>
    <xf numFmtId="0" fontId="32" fillId="0" borderId="42" xfId="56" applyFont="1" applyBorder="1" applyAlignment="1">
      <alignment horizontal="left"/>
      <protection/>
    </xf>
    <xf numFmtId="0" fontId="31" fillId="0" borderId="21" xfId="56" applyFont="1" applyBorder="1" applyAlignment="1">
      <alignment horizontal="left"/>
      <protection/>
    </xf>
    <xf numFmtId="0" fontId="32" fillId="0" borderId="21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7.140625" style="0" customWidth="1"/>
    <col min="5" max="5" width="16.57421875" style="0" customWidth="1"/>
    <col min="7" max="7" width="10.7109375" style="0" customWidth="1"/>
  </cols>
  <sheetData>
    <row r="1" spans="1:5" ht="16.5">
      <c r="A1" s="1"/>
      <c r="B1" s="1"/>
      <c r="C1" s="265"/>
      <c r="D1" s="265"/>
      <c r="E1" s="3"/>
    </row>
    <row r="2" spans="1:5" ht="16.5">
      <c r="A2" s="1"/>
      <c r="B2" s="2" t="s">
        <v>342</v>
      </c>
      <c r="C2" s="2"/>
      <c r="D2" s="2"/>
      <c r="E2" s="3"/>
    </row>
    <row r="3" spans="1:5" ht="17.25" thickBot="1">
      <c r="A3" s="266" t="s">
        <v>349</v>
      </c>
      <c r="B3" s="266"/>
      <c r="C3" s="266"/>
      <c r="D3" s="266"/>
      <c r="E3" s="3" t="s">
        <v>0</v>
      </c>
    </row>
    <row r="4" spans="1:5" ht="16.5">
      <c r="A4" s="5" t="s">
        <v>1</v>
      </c>
      <c r="B4" s="6" t="s">
        <v>2</v>
      </c>
      <c r="C4" s="267" t="s">
        <v>3</v>
      </c>
      <c r="D4" s="262" t="s">
        <v>4</v>
      </c>
      <c r="E4" s="262" t="s">
        <v>5</v>
      </c>
    </row>
    <row r="5" spans="1:5" ht="17.25" thickBot="1">
      <c r="A5" s="7"/>
      <c r="B5" s="3"/>
      <c r="C5" s="268"/>
      <c r="D5" s="263"/>
      <c r="E5" s="263"/>
    </row>
    <row r="6" spans="1:5" ht="17.25" thickBot="1">
      <c r="A6" s="9">
        <v>1</v>
      </c>
      <c r="B6" s="10" t="s">
        <v>6</v>
      </c>
      <c r="C6" s="11">
        <v>3</v>
      </c>
      <c r="D6" s="12">
        <v>33607589</v>
      </c>
      <c r="E6" s="12">
        <v>22024783</v>
      </c>
    </row>
    <row r="7" spans="1:5" ht="33" thickBot="1">
      <c r="A7" s="13">
        <v>2</v>
      </c>
      <c r="B7" s="14" t="s">
        <v>357</v>
      </c>
      <c r="C7" s="8">
        <v>3</v>
      </c>
      <c r="D7" s="15">
        <v>5134557</v>
      </c>
      <c r="E7" s="15"/>
    </row>
    <row r="8" spans="1:5" ht="33" thickBot="1">
      <c r="A8" s="13">
        <v>3</v>
      </c>
      <c r="B8" s="14" t="s">
        <v>7</v>
      </c>
      <c r="C8" s="16"/>
      <c r="D8" s="17"/>
      <c r="E8" s="17"/>
    </row>
    <row r="9" spans="1:5" ht="48.75" thickBot="1">
      <c r="A9" s="13">
        <v>4</v>
      </c>
      <c r="B9" s="14" t="s">
        <v>8</v>
      </c>
      <c r="C9" s="16"/>
      <c r="D9" s="18"/>
      <c r="E9" s="18"/>
    </row>
    <row r="10" spans="1:5" ht="17.25" thickBot="1">
      <c r="A10" s="13">
        <v>5</v>
      </c>
      <c r="B10" s="14" t="s">
        <v>9</v>
      </c>
      <c r="C10" s="16"/>
      <c r="D10" s="15">
        <v>-36092022</v>
      </c>
      <c r="E10" s="15">
        <v>-12925037</v>
      </c>
    </row>
    <row r="11" spans="1:5" ht="33" thickBot="1">
      <c r="A11" s="13">
        <v>6</v>
      </c>
      <c r="B11" s="14" t="s">
        <v>10</v>
      </c>
      <c r="C11" s="16"/>
      <c r="D11" s="15">
        <v>-6827796</v>
      </c>
      <c r="E11" s="15">
        <v>-3014370</v>
      </c>
    </row>
    <row r="12" spans="1:5" ht="17.25" thickBot="1">
      <c r="A12" s="13">
        <v>7</v>
      </c>
      <c r="B12" s="14" t="s">
        <v>11</v>
      </c>
      <c r="C12" s="16"/>
      <c r="D12" s="19">
        <f>D13+D14</f>
        <v>-9359055</v>
      </c>
      <c r="E12" s="19">
        <f>E13+E14</f>
        <v>-8391192</v>
      </c>
    </row>
    <row r="13" spans="1:5" ht="16.5" thickBot="1">
      <c r="A13" s="20" t="s">
        <v>12</v>
      </c>
      <c r="B13" s="21" t="s">
        <v>13</v>
      </c>
      <c r="C13" s="16"/>
      <c r="D13" s="15">
        <v>-8026436</v>
      </c>
      <c r="E13" s="15">
        <v>-7190392</v>
      </c>
    </row>
    <row r="14" spans="1:5" ht="16.5" thickBot="1">
      <c r="A14" s="20" t="s">
        <v>14</v>
      </c>
      <c r="B14" s="21" t="s">
        <v>15</v>
      </c>
      <c r="C14" s="16"/>
      <c r="D14" s="15">
        <v>-1332619</v>
      </c>
      <c r="E14" s="15">
        <v>-1200800</v>
      </c>
    </row>
    <row r="15" spans="1:5" ht="16.5" thickBot="1">
      <c r="A15" s="20" t="s">
        <v>16</v>
      </c>
      <c r="B15" s="21" t="s">
        <v>17</v>
      </c>
      <c r="C15" s="16"/>
      <c r="D15" s="15"/>
      <c r="E15" s="15"/>
    </row>
    <row r="16" spans="1:5" ht="33" thickBot="1">
      <c r="A16" s="13">
        <v>8</v>
      </c>
      <c r="B16" s="14" t="s">
        <v>18</v>
      </c>
      <c r="C16" s="16"/>
      <c r="D16" s="15"/>
      <c r="E16" s="15"/>
    </row>
    <row r="17" spans="1:5" ht="33.75" thickBot="1">
      <c r="A17" s="22"/>
      <c r="B17" s="23" t="s">
        <v>19</v>
      </c>
      <c r="C17" s="24"/>
      <c r="D17" s="25">
        <f>D6+D7+D10+D11+D12</f>
        <v>-13536727</v>
      </c>
      <c r="E17" s="25">
        <f>E6+E10+E11+E12</f>
        <v>-2305816</v>
      </c>
    </row>
    <row r="18" spans="1:5" ht="16.5" thickBot="1">
      <c r="A18" s="20"/>
      <c r="B18" s="14"/>
      <c r="C18" s="16"/>
      <c r="D18" s="18"/>
      <c r="E18" s="18"/>
    </row>
    <row r="19" spans="1:5" ht="33" thickBot="1">
      <c r="A19" s="13">
        <v>1</v>
      </c>
      <c r="B19" s="14" t="s">
        <v>20</v>
      </c>
      <c r="C19" s="16"/>
      <c r="D19" s="18"/>
      <c r="E19" s="18"/>
    </row>
    <row r="20" spans="1:5" ht="33" thickBot="1">
      <c r="A20" s="13">
        <v>2</v>
      </c>
      <c r="B20" s="14" t="s">
        <v>21</v>
      </c>
      <c r="C20" s="16"/>
      <c r="D20" s="18"/>
      <c r="E20" s="18"/>
    </row>
    <row r="21" spans="1:5" ht="17.25" thickBot="1">
      <c r="A21" s="13">
        <v>3</v>
      </c>
      <c r="B21" s="14" t="s">
        <v>22</v>
      </c>
      <c r="C21" s="16"/>
      <c r="D21" s="15">
        <f>D22+D23</f>
        <v>34</v>
      </c>
      <c r="E21" s="15">
        <f>E23+E24</f>
        <v>6728</v>
      </c>
    </row>
    <row r="22" spans="1:5" ht="32.25" thickBot="1">
      <c r="A22" s="20" t="s">
        <v>23</v>
      </c>
      <c r="B22" s="14" t="s">
        <v>24</v>
      </c>
      <c r="C22" s="16"/>
      <c r="D22" s="18"/>
      <c r="E22" s="18"/>
    </row>
    <row r="23" spans="1:5" ht="16.5" thickBot="1">
      <c r="A23" s="20" t="s">
        <v>25</v>
      </c>
      <c r="B23" s="14" t="s">
        <v>26</v>
      </c>
      <c r="C23" s="16"/>
      <c r="D23" s="15">
        <v>34</v>
      </c>
      <c r="E23" s="15"/>
    </row>
    <row r="24" spans="1:5" ht="16.5" thickBot="1">
      <c r="A24" s="20" t="s">
        <v>27</v>
      </c>
      <c r="B24" s="14" t="s">
        <v>28</v>
      </c>
      <c r="C24" s="16"/>
      <c r="D24" s="238"/>
      <c r="E24" s="238">
        <v>6728</v>
      </c>
    </row>
    <row r="25" spans="1:5" ht="32.25" thickBot="1">
      <c r="A25" s="20" t="s">
        <v>29</v>
      </c>
      <c r="B25" s="14" t="s">
        <v>30</v>
      </c>
      <c r="C25" s="16"/>
      <c r="D25" s="18"/>
      <c r="E25" s="18"/>
    </row>
    <row r="26" spans="1:5" ht="33" thickBot="1">
      <c r="A26" s="13"/>
      <c r="B26" s="14" t="s">
        <v>31</v>
      </c>
      <c r="C26" s="16"/>
      <c r="D26" s="17"/>
      <c r="E26" s="17"/>
    </row>
    <row r="27" spans="1:5" ht="16.5" thickBot="1">
      <c r="A27" s="20"/>
      <c r="B27" s="14"/>
      <c r="C27" s="16"/>
      <c r="D27" s="18"/>
      <c r="E27" s="18"/>
    </row>
    <row r="28" spans="1:7" ht="17.25" thickBot="1">
      <c r="A28" s="22"/>
      <c r="B28" s="23" t="s">
        <v>32</v>
      </c>
      <c r="C28" s="24"/>
      <c r="D28" s="25">
        <f>D17+D21</f>
        <v>-13536693</v>
      </c>
      <c r="E28" s="25">
        <f>E17+E21</f>
        <v>-2299088</v>
      </c>
      <c r="G28" s="158"/>
    </row>
    <row r="29" spans="1:5" ht="16.5" thickBot="1">
      <c r="A29" s="20"/>
      <c r="B29" s="14"/>
      <c r="C29" s="16"/>
      <c r="D29" s="18"/>
      <c r="E29" s="18"/>
    </row>
    <row r="30" spans="1:5" ht="16.5" thickBot="1">
      <c r="A30" s="20"/>
      <c r="B30" s="14" t="s">
        <v>33</v>
      </c>
      <c r="C30" s="16"/>
      <c r="D30" s="15"/>
      <c r="E30" s="15"/>
    </row>
    <row r="31" spans="1:5" ht="16.5" thickBot="1">
      <c r="A31" s="20"/>
      <c r="B31" s="14"/>
      <c r="C31" s="16"/>
      <c r="D31" s="18"/>
      <c r="E31" s="18"/>
    </row>
    <row r="32" spans="1:5" ht="17.25" thickBot="1">
      <c r="A32" s="22"/>
      <c r="B32" s="23" t="s">
        <v>34</v>
      </c>
      <c r="C32" s="24"/>
      <c r="D32" s="25">
        <f>SUM(D28:D31)</f>
        <v>-13536693</v>
      </c>
      <c r="E32" s="25">
        <f>E28-E30</f>
        <v>-2299088</v>
      </c>
    </row>
    <row r="33" spans="1:5" ht="16.5" thickBot="1">
      <c r="A33" s="20"/>
      <c r="B33" s="14"/>
      <c r="C33" s="16"/>
      <c r="D33" s="18"/>
      <c r="E33" s="18"/>
    </row>
    <row r="34" spans="1:5" ht="32.25" thickBot="1">
      <c r="A34" s="20"/>
      <c r="B34" s="14" t="s">
        <v>35</v>
      </c>
      <c r="C34" s="16"/>
      <c r="D34" s="18"/>
      <c r="E34" s="18"/>
    </row>
    <row r="35" spans="1:5" ht="32.25" thickBot="1">
      <c r="A35" s="20"/>
      <c r="B35" s="14" t="s">
        <v>36</v>
      </c>
      <c r="C35" s="16"/>
      <c r="D35" s="18"/>
      <c r="E35" s="18"/>
    </row>
    <row r="36" spans="1:5" ht="16.5" thickBot="1">
      <c r="A36" s="20"/>
      <c r="B36" s="14"/>
      <c r="C36" s="16"/>
      <c r="D36" s="18"/>
      <c r="E36" s="18"/>
    </row>
    <row r="37" spans="1:5" ht="15.75">
      <c r="A37" s="1"/>
      <c r="B37" s="264" t="s">
        <v>37</v>
      </c>
      <c r="C37" s="264"/>
      <c r="D37" s="264"/>
      <c r="E37" s="1"/>
    </row>
  </sheetData>
  <sheetProtection/>
  <mergeCells count="6">
    <mergeCell ref="E4:E5"/>
    <mergeCell ref="B37:D37"/>
    <mergeCell ref="C1:D1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40">
      <selection activeCell="F69" sqref="F69"/>
    </sheetView>
  </sheetViews>
  <sheetFormatPr defaultColWidth="9.140625" defaultRowHeight="12.75"/>
  <cols>
    <col min="1" max="1" width="10.421875" style="0" customWidth="1"/>
    <col min="2" max="2" width="48.8515625" style="0" customWidth="1"/>
    <col min="3" max="3" width="13.57421875" style="0" customWidth="1"/>
    <col min="4" max="4" width="16.140625" style="0" customWidth="1"/>
    <col min="5" max="5" width="17.00390625" style="0" customWidth="1"/>
    <col min="7" max="7" width="10.8515625" style="0" bestFit="1" customWidth="1"/>
  </cols>
  <sheetData>
    <row r="1" spans="1:5" ht="15" thickBot="1">
      <c r="A1" s="27"/>
      <c r="B1" s="28" t="s">
        <v>347</v>
      </c>
      <c r="C1" s="270" t="s">
        <v>334</v>
      </c>
      <c r="D1" s="270"/>
      <c r="E1" s="270"/>
    </row>
    <row r="2" spans="1:5" ht="14.25">
      <c r="A2" s="29"/>
      <c r="B2" s="30" t="s">
        <v>38</v>
      </c>
      <c r="C2" s="30" t="s">
        <v>3</v>
      </c>
      <c r="D2" s="30" t="s">
        <v>4</v>
      </c>
      <c r="E2" s="30" t="s">
        <v>39</v>
      </c>
    </row>
    <row r="3" spans="1:5" ht="14.25">
      <c r="A3" s="31"/>
      <c r="B3" s="30"/>
      <c r="C3" s="30"/>
      <c r="D3" s="30"/>
      <c r="E3" s="30"/>
    </row>
    <row r="4" spans="1:5" ht="14.25">
      <c r="A4" s="32" t="s">
        <v>40</v>
      </c>
      <c r="B4" s="33" t="s">
        <v>41</v>
      </c>
      <c r="C4" s="34"/>
      <c r="D4" s="236">
        <v>48821881</v>
      </c>
      <c r="E4" s="236">
        <v>57354661</v>
      </c>
    </row>
    <row r="5" spans="1:5" ht="14.25">
      <c r="A5" s="35"/>
      <c r="B5" s="36"/>
      <c r="C5" s="38"/>
      <c r="D5" s="38"/>
      <c r="E5" s="38"/>
    </row>
    <row r="6" spans="1:5" ht="14.25">
      <c r="A6" s="35" t="s">
        <v>42</v>
      </c>
      <c r="B6" s="39" t="s">
        <v>43</v>
      </c>
      <c r="C6" s="38"/>
      <c r="D6" s="38"/>
      <c r="E6" s="38"/>
    </row>
    <row r="7" spans="1:5" ht="14.25">
      <c r="A7" s="35"/>
      <c r="B7" s="36"/>
      <c r="C7" s="38"/>
      <c r="D7" s="38"/>
      <c r="E7" s="38"/>
    </row>
    <row r="8" spans="1:5" ht="14.25">
      <c r="A8" s="35">
        <v>1</v>
      </c>
      <c r="B8" s="39" t="s">
        <v>44</v>
      </c>
      <c r="C8" s="40">
        <v>9</v>
      </c>
      <c r="D8" s="41">
        <v>678666</v>
      </c>
      <c r="E8" s="41">
        <v>1584719</v>
      </c>
    </row>
    <row r="9" spans="1:5" ht="14.25">
      <c r="A9" s="35">
        <v>2</v>
      </c>
      <c r="B9" s="39" t="s">
        <v>45</v>
      </c>
      <c r="C9" s="40">
        <v>10</v>
      </c>
      <c r="D9" s="38"/>
      <c r="E9" s="38"/>
    </row>
    <row r="10" spans="1:5" ht="14.25">
      <c r="A10" s="42" t="s">
        <v>12</v>
      </c>
      <c r="B10" s="36" t="s">
        <v>46</v>
      </c>
      <c r="C10" s="40"/>
      <c r="D10" s="43"/>
      <c r="E10" s="43"/>
    </row>
    <row r="11" spans="1:5" ht="14.25">
      <c r="A11" s="42" t="s">
        <v>14</v>
      </c>
      <c r="B11" s="36" t="s">
        <v>47</v>
      </c>
      <c r="C11" s="40"/>
      <c r="D11" s="43"/>
      <c r="E11" s="43"/>
    </row>
    <row r="12" spans="1:5" ht="14.25">
      <c r="A12" s="44"/>
      <c r="B12" s="45" t="s">
        <v>48</v>
      </c>
      <c r="C12" s="46"/>
      <c r="D12" s="47">
        <f>SUM(D8:D11)</f>
        <v>678666</v>
      </c>
      <c r="E12" s="47">
        <f>SUM(E8:E11)</f>
        <v>1584719</v>
      </c>
    </row>
    <row r="13" spans="1:5" ht="14.25">
      <c r="A13" s="35">
        <v>3</v>
      </c>
      <c r="B13" s="39" t="s">
        <v>49</v>
      </c>
      <c r="C13" s="40">
        <v>11</v>
      </c>
      <c r="D13" s="38"/>
      <c r="E13" s="38"/>
    </row>
    <row r="14" spans="1:5" ht="14.25">
      <c r="A14" s="42" t="s">
        <v>12</v>
      </c>
      <c r="B14" s="36" t="s">
        <v>50</v>
      </c>
      <c r="C14" s="40"/>
      <c r="D14" s="48">
        <v>14691375</v>
      </c>
      <c r="E14" s="48">
        <v>12296679</v>
      </c>
    </row>
    <row r="15" spans="1:5" ht="14.25">
      <c r="A15" s="42" t="s">
        <v>14</v>
      </c>
      <c r="B15" s="36" t="s">
        <v>51</v>
      </c>
      <c r="C15" s="40" t="s">
        <v>171</v>
      </c>
      <c r="D15" s="48">
        <v>2312369</v>
      </c>
      <c r="E15" s="48">
        <v>3333792</v>
      </c>
    </row>
    <row r="16" spans="1:5" ht="14.25">
      <c r="A16" s="42" t="s">
        <v>16</v>
      </c>
      <c r="B16" s="36" t="s">
        <v>52</v>
      </c>
      <c r="C16" s="40"/>
      <c r="D16" s="241"/>
      <c r="E16" s="241"/>
    </row>
    <row r="17" spans="1:5" ht="14.25">
      <c r="A17" s="42" t="s">
        <v>53</v>
      </c>
      <c r="B17" s="36" t="s">
        <v>54</v>
      </c>
      <c r="C17" s="40"/>
      <c r="D17" s="255"/>
      <c r="E17" s="255"/>
    </row>
    <row r="18" spans="1:5" ht="14.25">
      <c r="A18" s="49"/>
      <c r="B18" s="45" t="s">
        <v>48</v>
      </c>
      <c r="C18" s="46"/>
      <c r="D18" s="47">
        <f>SUM(D14:D17)</f>
        <v>17003744</v>
      </c>
      <c r="E18" s="47">
        <f>SUM(E14:E17)</f>
        <v>15630471</v>
      </c>
    </row>
    <row r="19" spans="1:5" ht="14.25">
      <c r="A19" s="35">
        <v>4</v>
      </c>
      <c r="B19" s="39" t="s">
        <v>55</v>
      </c>
      <c r="C19" s="40">
        <v>12</v>
      </c>
      <c r="D19" s="38"/>
      <c r="E19" s="38"/>
    </row>
    <row r="20" spans="1:5" ht="14.25">
      <c r="A20" s="42" t="s">
        <v>12</v>
      </c>
      <c r="B20" s="36" t="s">
        <v>56</v>
      </c>
      <c r="C20" s="40"/>
      <c r="D20" s="48">
        <v>19006300</v>
      </c>
      <c r="E20" s="48">
        <v>31317500</v>
      </c>
    </row>
    <row r="21" spans="1:5" ht="14.25">
      <c r="A21" s="42" t="s">
        <v>14</v>
      </c>
      <c r="B21" s="36" t="s">
        <v>57</v>
      </c>
      <c r="C21" s="40"/>
      <c r="D21" s="43"/>
      <c r="E21" s="43"/>
    </row>
    <row r="22" spans="1:5" ht="14.25">
      <c r="A22" s="42" t="s">
        <v>16</v>
      </c>
      <c r="B22" s="36" t="s">
        <v>94</v>
      </c>
      <c r="C22" s="40"/>
      <c r="D22" s="48">
        <v>3311200</v>
      </c>
      <c r="E22" s="48"/>
    </row>
    <row r="23" spans="1:5" ht="14.25">
      <c r="A23" s="42" t="s">
        <v>53</v>
      </c>
      <c r="B23" s="36" t="s">
        <v>95</v>
      </c>
      <c r="C23" s="40"/>
      <c r="D23" s="48"/>
      <c r="E23" s="48"/>
    </row>
    <row r="24" spans="1:5" ht="14.25">
      <c r="A24" s="108" t="s">
        <v>96</v>
      </c>
      <c r="B24" s="36" t="s">
        <v>97</v>
      </c>
      <c r="C24" s="40"/>
      <c r="D24" s="43"/>
      <c r="E24" s="43"/>
    </row>
    <row r="25" spans="1:5" ht="14.25">
      <c r="A25" s="49"/>
      <c r="B25" s="45" t="s">
        <v>48</v>
      </c>
      <c r="C25" s="46"/>
      <c r="D25" s="47">
        <f>SUM(D20:D24)</f>
        <v>22317500</v>
      </c>
      <c r="E25" s="47">
        <f>SUM(E20:E24)</f>
        <v>31317500</v>
      </c>
    </row>
    <row r="26" spans="1:5" ht="14.25">
      <c r="A26" s="35">
        <v>5</v>
      </c>
      <c r="B26" s="39" t="s">
        <v>98</v>
      </c>
      <c r="C26" s="40">
        <v>13</v>
      </c>
      <c r="D26" s="38"/>
      <c r="E26" s="38"/>
    </row>
    <row r="27" spans="1:5" ht="14.25">
      <c r="A27" s="35">
        <v>6</v>
      </c>
      <c r="B27" s="39" t="s">
        <v>99</v>
      </c>
      <c r="C27" s="40">
        <v>14</v>
      </c>
      <c r="D27" s="38"/>
      <c r="E27" s="38"/>
    </row>
    <row r="28" spans="1:5" ht="14.25">
      <c r="A28" s="35">
        <v>7</v>
      </c>
      <c r="B28" s="39" t="s">
        <v>100</v>
      </c>
      <c r="C28" s="40">
        <v>15</v>
      </c>
      <c r="D28" s="41">
        <v>8155186</v>
      </c>
      <c r="E28" s="41">
        <v>8155186</v>
      </c>
    </row>
    <row r="29" spans="1:5" ht="14.25">
      <c r="A29" s="109"/>
      <c r="B29" s="110" t="s">
        <v>101</v>
      </c>
      <c r="C29" s="46"/>
      <c r="D29" s="47">
        <f>D12+D18+D25+D28</f>
        <v>48155096</v>
      </c>
      <c r="E29" s="47">
        <f>E12+E18+E25+E28</f>
        <v>56687876</v>
      </c>
    </row>
    <row r="30" spans="1:5" ht="14.25">
      <c r="A30" s="42"/>
      <c r="B30" s="36"/>
      <c r="C30" s="40"/>
      <c r="D30" s="43"/>
      <c r="E30" s="43"/>
    </row>
    <row r="31" spans="1:5" ht="14.25">
      <c r="A31" s="35" t="s">
        <v>102</v>
      </c>
      <c r="B31" s="39" t="s">
        <v>103</v>
      </c>
      <c r="C31" s="40"/>
      <c r="D31" s="43"/>
      <c r="E31" s="43"/>
    </row>
    <row r="32" spans="1:5" ht="14.25">
      <c r="A32" s="42"/>
      <c r="B32" s="36"/>
      <c r="C32" s="40"/>
      <c r="D32" s="43"/>
      <c r="E32" s="43"/>
    </row>
    <row r="33" spans="1:5" ht="14.25">
      <c r="A33" s="35">
        <v>1</v>
      </c>
      <c r="B33" s="39" t="s">
        <v>104</v>
      </c>
      <c r="C33" s="40">
        <v>16</v>
      </c>
      <c r="D33" s="38"/>
      <c r="E33" s="38"/>
    </row>
    <row r="34" spans="1:5" ht="27.75">
      <c r="A34" s="42" t="s">
        <v>12</v>
      </c>
      <c r="B34" s="36" t="s">
        <v>105</v>
      </c>
      <c r="C34" s="40"/>
      <c r="D34" s="43"/>
      <c r="E34" s="43"/>
    </row>
    <row r="35" spans="1:5" ht="14.25">
      <c r="A35" s="42" t="s">
        <v>14</v>
      </c>
      <c r="B35" s="36" t="s">
        <v>106</v>
      </c>
      <c r="C35" s="40"/>
      <c r="D35" s="43"/>
      <c r="E35" s="43"/>
    </row>
    <row r="36" spans="1:5" ht="14.25">
      <c r="A36" s="42" t="s">
        <v>16</v>
      </c>
      <c r="B36" s="36" t="s">
        <v>107</v>
      </c>
      <c r="C36" s="40"/>
      <c r="D36" s="43"/>
      <c r="E36" s="43"/>
    </row>
    <row r="37" spans="1:5" ht="14.25">
      <c r="A37" s="108" t="s">
        <v>53</v>
      </c>
      <c r="B37" s="36" t="s">
        <v>108</v>
      </c>
      <c r="C37" s="40"/>
      <c r="D37" s="43"/>
      <c r="E37" s="43"/>
    </row>
    <row r="38" spans="1:5" ht="14.25">
      <c r="A38" s="49"/>
      <c r="B38" s="45" t="s">
        <v>48</v>
      </c>
      <c r="C38" s="46"/>
      <c r="D38" s="111"/>
      <c r="E38" s="111"/>
    </row>
    <row r="39" spans="1:5" ht="14.25">
      <c r="A39" s="35">
        <v>2</v>
      </c>
      <c r="B39" s="39" t="s">
        <v>109</v>
      </c>
      <c r="C39" s="40">
        <v>17</v>
      </c>
      <c r="D39" s="38"/>
      <c r="E39" s="38"/>
    </row>
    <row r="40" spans="1:5" ht="14.25">
      <c r="A40" s="42" t="s">
        <v>12</v>
      </c>
      <c r="B40" s="36" t="s">
        <v>110</v>
      </c>
      <c r="C40" s="40"/>
      <c r="D40" s="43"/>
      <c r="E40" s="43"/>
    </row>
    <row r="41" spans="1:5" ht="14.25">
      <c r="A41" s="42" t="s">
        <v>14</v>
      </c>
      <c r="B41" s="36" t="s">
        <v>111</v>
      </c>
      <c r="C41" s="40"/>
      <c r="D41" s="48"/>
      <c r="E41" s="48"/>
    </row>
    <row r="42" spans="1:5" ht="14.25">
      <c r="A42" s="42" t="s">
        <v>16</v>
      </c>
      <c r="B42" s="36" t="s">
        <v>112</v>
      </c>
      <c r="C42" s="40"/>
      <c r="D42" s="48">
        <v>226785</v>
      </c>
      <c r="E42" s="48">
        <v>226785</v>
      </c>
    </row>
    <row r="43" spans="1:5" ht="14.25">
      <c r="A43" s="108" t="s">
        <v>53</v>
      </c>
      <c r="B43" s="36" t="s">
        <v>113</v>
      </c>
      <c r="C43" s="40"/>
      <c r="D43" s="48">
        <v>440000</v>
      </c>
      <c r="E43" s="48">
        <v>440000</v>
      </c>
    </row>
    <row r="44" spans="1:5" ht="14.25">
      <c r="A44" s="49"/>
      <c r="B44" s="45" t="s">
        <v>48</v>
      </c>
      <c r="C44" s="46"/>
      <c r="D44" s="112">
        <f>SUM(D42:D43)</f>
        <v>666785</v>
      </c>
      <c r="E44" s="112">
        <f>SUM(E42:E43)</f>
        <v>666785</v>
      </c>
    </row>
    <row r="45" spans="1:5" ht="14.25">
      <c r="A45" s="35">
        <v>3</v>
      </c>
      <c r="B45" s="39" t="s">
        <v>114</v>
      </c>
      <c r="C45" s="40">
        <v>18</v>
      </c>
      <c r="D45" s="38"/>
      <c r="E45" s="38"/>
    </row>
    <row r="46" spans="1:5" ht="14.25">
      <c r="A46" s="35">
        <v>4</v>
      </c>
      <c r="B46" s="39" t="s">
        <v>115</v>
      </c>
      <c r="C46" s="40">
        <v>19</v>
      </c>
      <c r="D46" s="38"/>
      <c r="E46" s="38"/>
    </row>
    <row r="47" spans="1:5" ht="14.25">
      <c r="A47" s="42" t="s">
        <v>12</v>
      </c>
      <c r="B47" s="36" t="s">
        <v>116</v>
      </c>
      <c r="C47" s="40"/>
      <c r="D47" s="43"/>
      <c r="E47" s="43"/>
    </row>
    <row r="48" spans="1:5" ht="14.25">
      <c r="A48" s="42" t="s">
        <v>14</v>
      </c>
      <c r="B48" s="36" t="s">
        <v>117</v>
      </c>
      <c r="C48" s="40"/>
      <c r="D48" s="43"/>
      <c r="E48" s="43"/>
    </row>
    <row r="49" spans="1:5" ht="14.25">
      <c r="A49" s="42" t="s">
        <v>16</v>
      </c>
      <c r="B49" s="36" t="s">
        <v>118</v>
      </c>
      <c r="C49" s="40"/>
      <c r="D49" s="43"/>
      <c r="E49" s="43"/>
    </row>
    <row r="50" spans="1:5" ht="14.25">
      <c r="A50" s="49"/>
      <c r="B50" s="45" t="s">
        <v>48</v>
      </c>
      <c r="C50" s="46"/>
      <c r="D50" s="111"/>
      <c r="E50" s="111"/>
    </row>
    <row r="51" spans="1:5" ht="14.25">
      <c r="A51" s="35">
        <v>5</v>
      </c>
      <c r="B51" s="39" t="s">
        <v>119</v>
      </c>
      <c r="C51" s="40">
        <v>20</v>
      </c>
      <c r="D51" s="38"/>
      <c r="E51" s="38"/>
    </row>
    <row r="52" spans="1:5" ht="14.25">
      <c r="A52" s="35">
        <v>6</v>
      </c>
      <c r="B52" s="39" t="s">
        <v>120</v>
      </c>
      <c r="C52" s="40">
        <v>21</v>
      </c>
      <c r="D52" s="38"/>
      <c r="E52" s="38"/>
    </row>
    <row r="53" spans="1:5" ht="14.25">
      <c r="A53" s="42"/>
      <c r="B53" s="36"/>
      <c r="C53" s="40"/>
      <c r="D53" s="43"/>
      <c r="E53" s="43"/>
    </row>
    <row r="54" spans="1:5" ht="14.25">
      <c r="A54" s="109"/>
      <c r="B54" s="110" t="s">
        <v>121</v>
      </c>
      <c r="C54" s="46"/>
      <c r="D54" s="47">
        <f>SUM(D44:D53)</f>
        <v>666785</v>
      </c>
      <c r="E54" s="47">
        <f>SUM(E44:E53)</f>
        <v>666785</v>
      </c>
    </row>
    <row r="55" spans="1:5" ht="14.25">
      <c r="A55" s="42"/>
      <c r="B55" s="36"/>
      <c r="C55" s="40"/>
      <c r="D55" s="43"/>
      <c r="E55" s="43"/>
    </row>
    <row r="56" spans="1:5" ht="14.25">
      <c r="A56" s="113"/>
      <c r="B56" s="114" t="s">
        <v>122</v>
      </c>
      <c r="C56" s="115"/>
      <c r="D56" s="116">
        <f>D29+D54</f>
        <v>48821881</v>
      </c>
      <c r="E56" s="116">
        <f>E29+E54</f>
        <v>57354661</v>
      </c>
    </row>
    <row r="57" spans="1:5" ht="14.25">
      <c r="A57" s="117"/>
      <c r="B57" s="118"/>
      <c r="C57" s="119"/>
      <c r="D57" s="120"/>
      <c r="E57" s="120"/>
    </row>
    <row r="58" spans="1:5" ht="14.25">
      <c r="A58" s="117"/>
      <c r="B58" s="118"/>
      <c r="C58" s="119"/>
      <c r="D58" s="120"/>
      <c r="E58" s="120"/>
    </row>
    <row r="59" spans="1:5" ht="15" thickBot="1">
      <c r="A59" s="120"/>
      <c r="B59" s="37" t="s">
        <v>347</v>
      </c>
      <c r="C59" s="271" t="s">
        <v>335</v>
      </c>
      <c r="D59" s="271"/>
      <c r="E59" s="271"/>
    </row>
    <row r="60" spans="1:5" ht="12.75">
      <c r="A60" s="272"/>
      <c r="B60" s="272" t="s">
        <v>38</v>
      </c>
      <c r="C60" s="272" t="s">
        <v>3</v>
      </c>
      <c r="D60" s="272" t="s">
        <v>4</v>
      </c>
      <c r="E60" s="272" t="s">
        <v>39</v>
      </c>
    </row>
    <row r="61" spans="1:5" ht="13.5" thickBot="1">
      <c r="A61" s="273"/>
      <c r="B61" s="273"/>
      <c r="C61" s="273"/>
      <c r="D61" s="273"/>
      <c r="E61" s="273"/>
    </row>
    <row r="62" spans="1:5" ht="14.25">
      <c r="A62" s="35" t="s">
        <v>84</v>
      </c>
      <c r="B62" s="38" t="s">
        <v>123</v>
      </c>
      <c r="C62" s="40"/>
      <c r="D62" s="236">
        <v>48821881</v>
      </c>
      <c r="E62" s="236">
        <v>57354661</v>
      </c>
    </row>
    <row r="63" spans="1:5" ht="14.25">
      <c r="A63" s="35"/>
      <c r="B63" s="38"/>
      <c r="C63" s="40"/>
      <c r="D63" s="38"/>
      <c r="E63" s="38"/>
    </row>
    <row r="64" spans="1:5" ht="14.25">
      <c r="A64" s="35" t="s">
        <v>42</v>
      </c>
      <c r="B64" s="38" t="s">
        <v>124</v>
      </c>
      <c r="C64" s="40"/>
      <c r="D64" s="38"/>
      <c r="E64" s="38"/>
    </row>
    <row r="65" spans="1:5" ht="14.25">
      <c r="A65" s="35"/>
      <c r="B65" s="38"/>
      <c r="C65" s="40"/>
      <c r="D65" s="38"/>
      <c r="E65" s="38"/>
    </row>
    <row r="66" spans="1:5" ht="14.25">
      <c r="A66" s="35">
        <v>1</v>
      </c>
      <c r="B66" s="38" t="s">
        <v>125</v>
      </c>
      <c r="C66" s="40">
        <v>22</v>
      </c>
      <c r="D66" s="38"/>
      <c r="E66" s="38"/>
    </row>
    <row r="67" spans="1:5" ht="14.25">
      <c r="A67" s="35">
        <v>2</v>
      </c>
      <c r="B67" s="38" t="s">
        <v>126</v>
      </c>
      <c r="C67" s="40">
        <v>23</v>
      </c>
      <c r="D67" s="41"/>
      <c r="E67" s="41"/>
    </row>
    <row r="68" spans="1:5" ht="14.25">
      <c r="A68" s="42" t="s">
        <v>12</v>
      </c>
      <c r="B68" s="121" t="s">
        <v>127</v>
      </c>
      <c r="C68" s="40"/>
      <c r="D68" s="48"/>
      <c r="E68" s="48"/>
    </row>
    <row r="69" spans="1:5" ht="14.25">
      <c r="A69" s="42" t="s">
        <v>14</v>
      </c>
      <c r="B69" s="121" t="s">
        <v>128</v>
      </c>
      <c r="C69" s="40"/>
      <c r="D69" s="43"/>
      <c r="E69" s="43"/>
    </row>
    <row r="70" spans="1:5" ht="14.25">
      <c r="A70" s="42" t="s">
        <v>16</v>
      </c>
      <c r="B70" s="121" t="s">
        <v>129</v>
      </c>
      <c r="C70" s="40"/>
      <c r="D70" s="43"/>
      <c r="E70" s="43"/>
    </row>
    <row r="71" spans="1:5" ht="14.25">
      <c r="A71" s="44"/>
      <c r="B71" s="122" t="s">
        <v>48</v>
      </c>
      <c r="C71" s="46"/>
      <c r="D71" s="123"/>
      <c r="E71" s="123"/>
    </row>
    <row r="72" spans="1:5" ht="14.25">
      <c r="A72" s="35">
        <v>3</v>
      </c>
      <c r="B72" s="38" t="s">
        <v>130</v>
      </c>
      <c r="C72" s="40">
        <v>24</v>
      </c>
      <c r="D72" s="38"/>
      <c r="E72" s="38"/>
    </row>
    <row r="73" spans="1:5" ht="14.25">
      <c r="A73" s="42" t="s">
        <v>12</v>
      </c>
      <c r="B73" s="121" t="s">
        <v>131</v>
      </c>
      <c r="C73" s="40"/>
      <c r="D73" s="48">
        <v>35160791</v>
      </c>
      <c r="E73" s="48">
        <v>29493563</v>
      </c>
    </row>
    <row r="74" spans="1:5" ht="14.25">
      <c r="A74" s="42" t="s">
        <v>14</v>
      </c>
      <c r="B74" s="121" t="s">
        <v>132</v>
      </c>
      <c r="C74" s="40"/>
      <c r="D74" s="48"/>
      <c r="E74" s="48"/>
    </row>
    <row r="75" spans="1:5" ht="14.25">
      <c r="A75" s="42" t="s">
        <v>16</v>
      </c>
      <c r="B75" s="121" t="s">
        <v>133</v>
      </c>
      <c r="C75" s="40"/>
      <c r="D75" s="48">
        <v>225106</v>
      </c>
      <c r="E75" s="48">
        <v>211791</v>
      </c>
    </row>
    <row r="76" spans="1:5" ht="14.25">
      <c r="A76" s="42" t="s">
        <v>53</v>
      </c>
      <c r="B76" s="121" t="s">
        <v>134</v>
      </c>
      <c r="C76" s="40"/>
      <c r="D76" s="48"/>
      <c r="E76" s="48"/>
    </row>
    <row r="77" spans="1:5" ht="14.25">
      <c r="A77" s="42" t="s">
        <v>96</v>
      </c>
      <c r="B77" s="121" t="s">
        <v>135</v>
      </c>
      <c r="C77" s="40"/>
      <c r="D77" s="43"/>
      <c r="E77" s="43"/>
    </row>
    <row r="78" spans="1:5" ht="14.25">
      <c r="A78" s="49"/>
      <c r="B78" s="111" t="s">
        <v>48</v>
      </c>
      <c r="C78" s="46"/>
      <c r="D78" s="112">
        <f>SUM(D73:D77)</f>
        <v>35385897</v>
      </c>
      <c r="E78" s="112">
        <f>SUM(E73:E77)</f>
        <v>29705354</v>
      </c>
    </row>
    <row r="79" spans="1:5" ht="14.25">
      <c r="A79" s="35">
        <v>4</v>
      </c>
      <c r="B79" s="38" t="s">
        <v>136</v>
      </c>
      <c r="C79" s="40">
        <v>25</v>
      </c>
      <c r="D79" s="38"/>
      <c r="E79" s="38"/>
    </row>
    <row r="80" spans="1:5" ht="14.25">
      <c r="A80" s="35">
        <v>5</v>
      </c>
      <c r="B80" s="38" t="s">
        <v>137</v>
      </c>
      <c r="C80" s="40">
        <v>26</v>
      </c>
      <c r="D80" s="38"/>
      <c r="E80" s="38"/>
    </row>
    <row r="81" spans="1:5" ht="14.25">
      <c r="A81" s="42"/>
      <c r="B81" s="121"/>
      <c r="C81" s="40"/>
      <c r="D81" s="43"/>
      <c r="E81" s="43"/>
    </row>
    <row r="82" spans="1:5" ht="14.25">
      <c r="A82" s="109"/>
      <c r="B82" s="124" t="s">
        <v>138</v>
      </c>
      <c r="C82" s="46"/>
      <c r="D82" s="112">
        <f>SUM(D78:D81)</f>
        <v>35385897</v>
      </c>
      <c r="E82" s="112">
        <f>SUM(E78:E81)</f>
        <v>29705354</v>
      </c>
    </row>
    <row r="83" spans="1:5" ht="14.25">
      <c r="A83" s="42"/>
      <c r="B83" s="121"/>
      <c r="C83" s="40"/>
      <c r="D83" s="43"/>
      <c r="E83" s="43"/>
    </row>
    <row r="84" spans="1:5" ht="14.25">
      <c r="A84" s="35" t="s">
        <v>102</v>
      </c>
      <c r="B84" s="38" t="s">
        <v>139</v>
      </c>
      <c r="C84" s="40"/>
      <c r="D84" s="43"/>
      <c r="E84" s="43"/>
    </row>
    <row r="85" spans="1:5" ht="14.25">
      <c r="A85" s="42"/>
      <c r="B85" s="43"/>
      <c r="C85" s="40"/>
      <c r="D85" s="43"/>
      <c r="E85" s="43"/>
    </row>
    <row r="86" spans="1:5" ht="14.25">
      <c r="A86" s="35">
        <v>1</v>
      </c>
      <c r="B86" s="38" t="s">
        <v>140</v>
      </c>
      <c r="C86" s="40">
        <v>27</v>
      </c>
      <c r="D86" s="38"/>
      <c r="E86" s="38"/>
    </row>
    <row r="87" spans="1:5" ht="14.25">
      <c r="A87" s="42" t="s">
        <v>12</v>
      </c>
      <c r="B87" s="121" t="s">
        <v>141</v>
      </c>
      <c r="C87" s="40"/>
      <c r="D87" s="48"/>
      <c r="E87" s="48"/>
    </row>
    <row r="88" spans="1:5" ht="14.25">
      <c r="A88" s="42" t="s">
        <v>14</v>
      </c>
      <c r="B88" s="121" t="s">
        <v>142</v>
      </c>
      <c r="C88" s="40"/>
      <c r="D88" s="43"/>
      <c r="E88" s="43"/>
    </row>
    <row r="89" spans="1:5" ht="14.25">
      <c r="A89" s="49"/>
      <c r="B89" s="111" t="s">
        <v>48</v>
      </c>
      <c r="C89" s="46"/>
      <c r="D89" s="112"/>
      <c r="E89" s="112"/>
    </row>
    <row r="90" spans="1:5" ht="14.25">
      <c r="A90" s="35">
        <v>2</v>
      </c>
      <c r="B90" s="38" t="s">
        <v>143</v>
      </c>
      <c r="C90" s="40">
        <v>28</v>
      </c>
      <c r="D90" s="41">
        <v>37766954</v>
      </c>
      <c r="E90" s="41">
        <v>38443584</v>
      </c>
    </row>
    <row r="91" spans="1:5" ht="14.25">
      <c r="A91" s="35">
        <v>3</v>
      </c>
      <c r="B91" s="38" t="s">
        <v>144</v>
      </c>
      <c r="C91" s="40">
        <v>29</v>
      </c>
      <c r="D91" s="38"/>
      <c r="E91" s="38"/>
    </row>
    <row r="92" spans="1:5" ht="14.25">
      <c r="A92" s="35">
        <v>4</v>
      </c>
      <c r="B92" s="38" t="s">
        <v>145</v>
      </c>
      <c r="C92" s="40">
        <v>30</v>
      </c>
      <c r="D92" s="38"/>
      <c r="E92" s="38"/>
    </row>
    <row r="93" spans="1:5" ht="14.25">
      <c r="A93" s="42"/>
      <c r="B93" s="121"/>
      <c r="C93" s="40"/>
      <c r="D93" s="43"/>
      <c r="E93" s="43"/>
    </row>
    <row r="94" spans="1:5" ht="14.25">
      <c r="A94" s="109"/>
      <c r="B94" s="124" t="s">
        <v>146</v>
      </c>
      <c r="C94" s="46"/>
      <c r="D94" s="47">
        <f>SUM(D90:D93)</f>
        <v>37766954</v>
      </c>
      <c r="E94" s="47">
        <f>SUM(E90:E93)</f>
        <v>38443584</v>
      </c>
    </row>
    <row r="95" spans="1:5" ht="14.25">
      <c r="A95" s="42"/>
      <c r="B95" s="121"/>
      <c r="C95" s="40"/>
      <c r="D95" s="43"/>
      <c r="E95" s="43"/>
    </row>
    <row r="96" spans="1:5" ht="14.25">
      <c r="A96" s="109"/>
      <c r="B96" s="124" t="s">
        <v>147</v>
      </c>
      <c r="C96" s="46"/>
      <c r="D96" s="112">
        <f>D82+D94</f>
        <v>73152851</v>
      </c>
      <c r="E96" s="112">
        <f>E82+E94</f>
        <v>68148938</v>
      </c>
    </row>
    <row r="97" spans="1:5" ht="14.25">
      <c r="A97" s="42"/>
      <c r="B97" s="121"/>
      <c r="C97" s="40"/>
      <c r="D97" s="43"/>
      <c r="E97" s="43"/>
    </row>
    <row r="98" spans="1:5" ht="14.25">
      <c r="A98" s="35" t="s">
        <v>148</v>
      </c>
      <c r="B98" s="38" t="s">
        <v>149</v>
      </c>
      <c r="C98" s="40"/>
      <c r="D98" s="43"/>
      <c r="E98" s="43"/>
    </row>
    <row r="99" spans="1:5" ht="14.25">
      <c r="A99" s="42"/>
      <c r="B99" s="43"/>
      <c r="C99" s="40"/>
      <c r="D99" s="43"/>
      <c r="E99" s="43"/>
    </row>
    <row r="100" spans="1:5" ht="14.25">
      <c r="A100" s="35">
        <v>1</v>
      </c>
      <c r="B100" s="38" t="s">
        <v>150</v>
      </c>
      <c r="C100" s="40">
        <v>31</v>
      </c>
      <c r="D100" s="38"/>
      <c r="E100" s="38"/>
    </row>
    <row r="101" spans="1:5" ht="28.5">
      <c r="A101" s="35">
        <v>2</v>
      </c>
      <c r="B101" s="38" t="s">
        <v>151</v>
      </c>
      <c r="C101" s="40">
        <v>32</v>
      </c>
      <c r="D101" s="38"/>
      <c r="E101" s="38"/>
    </row>
    <row r="102" spans="1:5" ht="14.25">
      <c r="A102" s="35">
        <v>3</v>
      </c>
      <c r="B102" s="38" t="s">
        <v>152</v>
      </c>
      <c r="C102" s="40">
        <v>33</v>
      </c>
      <c r="D102" s="41">
        <v>100000</v>
      </c>
      <c r="E102" s="41">
        <v>100000</v>
      </c>
    </row>
    <row r="103" spans="1:5" ht="14.25">
      <c r="A103" s="35">
        <v>4</v>
      </c>
      <c r="B103" s="38" t="s">
        <v>153</v>
      </c>
      <c r="C103" s="40">
        <v>34</v>
      </c>
      <c r="D103" s="38"/>
      <c r="E103" s="38"/>
    </row>
    <row r="104" spans="1:5" ht="14.25">
      <c r="A104" s="35">
        <v>5</v>
      </c>
      <c r="B104" s="38" t="s">
        <v>154</v>
      </c>
      <c r="C104" s="40">
        <v>35</v>
      </c>
      <c r="D104" s="38"/>
      <c r="E104" s="38"/>
    </row>
    <row r="105" spans="1:5" ht="14.25">
      <c r="A105" s="35">
        <v>6</v>
      </c>
      <c r="B105" s="38" t="s">
        <v>155</v>
      </c>
      <c r="C105" s="40">
        <v>36</v>
      </c>
      <c r="D105" s="38"/>
      <c r="E105" s="38"/>
    </row>
    <row r="106" spans="1:5" ht="14.25">
      <c r="A106" s="35">
        <v>7</v>
      </c>
      <c r="B106" s="38" t="s">
        <v>156</v>
      </c>
      <c r="C106" s="40">
        <v>37</v>
      </c>
      <c r="D106" s="41">
        <v>25000</v>
      </c>
      <c r="E106" s="41">
        <v>25000</v>
      </c>
    </row>
    <row r="107" spans="1:5" ht="14.25">
      <c r="A107" s="35">
        <v>8</v>
      </c>
      <c r="B107" s="38" t="s">
        <v>157</v>
      </c>
      <c r="C107" s="40">
        <v>38</v>
      </c>
      <c r="D107" s="41"/>
      <c r="E107" s="41"/>
    </row>
    <row r="108" spans="1:5" ht="14.25">
      <c r="A108" s="35">
        <v>9</v>
      </c>
      <c r="B108" s="38" t="s">
        <v>158</v>
      </c>
      <c r="C108" s="40">
        <v>39</v>
      </c>
      <c r="D108" s="236">
        <v>-10919277</v>
      </c>
      <c r="E108" s="236">
        <v>-8620189</v>
      </c>
    </row>
    <row r="109" spans="1:5" ht="14.25">
      <c r="A109" s="35">
        <v>10</v>
      </c>
      <c r="B109" s="38" t="s">
        <v>159</v>
      </c>
      <c r="C109" s="40">
        <v>40</v>
      </c>
      <c r="D109" s="236">
        <v>-13536693</v>
      </c>
      <c r="E109" s="236">
        <v>-2299088</v>
      </c>
    </row>
    <row r="110" spans="1:5" ht="14.25">
      <c r="A110" s="42"/>
      <c r="B110" s="43"/>
      <c r="C110" s="40"/>
      <c r="D110" s="43"/>
      <c r="E110" s="43"/>
    </row>
    <row r="111" spans="1:7" ht="14.25">
      <c r="A111" s="109"/>
      <c r="B111" s="124" t="s">
        <v>160</v>
      </c>
      <c r="C111" s="46"/>
      <c r="D111" s="47">
        <f>SUM(D102:D110)</f>
        <v>-24330970</v>
      </c>
      <c r="E111" s="47">
        <f>SUM(E102:E110)</f>
        <v>-10794277</v>
      </c>
      <c r="G111" s="131"/>
    </row>
    <row r="112" spans="1:5" ht="14.25">
      <c r="A112" s="42"/>
      <c r="B112" s="43"/>
      <c r="C112" s="40"/>
      <c r="D112" s="43"/>
      <c r="E112" s="43"/>
    </row>
    <row r="113" spans="1:5" ht="14.25">
      <c r="A113" s="109"/>
      <c r="B113" s="124" t="s">
        <v>161</v>
      </c>
      <c r="C113" s="46"/>
      <c r="D113" s="47">
        <f>D96+D111</f>
        <v>48821881</v>
      </c>
      <c r="E113" s="47">
        <f>E96+E111</f>
        <v>57354661</v>
      </c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69"/>
      <c r="C115" s="269"/>
      <c r="D115" s="269"/>
      <c r="E115" s="27"/>
    </row>
    <row r="116" ht="12.75">
      <c r="D116" s="131">
        <f>D113-D56</f>
        <v>0</v>
      </c>
    </row>
    <row r="117" ht="12.75">
      <c r="D117" s="131"/>
    </row>
  </sheetData>
  <sheetProtection/>
  <mergeCells count="8">
    <mergeCell ref="B115:D115"/>
    <mergeCell ref="C1:E1"/>
    <mergeCell ref="C59:E59"/>
    <mergeCell ref="A60:A61"/>
    <mergeCell ref="B60:B61"/>
    <mergeCell ref="C60:C61"/>
    <mergeCell ref="D60:D61"/>
    <mergeCell ref="E60:E61"/>
  </mergeCells>
  <printOptions/>
  <pageMargins left="0.75" right="0.75" top="1" bottom="1" header="0.5" footer="0.5"/>
  <pageSetup horizontalDpi="600" verticalDpi="600" orientation="portrait" scale="78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E41" sqref="E41"/>
    </sheetView>
  </sheetViews>
  <sheetFormatPr defaultColWidth="9.140625" defaultRowHeight="12.75"/>
  <cols>
    <col min="2" max="2" width="80.28125" style="0" customWidth="1"/>
    <col min="3" max="3" width="8.7109375" style="0" customWidth="1"/>
    <col min="4" max="4" width="16.140625" style="0" customWidth="1"/>
    <col min="5" max="5" width="15.7109375" style="0" customWidth="1"/>
  </cols>
  <sheetData>
    <row r="2" spans="1:5" ht="17.25" thickBot="1">
      <c r="A2" s="97"/>
      <c r="B2" s="97" t="s">
        <v>336</v>
      </c>
      <c r="C2" s="97"/>
      <c r="D2" s="97"/>
      <c r="E2" s="97"/>
    </row>
    <row r="3" spans="1:5" ht="17.25" thickBot="1">
      <c r="A3" s="274" t="s">
        <v>348</v>
      </c>
      <c r="B3" s="275"/>
      <c r="C3" s="275"/>
      <c r="D3" s="275"/>
      <c r="E3" s="276"/>
    </row>
    <row r="4" spans="1:5" ht="17.25" thickBot="1">
      <c r="A4" s="274" t="s">
        <v>75</v>
      </c>
      <c r="B4" s="275"/>
      <c r="C4" s="275"/>
      <c r="D4" s="276"/>
      <c r="E4" s="98" t="s">
        <v>0</v>
      </c>
    </row>
    <row r="5" spans="1:5" ht="12.75">
      <c r="A5" s="277" t="s">
        <v>1</v>
      </c>
      <c r="B5" s="277" t="s">
        <v>2</v>
      </c>
      <c r="C5" s="277" t="s">
        <v>3</v>
      </c>
      <c r="D5" s="277" t="s">
        <v>4</v>
      </c>
      <c r="E5" s="280" t="s">
        <v>76</v>
      </c>
    </row>
    <row r="6" spans="1:5" ht="13.5" thickBot="1">
      <c r="A6" s="278"/>
      <c r="B6" s="278"/>
      <c r="C6" s="278"/>
      <c r="D6" s="279"/>
      <c r="E6" s="281"/>
    </row>
    <row r="7" spans="1:5" ht="32.25">
      <c r="A7" s="99" t="s">
        <v>40</v>
      </c>
      <c r="B7" s="97" t="s">
        <v>77</v>
      </c>
      <c r="C7" s="243"/>
      <c r="D7" s="249"/>
      <c r="E7" s="249"/>
    </row>
    <row r="8" spans="1:5" ht="15.75">
      <c r="A8" s="101">
        <v>1</v>
      </c>
      <c r="B8" s="102" t="s">
        <v>78</v>
      </c>
      <c r="C8" s="244"/>
      <c r="D8" s="250">
        <v>43068962</v>
      </c>
      <c r="E8" s="250">
        <v>29038956</v>
      </c>
    </row>
    <row r="9" spans="1:5" ht="15.75">
      <c r="A9" s="101">
        <v>2</v>
      </c>
      <c r="B9" s="102" t="s">
        <v>79</v>
      </c>
      <c r="C9" s="244"/>
      <c r="D9" s="250">
        <v>-43005699</v>
      </c>
      <c r="E9" s="250">
        <v>-33276055</v>
      </c>
    </row>
    <row r="10" spans="1:5" ht="15.75">
      <c r="A10" s="101">
        <v>3</v>
      </c>
      <c r="B10" s="102" t="s">
        <v>80</v>
      </c>
      <c r="C10" s="244"/>
      <c r="D10" s="251"/>
      <c r="E10" s="251"/>
    </row>
    <row r="11" spans="1:5" ht="15.75">
      <c r="A11" s="101">
        <v>4</v>
      </c>
      <c r="B11" s="102" t="s">
        <v>81</v>
      </c>
      <c r="C11" s="244"/>
      <c r="D11" s="250">
        <v>-292686</v>
      </c>
      <c r="E11" s="250">
        <v>-221289</v>
      </c>
    </row>
    <row r="12" spans="1:5" ht="15.75">
      <c r="A12" s="101">
        <v>5</v>
      </c>
      <c r="B12" s="102" t="s">
        <v>82</v>
      </c>
      <c r="C12" s="244"/>
      <c r="D12" s="250"/>
      <c r="E12" s="250">
        <v>-10000</v>
      </c>
    </row>
    <row r="13" spans="1:5" ht="31.5">
      <c r="A13" s="103"/>
      <c r="B13" s="104" t="s">
        <v>83</v>
      </c>
      <c r="C13" s="245"/>
      <c r="D13" s="252">
        <f>SUM(D8:D12)</f>
        <v>-229423</v>
      </c>
      <c r="E13" s="252">
        <f>SUM(E8:E12)</f>
        <v>-4468388</v>
      </c>
    </row>
    <row r="14" spans="1:5" ht="32.25">
      <c r="A14" s="99" t="s">
        <v>84</v>
      </c>
      <c r="B14" s="97" t="s">
        <v>85</v>
      </c>
      <c r="C14" s="246"/>
      <c r="D14" s="253"/>
      <c r="E14" s="253"/>
    </row>
    <row r="15" spans="1:5" ht="31.5">
      <c r="A15" s="101">
        <v>1</v>
      </c>
      <c r="B15" s="102" t="s">
        <v>86</v>
      </c>
      <c r="C15" s="244"/>
      <c r="D15" s="250"/>
      <c r="E15" s="250"/>
    </row>
    <row r="16" spans="1:5" ht="31.5">
      <c r="A16" s="101">
        <v>2</v>
      </c>
      <c r="B16" s="102" t="s">
        <v>87</v>
      </c>
      <c r="C16" s="244"/>
      <c r="D16" s="250"/>
      <c r="E16" s="250"/>
    </row>
    <row r="17" spans="1:5" ht="31.5">
      <c r="A17" s="101">
        <v>3</v>
      </c>
      <c r="B17" s="102" t="s">
        <v>88</v>
      </c>
      <c r="C17" s="244"/>
      <c r="D17" s="250"/>
      <c r="E17" s="250"/>
    </row>
    <row r="18" spans="1:5" ht="15.75">
      <c r="A18" s="101">
        <v>4</v>
      </c>
      <c r="B18" s="102" t="s">
        <v>89</v>
      </c>
      <c r="C18" s="244"/>
      <c r="D18" s="250"/>
      <c r="E18" s="250"/>
    </row>
    <row r="19" spans="1:5" ht="15.75">
      <c r="A19" s="101">
        <v>5</v>
      </c>
      <c r="B19" s="102" t="s">
        <v>90</v>
      </c>
      <c r="C19" s="244"/>
      <c r="D19" s="250"/>
      <c r="E19" s="250"/>
    </row>
    <row r="20" spans="1:5" ht="31.5">
      <c r="A20" s="103"/>
      <c r="B20" s="107" t="s">
        <v>91</v>
      </c>
      <c r="C20" s="245"/>
      <c r="D20" s="252"/>
      <c r="E20" s="252"/>
    </row>
    <row r="21" spans="1:5" ht="32.25">
      <c r="A21" s="99" t="s">
        <v>92</v>
      </c>
      <c r="B21" s="97" t="s">
        <v>93</v>
      </c>
      <c r="C21" s="246"/>
      <c r="D21" s="253"/>
      <c r="E21" s="253"/>
    </row>
    <row r="22" spans="1:5" ht="31.5">
      <c r="A22" s="101">
        <v>1</v>
      </c>
      <c r="B22" s="102" t="s">
        <v>162</v>
      </c>
      <c r="C22" s="244"/>
      <c r="D22" s="250"/>
      <c r="E22" s="250"/>
    </row>
    <row r="23" spans="1:5" ht="15.75">
      <c r="A23" s="101">
        <v>2</v>
      </c>
      <c r="B23" s="102" t="s">
        <v>163</v>
      </c>
      <c r="C23" s="244"/>
      <c r="D23" s="250">
        <v>-676630</v>
      </c>
      <c r="E23" s="250">
        <v>4482753</v>
      </c>
    </row>
    <row r="24" spans="1:5" ht="15.75">
      <c r="A24" s="101">
        <v>3</v>
      </c>
      <c r="B24" s="102" t="s">
        <v>164</v>
      </c>
      <c r="C24" s="244"/>
      <c r="D24" s="250"/>
      <c r="E24" s="250"/>
    </row>
    <row r="25" spans="1:5" ht="15.75">
      <c r="A25" s="101">
        <v>4</v>
      </c>
      <c r="B25" s="102" t="s">
        <v>165</v>
      </c>
      <c r="C25" s="244"/>
      <c r="D25" s="250"/>
      <c r="E25" s="250"/>
    </row>
    <row r="26" spans="1:5" ht="32.25" thickBot="1">
      <c r="A26" s="105"/>
      <c r="B26" s="104" t="s">
        <v>166</v>
      </c>
      <c r="C26" s="246"/>
      <c r="D26" s="252">
        <f>SUM(D23:D25)</f>
        <v>-676630</v>
      </c>
      <c r="E26" s="252">
        <f>SUM(E23:E25)</f>
        <v>4482753</v>
      </c>
    </row>
    <row r="27" spans="1:5" ht="17.25" thickBot="1">
      <c r="A27" s="106"/>
      <c r="B27" s="97" t="s">
        <v>167</v>
      </c>
      <c r="C27" s="247"/>
      <c r="D27" s="250">
        <f>D13+D26</f>
        <v>-906053</v>
      </c>
      <c r="E27" s="250">
        <f>E13+E26</f>
        <v>14365</v>
      </c>
    </row>
    <row r="28" spans="1:5" ht="33" thickBot="1">
      <c r="A28" s="106"/>
      <c r="B28" s="97" t="s">
        <v>168</v>
      </c>
      <c r="C28" s="247"/>
      <c r="D28" s="252">
        <v>1584719</v>
      </c>
      <c r="E28" s="252">
        <v>1570354</v>
      </c>
    </row>
    <row r="29" spans="1:5" ht="33" thickBot="1">
      <c r="A29" s="125"/>
      <c r="B29" s="126" t="s">
        <v>169</v>
      </c>
      <c r="C29" s="248">
        <v>9</v>
      </c>
      <c r="D29" s="252">
        <f>SUM(D27:D28)</f>
        <v>678666</v>
      </c>
      <c r="E29" s="252">
        <f>SUM(E27:E28)</f>
        <v>1584719</v>
      </c>
    </row>
    <row r="30" spans="1:5" ht="15.75">
      <c r="A30" s="100"/>
      <c r="B30" s="127" t="s">
        <v>170</v>
      </c>
      <c r="C30" s="127"/>
      <c r="D30" s="127"/>
      <c r="E30" s="257"/>
    </row>
    <row r="31" spans="1:5" ht="15.75">
      <c r="A31" s="128"/>
      <c r="B31" s="129"/>
      <c r="C31" s="129"/>
      <c r="D31" s="240"/>
      <c r="E31" s="258"/>
    </row>
    <row r="32" spans="4:5" ht="15">
      <c r="D32" s="239"/>
      <c r="E32" s="96"/>
    </row>
    <row r="33" spans="4:5" ht="15">
      <c r="D33" s="239"/>
      <c r="E33" s="259"/>
    </row>
    <row r="34" spans="4:5" ht="15">
      <c r="D34" s="239"/>
      <c r="E34" s="96"/>
    </row>
    <row r="35" spans="4:5" ht="15">
      <c r="D35" s="239"/>
      <c r="E35" s="96"/>
    </row>
    <row r="36" ht="15">
      <c r="D36" s="239"/>
    </row>
    <row r="37" ht="15">
      <c r="D37" s="239"/>
    </row>
  </sheetData>
  <sheetProtection/>
  <mergeCells count="7">
    <mergeCell ref="A3:E3"/>
    <mergeCell ref="A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C1">
      <selection activeCell="E41" sqref="E41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8" ht="18.75">
      <c r="A1" s="50" t="s">
        <v>337</v>
      </c>
      <c r="B1" s="51"/>
      <c r="C1" s="51"/>
      <c r="D1" s="51"/>
      <c r="H1" s="130"/>
    </row>
    <row r="2" spans="1:7" ht="16.5">
      <c r="A2" s="282" t="s">
        <v>356</v>
      </c>
      <c r="B2" s="282"/>
      <c r="C2" s="282"/>
      <c r="D2" s="282"/>
      <c r="E2" s="282"/>
      <c r="F2" s="282"/>
      <c r="G2" s="52"/>
    </row>
    <row r="3" spans="1:7" ht="15.75">
      <c r="A3" s="283" t="s">
        <v>58</v>
      </c>
      <c r="B3" s="283"/>
      <c r="C3" s="52"/>
      <c r="D3" s="52"/>
      <c r="E3" s="52"/>
      <c r="F3" s="52"/>
      <c r="G3" s="52"/>
    </row>
    <row r="4" spans="1:7" ht="15.75">
      <c r="A4" s="284" t="s">
        <v>345</v>
      </c>
      <c r="B4" s="284"/>
      <c r="C4" s="284"/>
      <c r="D4" s="284"/>
      <c r="E4" s="284"/>
      <c r="F4" s="53"/>
      <c r="G4" s="52"/>
    </row>
    <row r="5" spans="1:7" ht="17.25" thickBot="1">
      <c r="A5" s="52"/>
      <c r="B5" s="52"/>
      <c r="C5" s="52"/>
      <c r="D5" s="52"/>
      <c r="E5" s="52"/>
      <c r="F5" s="51" t="s">
        <v>59</v>
      </c>
      <c r="G5" s="51"/>
    </row>
    <row r="6" spans="1:7" ht="64.5" thickBot="1">
      <c r="A6" s="54"/>
      <c r="B6" s="55" t="s">
        <v>60</v>
      </c>
      <c r="C6" s="56" t="s">
        <v>61</v>
      </c>
      <c r="D6" s="57" t="s">
        <v>62</v>
      </c>
      <c r="E6" s="58" t="s">
        <v>63</v>
      </c>
      <c r="F6" s="59" t="s">
        <v>64</v>
      </c>
      <c r="G6" s="60" t="s">
        <v>65</v>
      </c>
    </row>
    <row r="7" spans="1:7" ht="17.25" thickBot="1">
      <c r="A7" s="61" t="s">
        <v>354</v>
      </c>
      <c r="B7" s="62">
        <v>100000</v>
      </c>
      <c r="C7" s="2"/>
      <c r="D7" s="63"/>
      <c r="E7" s="64">
        <v>-8656188</v>
      </c>
      <c r="F7" s="65">
        <v>60999</v>
      </c>
      <c r="G7" s="19">
        <f>SUM(B7:F7)</f>
        <v>-8495189</v>
      </c>
    </row>
    <row r="8" spans="1:7" ht="17.25" thickBot="1">
      <c r="A8" s="66" t="s">
        <v>66</v>
      </c>
      <c r="B8" s="67"/>
      <c r="C8" s="26"/>
      <c r="D8" s="68"/>
      <c r="E8" s="26"/>
      <c r="F8" s="69"/>
      <c r="G8" s="70"/>
    </row>
    <row r="9" spans="1:7" ht="17.25" thickBot="1">
      <c r="A9" s="61" t="s">
        <v>67</v>
      </c>
      <c r="B9" s="71"/>
      <c r="C9" s="72"/>
      <c r="D9" s="54"/>
      <c r="E9" s="227">
        <v>60999</v>
      </c>
      <c r="F9" s="226">
        <v>-60999</v>
      </c>
      <c r="G9" s="71"/>
    </row>
    <row r="10" spans="1:7" ht="17.25" thickBot="1">
      <c r="A10" s="66" t="s">
        <v>68</v>
      </c>
      <c r="B10" s="73"/>
      <c r="C10" s="74"/>
      <c r="D10" s="75"/>
      <c r="E10" s="74"/>
      <c r="F10" s="76">
        <v>-2299088</v>
      </c>
      <c r="G10" s="77"/>
    </row>
    <row r="11" spans="1:7" ht="17.25" thickBot="1">
      <c r="A11" s="66" t="s">
        <v>69</v>
      </c>
      <c r="B11" s="73"/>
      <c r="C11" s="74"/>
      <c r="D11" s="75"/>
      <c r="E11" s="74"/>
      <c r="F11" s="75"/>
      <c r="G11" s="77"/>
    </row>
    <row r="12" spans="1:7" ht="17.25" thickBot="1">
      <c r="A12" s="78" t="s">
        <v>70</v>
      </c>
      <c r="B12" s="73"/>
      <c r="C12" s="74"/>
      <c r="D12" s="75"/>
      <c r="E12" s="79"/>
      <c r="F12" s="18"/>
      <c r="G12" s="77"/>
    </row>
    <row r="13" spans="1:7" ht="17.25" thickBot="1">
      <c r="A13" s="80" t="s">
        <v>71</v>
      </c>
      <c r="B13" s="81"/>
      <c r="C13" s="52"/>
      <c r="D13" s="82"/>
      <c r="E13" s="52"/>
      <c r="F13" s="82"/>
      <c r="G13" s="83"/>
    </row>
    <row r="14" spans="1:7" ht="17.25" thickBot="1">
      <c r="A14" s="84" t="s">
        <v>344</v>
      </c>
      <c r="B14" s="85">
        <v>100000</v>
      </c>
      <c r="C14" s="86"/>
      <c r="D14" s="87"/>
      <c r="E14" s="64">
        <f>SUM(E7:E13)</f>
        <v>-8595189</v>
      </c>
      <c r="F14" s="224">
        <f>SUM(F7:F13)</f>
        <v>-2299088</v>
      </c>
      <c r="G14" s="225">
        <f>SUM(B14:F14)</f>
        <v>-10794277</v>
      </c>
    </row>
    <row r="15" spans="1:7" ht="33" thickBot="1">
      <c r="A15" s="78" t="s">
        <v>72</v>
      </c>
      <c r="B15" s="88"/>
      <c r="C15" s="89"/>
      <c r="D15" s="90"/>
      <c r="E15" s="89"/>
      <c r="F15" s="256">
        <v>-14536693</v>
      </c>
      <c r="G15" s="71"/>
    </row>
    <row r="16" spans="1:7" ht="17.25" thickBot="1">
      <c r="A16" s="78" t="s">
        <v>73</v>
      </c>
      <c r="B16" s="18"/>
      <c r="C16" s="91"/>
      <c r="D16" s="16"/>
      <c r="E16" s="91"/>
      <c r="F16" s="92"/>
      <c r="G16" s="17"/>
    </row>
    <row r="17" spans="1:7" ht="17.25" thickBot="1">
      <c r="A17" s="78" t="s">
        <v>70</v>
      </c>
      <c r="B17" s="18"/>
      <c r="C17" s="91"/>
      <c r="D17" s="16"/>
      <c r="E17" s="227">
        <v>-2299088</v>
      </c>
      <c r="F17" s="226">
        <v>2299088</v>
      </c>
      <c r="G17" s="17"/>
    </row>
    <row r="18" spans="1:7" ht="17.25" thickBot="1">
      <c r="A18" s="80" t="s">
        <v>74</v>
      </c>
      <c r="B18" s="18"/>
      <c r="C18" s="91"/>
      <c r="D18" s="16"/>
      <c r="E18" s="91"/>
      <c r="F18" s="16"/>
      <c r="G18" s="17"/>
    </row>
    <row r="19" spans="1:7" ht="17.25" thickBot="1">
      <c r="A19" s="84" t="s">
        <v>355</v>
      </c>
      <c r="B19" s="19">
        <v>100000</v>
      </c>
      <c r="C19" s="4"/>
      <c r="D19" s="93"/>
      <c r="E19" s="94">
        <f>SUM(E14:E18)</f>
        <v>-10894277</v>
      </c>
      <c r="F19" s="95">
        <f>SUM(F14:F18)</f>
        <v>-14536693</v>
      </c>
      <c r="G19" s="19">
        <f>SUM(B19:F19)</f>
        <v>-25330970</v>
      </c>
    </row>
    <row r="20" spans="1:7" ht="17.25" thickBot="1">
      <c r="A20" s="16"/>
      <c r="B20" s="18"/>
      <c r="C20" s="91"/>
      <c r="D20" s="16"/>
      <c r="E20" s="91"/>
      <c r="F20" s="16"/>
      <c r="G20" s="17"/>
    </row>
    <row r="21" spans="1:7" ht="15">
      <c r="A21" s="96"/>
      <c r="B21" s="96"/>
      <c r="C21" s="96"/>
      <c r="D21" s="96"/>
      <c r="E21" s="96"/>
      <c r="F21" s="96"/>
      <c r="G21" s="96"/>
    </row>
  </sheetData>
  <sheetProtection/>
  <mergeCells count="3">
    <mergeCell ref="A2:F2"/>
    <mergeCell ref="A3:B3"/>
    <mergeCell ref="A4:E4"/>
  </mergeCells>
  <printOptions/>
  <pageMargins left="0.75" right="0.75" top="1" bottom="1" header="0.5" footer="0.5"/>
  <pageSetup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136" t="s">
        <v>338</v>
      </c>
    </row>
    <row r="2" ht="12.75">
      <c r="B2" s="137" t="s">
        <v>330</v>
      </c>
    </row>
    <row r="3" ht="12.75">
      <c r="B3" s="137"/>
    </row>
    <row r="4" spans="2:7" ht="15.75">
      <c r="B4" s="285" t="s">
        <v>351</v>
      </c>
      <c r="C4" s="285"/>
      <c r="D4" s="285"/>
      <c r="E4" s="285"/>
      <c r="F4" s="285"/>
      <c r="G4" s="285"/>
    </row>
    <row r="5" ht="12.75">
      <c r="F5" s="160" t="s">
        <v>331</v>
      </c>
    </row>
    <row r="6" spans="1:7" ht="12.75">
      <c r="A6" s="286" t="s">
        <v>172</v>
      </c>
      <c r="B6" s="288" t="s">
        <v>173</v>
      </c>
      <c r="C6" s="286" t="s">
        <v>174</v>
      </c>
      <c r="D6" s="138" t="s">
        <v>175</v>
      </c>
      <c r="E6" s="286" t="s">
        <v>176</v>
      </c>
      <c r="F6" s="286" t="s">
        <v>177</v>
      </c>
      <c r="G6" s="138" t="s">
        <v>175</v>
      </c>
    </row>
    <row r="7" spans="1:7" ht="12.75">
      <c r="A7" s="287"/>
      <c r="B7" s="289"/>
      <c r="C7" s="287"/>
      <c r="D7" s="139">
        <v>41275</v>
      </c>
      <c r="E7" s="287"/>
      <c r="F7" s="287"/>
      <c r="G7" s="139">
        <v>41639</v>
      </c>
    </row>
    <row r="8" spans="1:7" ht="12.75">
      <c r="A8" s="140">
        <v>1</v>
      </c>
      <c r="B8" s="141" t="s">
        <v>110</v>
      </c>
      <c r="C8" s="140"/>
      <c r="D8" s="142"/>
      <c r="E8" s="142"/>
      <c r="F8" s="142"/>
      <c r="G8" s="142">
        <f aca="true" t="shared" si="0" ref="G8:G16">D8+E8-F8</f>
        <v>0</v>
      </c>
    </row>
    <row r="9" spans="1:7" ht="12.75">
      <c r="A9" s="140">
        <v>2</v>
      </c>
      <c r="B9" s="141" t="s">
        <v>178</v>
      </c>
      <c r="C9" s="140"/>
      <c r="D9" s="142"/>
      <c r="E9" s="142"/>
      <c r="F9" s="142"/>
      <c r="G9" s="142">
        <f t="shared" si="0"/>
        <v>0</v>
      </c>
    </row>
    <row r="10" spans="1:7" ht="12.75">
      <c r="A10" s="140">
        <v>3</v>
      </c>
      <c r="B10" s="143" t="s">
        <v>179</v>
      </c>
      <c r="C10" s="140"/>
      <c r="D10" s="142">
        <v>53823</v>
      </c>
      <c r="E10" s="142"/>
      <c r="F10" s="142"/>
      <c r="G10" s="142">
        <f t="shared" si="0"/>
        <v>53823</v>
      </c>
    </row>
    <row r="11" spans="1:7" ht="12.75">
      <c r="A11" s="140">
        <v>4</v>
      </c>
      <c r="B11" s="143" t="s">
        <v>180</v>
      </c>
      <c r="C11" s="140"/>
      <c r="D11" s="142">
        <v>440000</v>
      </c>
      <c r="E11" s="142"/>
      <c r="F11" s="142"/>
      <c r="G11" s="142">
        <f t="shared" si="0"/>
        <v>440000</v>
      </c>
    </row>
    <row r="12" spans="1:7" ht="12.75">
      <c r="A12" s="140">
        <v>5</v>
      </c>
      <c r="B12" s="143" t="s">
        <v>181</v>
      </c>
      <c r="C12" s="140"/>
      <c r="D12" s="142">
        <v>172962</v>
      </c>
      <c r="E12" s="228"/>
      <c r="F12" s="142"/>
      <c r="G12" s="142">
        <f t="shared" si="0"/>
        <v>172962</v>
      </c>
    </row>
    <row r="13" spans="1:7" ht="12.75">
      <c r="A13" s="140">
        <v>1</v>
      </c>
      <c r="B13" s="143" t="s">
        <v>182</v>
      </c>
      <c r="C13" s="140"/>
      <c r="D13" s="142"/>
      <c r="E13" s="142"/>
      <c r="F13" s="142"/>
      <c r="G13" s="142">
        <f t="shared" si="0"/>
        <v>0</v>
      </c>
    </row>
    <row r="14" spans="1:7" ht="12.75">
      <c r="A14" s="140">
        <v>2</v>
      </c>
      <c r="B14" s="145"/>
      <c r="C14" s="140"/>
      <c r="D14" s="142"/>
      <c r="E14" s="142"/>
      <c r="F14" s="142"/>
      <c r="G14" s="142">
        <f t="shared" si="0"/>
        <v>0</v>
      </c>
    </row>
    <row r="15" spans="1:7" ht="12.75">
      <c r="A15" s="140">
        <v>3</v>
      </c>
      <c r="B15" s="145"/>
      <c r="C15" s="140"/>
      <c r="D15" s="142"/>
      <c r="E15" s="142"/>
      <c r="F15" s="142"/>
      <c r="G15" s="142">
        <f t="shared" si="0"/>
        <v>0</v>
      </c>
    </row>
    <row r="16" spans="1:7" ht="13.5" thickBot="1">
      <c r="A16" s="146">
        <v>4</v>
      </c>
      <c r="B16" s="147"/>
      <c r="C16" s="146"/>
      <c r="D16" s="148"/>
      <c r="E16" s="148"/>
      <c r="F16" s="148"/>
      <c r="G16" s="148">
        <f t="shared" si="0"/>
        <v>0</v>
      </c>
    </row>
    <row r="17" spans="1:7" ht="13.5" thickBot="1">
      <c r="A17" s="149"/>
      <c r="B17" s="150" t="s">
        <v>183</v>
      </c>
      <c r="C17" s="151"/>
      <c r="D17" s="152">
        <f>SUM(D8:D16)</f>
        <v>666785</v>
      </c>
      <c r="E17" s="152">
        <f>SUM(E8:E16)</f>
        <v>0</v>
      </c>
      <c r="F17" s="152">
        <f>SUM(F8:F16)</f>
        <v>0</v>
      </c>
      <c r="G17" s="153">
        <f>SUM(G8:G16)</f>
        <v>666785</v>
      </c>
    </row>
    <row r="20" spans="2:7" ht="15.75">
      <c r="B20" s="285" t="s">
        <v>352</v>
      </c>
      <c r="C20" s="285"/>
      <c r="D20" s="285"/>
      <c r="E20" s="285"/>
      <c r="F20" s="285"/>
      <c r="G20" s="285"/>
    </row>
    <row r="21" ht="12.75">
      <c r="F21" s="160" t="s">
        <v>331</v>
      </c>
    </row>
    <row r="22" spans="1:7" ht="12.75">
      <c r="A22" s="286" t="s">
        <v>172</v>
      </c>
      <c r="B22" s="288" t="s">
        <v>173</v>
      </c>
      <c r="C22" s="286" t="s">
        <v>174</v>
      </c>
      <c r="D22" s="138" t="s">
        <v>175</v>
      </c>
      <c r="E22" s="286" t="s">
        <v>176</v>
      </c>
      <c r="F22" s="286" t="s">
        <v>177</v>
      </c>
      <c r="G22" s="138" t="s">
        <v>175</v>
      </c>
    </row>
    <row r="23" spans="1:7" ht="12.75">
      <c r="A23" s="287"/>
      <c r="B23" s="289"/>
      <c r="C23" s="287"/>
      <c r="D23" s="139">
        <v>41275</v>
      </c>
      <c r="E23" s="287"/>
      <c r="F23" s="287"/>
      <c r="G23" s="139">
        <v>41639</v>
      </c>
    </row>
    <row r="24" spans="1:7" ht="12.75">
      <c r="A24" s="140">
        <v>1</v>
      </c>
      <c r="B24" s="141" t="s">
        <v>110</v>
      </c>
      <c r="C24" s="140"/>
      <c r="D24" s="142">
        <v>0</v>
      </c>
      <c r="E24" s="142">
        <v>0</v>
      </c>
      <c r="F24" s="142"/>
      <c r="G24" s="142">
        <f>D24+E24</f>
        <v>0</v>
      </c>
    </row>
    <row r="25" spans="1:7" ht="12.75">
      <c r="A25" s="140">
        <v>2</v>
      </c>
      <c r="B25" s="141" t="s">
        <v>178</v>
      </c>
      <c r="C25" s="140"/>
      <c r="D25" s="142"/>
      <c r="E25" s="142"/>
      <c r="F25" s="142"/>
      <c r="G25" s="142">
        <f>D25+E25</f>
        <v>0</v>
      </c>
    </row>
    <row r="26" spans="1:7" ht="12.75">
      <c r="A26" s="140">
        <v>3</v>
      </c>
      <c r="B26" s="143" t="s">
        <v>184</v>
      </c>
      <c r="C26" s="140"/>
      <c r="D26" s="142"/>
      <c r="E26" s="142"/>
      <c r="F26" s="142"/>
      <c r="G26" s="142">
        <f>D26+E26</f>
        <v>0</v>
      </c>
    </row>
    <row r="27" spans="1:7" ht="12.75">
      <c r="A27" s="140">
        <v>4</v>
      </c>
      <c r="B27" s="143" t="s">
        <v>180</v>
      </c>
      <c r="C27" s="140"/>
      <c r="D27" s="142"/>
      <c r="E27" s="142"/>
      <c r="F27" s="142"/>
      <c r="G27" s="142">
        <f>D27+E27</f>
        <v>0</v>
      </c>
    </row>
    <row r="28" spans="1:7" ht="12.75">
      <c r="A28" s="140">
        <v>5</v>
      </c>
      <c r="B28" s="261" t="s">
        <v>358</v>
      </c>
      <c r="C28" s="140"/>
      <c r="D28" s="142"/>
      <c r="E28" s="228"/>
      <c r="F28" s="142"/>
      <c r="G28" s="142">
        <f>D28+E28</f>
        <v>0</v>
      </c>
    </row>
    <row r="29" spans="1:7" ht="12.75">
      <c r="A29" s="140">
        <v>1</v>
      </c>
      <c r="B29" s="143"/>
      <c r="C29" s="140"/>
      <c r="D29" s="142"/>
      <c r="E29" s="142"/>
      <c r="F29" s="142"/>
      <c r="G29" s="142"/>
    </row>
    <row r="30" spans="1:7" ht="12.75">
      <c r="A30" s="140">
        <v>2</v>
      </c>
      <c r="B30" s="145"/>
      <c r="C30" s="140"/>
      <c r="D30" s="142"/>
      <c r="E30" s="142"/>
      <c r="F30" s="142"/>
      <c r="G30" s="142">
        <f>D30+E30-F30</f>
        <v>0</v>
      </c>
    </row>
    <row r="31" spans="1:7" ht="12.75">
      <c r="A31" s="140">
        <v>3</v>
      </c>
      <c r="B31" s="145"/>
      <c r="C31" s="140"/>
      <c r="D31" s="142"/>
      <c r="E31" s="142"/>
      <c r="F31" s="142"/>
      <c r="G31" s="142">
        <f>D31+E31-F31</f>
        <v>0</v>
      </c>
    </row>
    <row r="32" spans="1:7" ht="13.5" thickBot="1">
      <c r="A32" s="146">
        <v>4</v>
      </c>
      <c r="B32" s="147"/>
      <c r="C32" s="146"/>
      <c r="D32" s="148"/>
      <c r="E32" s="148"/>
      <c r="F32" s="148"/>
      <c r="G32" s="148">
        <f>D32+E32-F32</f>
        <v>0</v>
      </c>
    </row>
    <row r="33" spans="1:7" ht="13.5" thickBot="1">
      <c r="A33" s="149"/>
      <c r="B33" s="150" t="s">
        <v>183</v>
      </c>
      <c r="C33" s="151"/>
      <c r="D33" s="152">
        <f>SUM(D24:D32)</f>
        <v>0</v>
      </c>
      <c r="E33" s="152">
        <f>SUM(E24:E32)</f>
        <v>0</v>
      </c>
      <c r="F33" s="152">
        <f>SUM(F24:F32)</f>
        <v>0</v>
      </c>
      <c r="G33" s="153">
        <f>SUM(G24:G32)</f>
        <v>0</v>
      </c>
    </row>
    <row r="34" ht="12.75">
      <c r="G34" s="154"/>
    </row>
    <row r="36" spans="2:7" ht="15.75">
      <c r="B36" s="285" t="s">
        <v>353</v>
      </c>
      <c r="C36" s="285"/>
      <c r="D36" s="285"/>
      <c r="E36" s="285"/>
      <c r="F36" s="285"/>
      <c r="G36" s="285"/>
    </row>
    <row r="37" ht="12.75">
      <c r="F37" s="160" t="s">
        <v>331</v>
      </c>
    </row>
    <row r="38" spans="1:7" ht="12.75">
      <c r="A38" s="286" t="s">
        <v>172</v>
      </c>
      <c r="B38" s="288" t="s">
        <v>173</v>
      </c>
      <c r="C38" s="286" t="s">
        <v>174</v>
      </c>
      <c r="D38" s="138" t="s">
        <v>175</v>
      </c>
      <c r="E38" s="286" t="s">
        <v>176</v>
      </c>
      <c r="F38" s="286" t="s">
        <v>177</v>
      </c>
      <c r="G38" s="138" t="s">
        <v>175</v>
      </c>
    </row>
    <row r="39" spans="1:7" ht="12.75">
      <c r="A39" s="287"/>
      <c r="B39" s="289"/>
      <c r="C39" s="287"/>
      <c r="D39" s="139">
        <v>41275</v>
      </c>
      <c r="E39" s="287"/>
      <c r="F39" s="287"/>
      <c r="G39" s="139">
        <v>41639</v>
      </c>
    </row>
    <row r="40" spans="1:7" ht="12.75">
      <c r="A40" s="140">
        <v>1</v>
      </c>
      <c r="B40" s="141" t="s">
        <v>110</v>
      </c>
      <c r="C40" s="140"/>
      <c r="D40" s="142">
        <v>0</v>
      </c>
      <c r="E40" s="142"/>
      <c r="F40" s="142">
        <v>0</v>
      </c>
      <c r="G40" s="142">
        <f aca="true" t="shared" si="1" ref="G40:G48">D40+E40-F40</f>
        <v>0</v>
      </c>
    </row>
    <row r="41" spans="1:7" ht="12.75">
      <c r="A41" s="140">
        <v>2</v>
      </c>
      <c r="B41" s="143" t="s">
        <v>178</v>
      </c>
      <c r="C41" s="140"/>
      <c r="D41" s="142"/>
      <c r="E41" s="142"/>
      <c r="F41" s="142"/>
      <c r="G41" s="142">
        <f t="shared" si="1"/>
        <v>0</v>
      </c>
    </row>
    <row r="42" spans="1:7" ht="12.75">
      <c r="A42" s="140">
        <v>3</v>
      </c>
      <c r="B42" s="143" t="s">
        <v>184</v>
      </c>
      <c r="C42" s="140"/>
      <c r="D42" s="142">
        <v>53823</v>
      </c>
      <c r="E42" s="142"/>
      <c r="F42" s="142"/>
      <c r="G42" s="142">
        <f t="shared" si="1"/>
        <v>53823</v>
      </c>
    </row>
    <row r="43" spans="1:7" ht="12.75">
      <c r="A43" s="140">
        <v>4</v>
      </c>
      <c r="B43" s="143" t="s">
        <v>180</v>
      </c>
      <c r="C43" s="140"/>
      <c r="D43" s="142">
        <v>440000</v>
      </c>
      <c r="E43" s="142"/>
      <c r="F43" s="142"/>
      <c r="G43" s="142">
        <f t="shared" si="1"/>
        <v>440000</v>
      </c>
    </row>
    <row r="44" spans="1:7" ht="12.75">
      <c r="A44" s="140">
        <v>5</v>
      </c>
      <c r="B44" s="143" t="s">
        <v>181</v>
      </c>
      <c r="C44" s="140"/>
      <c r="D44" s="142">
        <v>172962</v>
      </c>
      <c r="E44" s="228"/>
      <c r="F44" s="142"/>
      <c r="G44" s="142">
        <f t="shared" si="1"/>
        <v>172962</v>
      </c>
    </row>
    <row r="45" spans="1:7" ht="12.75">
      <c r="A45" s="140">
        <v>1</v>
      </c>
      <c r="B45" s="143" t="s">
        <v>182</v>
      </c>
      <c r="C45" s="140"/>
      <c r="D45" s="142"/>
      <c r="E45" s="142"/>
      <c r="F45" s="142"/>
      <c r="G45" s="142">
        <f t="shared" si="1"/>
        <v>0</v>
      </c>
    </row>
    <row r="46" spans="1:7" ht="12.75">
      <c r="A46" s="140">
        <v>2</v>
      </c>
      <c r="B46" s="143"/>
      <c r="C46" s="140"/>
      <c r="D46" s="142"/>
      <c r="E46" s="142"/>
      <c r="F46" s="142"/>
      <c r="G46" s="142">
        <f t="shared" si="1"/>
        <v>0</v>
      </c>
    </row>
    <row r="47" spans="1:7" ht="12.75">
      <c r="A47" s="140">
        <v>3</v>
      </c>
      <c r="B47" s="145"/>
      <c r="C47" s="140"/>
      <c r="D47" s="142"/>
      <c r="E47" s="142"/>
      <c r="F47" s="142"/>
      <c r="G47" s="142">
        <f t="shared" si="1"/>
        <v>0</v>
      </c>
    </row>
    <row r="48" spans="1:7" ht="13.5" thickBot="1">
      <c r="A48" s="146">
        <v>4</v>
      </c>
      <c r="B48" s="147"/>
      <c r="C48" s="146"/>
      <c r="D48" s="148"/>
      <c r="E48" s="148"/>
      <c r="F48" s="148"/>
      <c r="G48" s="148">
        <f t="shared" si="1"/>
        <v>0</v>
      </c>
    </row>
    <row r="49" spans="1:7" ht="13.5" thickBot="1">
      <c r="A49" s="149"/>
      <c r="B49" s="150" t="s">
        <v>183</v>
      </c>
      <c r="C49" s="151"/>
      <c r="D49" s="152">
        <f>SUM(D40:D48)</f>
        <v>666785</v>
      </c>
      <c r="E49" s="152">
        <f>SUM(E40:E48)</f>
        <v>0</v>
      </c>
      <c r="F49" s="152">
        <f>SUM(F40:F48)</f>
        <v>0</v>
      </c>
      <c r="G49" s="153">
        <f>SUM(G40:G48)</f>
        <v>666785</v>
      </c>
    </row>
    <row r="50" spans="1:7" ht="12.75">
      <c r="A50" s="155"/>
      <c r="B50" s="155"/>
      <c r="C50" s="155"/>
      <c r="D50" s="155"/>
      <c r="E50" s="155"/>
      <c r="F50" s="156"/>
      <c r="G50" s="157"/>
    </row>
    <row r="51" spans="4:7" ht="12.75">
      <c r="D51" s="158"/>
      <c r="G51" s="158"/>
    </row>
    <row r="52" spans="4:7" ht="12.75">
      <c r="D52" s="158"/>
      <c r="G52" s="158"/>
    </row>
    <row r="53" spans="5:7" ht="15.75">
      <c r="E53" s="290" t="s">
        <v>185</v>
      </c>
      <c r="F53" s="290"/>
      <c r="G53" s="290"/>
    </row>
    <row r="54" spans="5:7" ht="12.75">
      <c r="E54" s="291"/>
      <c r="F54" s="291"/>
      <c r="G54" s="291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20" zoomScalePageLayoutView="0" workbookViewId="0" topLeftCell="A1">
      <selection activeCell="E41" sqref="E41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5">
      <c r="A1" s="159"/>
      <c r="B1" s="136" t="s">
        <v>339</v>
      </c>
      <c r="F1" s="159"/>
      <c r="G1" s="159"/>
      <c r="H1" s="159"/>
      <c r="I1" s="159"/>
      <c r="J1" s="159"/>
    </row>
    <row r="2" spans="1:10" ht="12.75">
      <c r="A2" s="159"/>
      <c r="B2" s="160"/>
      <c r="C2" s="159"/>
      <c r="D2" s="159"/>
      <c r="E2" s="159"/>
      <c r="F2" s="159"/>
      <c r="G2" s="159"/>
      <c r="H2" s="159"/>
      <c r="I2" s="160" t="s">
        <v>186</v>
      </c>
      <c r="J2" s="159"/>
    </row>
    <row r="3" spans="1:10" ht="12.75">
      <c r="A3" s="159"/>
      <c r="B3" s="160"/>
      <c r="C3" s="159"/>
      <c r="D3" s="159"/>
      <c r="E3" s="159"/>
      <c r="F3" s="159"/>
      <c r="G3" s="159"/>
      <c r="H3" s="159"/>
      <c r="I3" s="159"/>
      <c r="J3" s="159"/>
    </row>
    <row r="4" spans="1:10" ht="12.75">
      <c r="A4" s="161"/>
      <c r="B4" s="161"/>
      <c r="C4" s="161"/>
      <c r="D4" s="161"/>
      <c r="E4" s="161"/>
      <c r="F4" s="161"/>
      <c r="G4" s="161"/>
      <c r="H4" s="161"/>
      <c r="I4" s="162"/>
      <c r="J4" s="163" t="s">
        <v>187</v>
      </c>
    </row>
    <row r="5" spans="1:10" ht="12.75">
      <c r="A5" s="296" t="s">
        <v>188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22.5" thickBot="1">
      <c r="A6" s="164"/>
      <c r="B6" s="299" t="s">
        <v>189</v>
      </c>
      <c r="C6" s="299"/>
      <c r="D6" s="299"/>
      <c r="E6" s="299"/>
      <c r="F6" s="300"/>
      <c r="G6" s="165" t="s">
        <v>190</v>
      </c>
      <c r="H6" s="165" t="s">
        <v>191</v>
      </c>
      <c r="I6" s="166" t="s">
        <v>350</v>
      </c>
      <c r="J6" s="166" t="s">
        <v>343</v>
      </c>
    </row>
    <row r="7" spans="1:10" ht="12.75">
      <c r="A7" s="167">
        <v>1</v>
      </c>
      <c r="B7" s="301" t="s">
        <v>192</v>
      </c>
      <c r="C7" s="302"/>
      <c r="D7" s="302"/>
      <c r="E7" s="302"/>
      <c r="F7" s="302"/>
      <c r="G7" s="168">
        <v>70</v>
      </c>
      <c r="H7" s="168">
        <v>11100</v>
      </c>
      <c r="I7" s="229">
        <v>38742</v>
      </c>
      <c r="J7" s="229">
        <f>J8+J9</f>
        <v>22025</v>
      </c>
    </row>
    <row r="8" spans="1:10" ht="25.5">
      <c r="A8" s="169" t="s">
        <v>12</v>
      </c>
      <c r="B8" s="303" t="s">
        <v>193</v>
      </c>
      <c r="C8" s="303"/>
      <c r="D8" s="303"/>
      <c r="E8" s="303"/>
      <c r="F8" s="304"/>
      <c r="G8" s="170" t="s">
        <v>194</v>
      </c>
      <c r="H8" s="170">
        <v>11101</v>
      </c>
      <c r="I8" s="230"/>
      <c r="J8" s="230"/>
    </row>
    <row r="9" spans="1:10" ht="12.75">
      <c r="A9" s="171" t="s">
        <v>195</v>
      </c>
      <c r="B9" s="303" t="s">
        <v>196</v>
      </c>
      <c r="C9" s="303"/>
      <c r="D9" s="303"/>
      <c r="E9" s="303"/>
      <c r="F9" s="304"/>
      <c r="G9" s="170">
        <v>704</v>
      </c>
      <c r="H9" s="170">
        <v>11102</v>
      </c>
      <c r="I9" s="230">
        <v>33608</v>
      </c>
      <c r="J9" s="230">
        <v>22025</v>
      </c>
    </row>
    <row r="10" spans="1:10" ht="12.75">
      <c r="A10" s="171" t="s">
        <v>197</v>
      </c>
      <c r="B10" s="303" t="s">
        <v>198</v>
      </c>
      <c r="C10" s="303"/>
      <c r="D10" s="303"/>
      <c r="E10" s="303"/>
      <c r="F10" s="304"/>
      <c r="G10" s="172">
        <v>705</v>
      </c>
      <c r="H10" s="170">
        <v>11103</v>
      </c>
      <c r="I10" s="230">
        <v>5135</v>
      </c>
      <c r="J10" s="230"/>
    </row>
    <row r="11" spans="1:10" ht="12.75">
      <c r="A11" s="173">
        <v>2</v>
      </c>
      <c r="B11" s="292" t="s">
        <v>199</v>
      </c>
      <c r="C11" s="292"/>
      <c r="D11" s="292"/>
      <c r="E11" s="292"/>
      <c r="F11" s="293"/>
      <c r="G11" s="174">
        <v>708</v>
      </c>
      <c r="H11" s="177">
        <v>11104</v>
      </c>
      <c r="I11" s="230"/>
      <c r="J11" s="230"/>
    </row>
    <row r="12" spans="1:10" ht="12.75">
      <c r="A12" s="178" t="s">
        <v>12</v>
      </c>
      <c r="B12" s="303" t="s">
        <v>200</v>
      </c>
      <c r="C12" s="303"/>
      <c r="D12" s="303"/>
      <c r="E12" s="303"/>
      <c r="F12" s="304"/>
      <c r="G12" s="170">
        <v>7081</v>
      </c>
      <c r="H12" s="179">
        <v>111041</v>
      </c>
      <c r="I12" s="230"/>
      <c r="J12" s="230"/>
    </row>
    <row r="13" spans="1:10" ht="12.75">
      <c r="A13" s="178" t="s">
        <v>14</v>
      </c>
      <c r="B13" s="303" t="s">
        <v>201</v>
      </c>
      <c r="C13" s="303"/>
      <c r="D13" s="303"/>
      <c r="E13" s="303"/>
      <c r="F13" s="304"/>
      <c r="G13" s="170">
        <v>7082</v>
      </c>
      <c r="H13" s="179">
        <v>111042</v>
      </c>
      <c r="I13" s="230"/>
      <c r="J13" s="230"/>
    </row>
    <row r="14" spans="1:10" ht="12.75">
      <c r="A14" s="178" t="s">
        <v>16</v>
      </c>
      <c r="B14" s="303" t="s">
        <v>202</v>
      </c>
      <c r="C14" s="303"/>
      <c r="D14" s="303"/>
      <c r="E14" s="303"/>
      <c r="F14" s="304"/>
      <c r="G14" s="170">
        <v>7083</v>
      </c>
      <c r="H14" s="179">
        <v>111043</v>
      </c>
      <c r="I14" s="230"/>
      <c r="J14" s="230"/>
    </row>
    <row r="15" spans="1:10" ht="12.75">
      <c r="A15" s="180">
        <v>3</v>
      </c>
      <c r="B15" s="292" t="s">
        <v>203</v>
      </c>
      <c r="C15" s="292"/>
      <c r="D15" s="292"/>
      <c r="E15" s="292"/>
      <c r="F15" s="293"/>
      <c r="G15" s="174">
        <v>71</v>
      </c>
      <c r="H15" s="177">
        <v>11201</v>
      </c>
      <c r="I15" s="230"/>
      <c r="J15" s="230"/>
    </row>
    <row r="16" spans="1:10" ht="12.75">
      <c r="A16" s="181"/>
      <c r="B16" s="294" t="s">
        <v>204</v>
      </c>
      <c r="C16" s="294"/>
      <c r="D16" s="294"/>
      <c r="E16" s="294"/>
      <c r="F16" s="295"/>
      <c r="G16" s="182"/>
      <c r="H16" s="170">
        <v>112011</v>
      </c>
      <c r="I16" s="230"/>
      <c r="J16" s="230"/>
    </row>
    <row r="17" spans="1:10" ht="12.75">
      <c r="A17" s="181"/>
      <c r="B17" s="294" t="s">
        <v>205</v>
      </c>
      <c r="C17" s="294"/>
      <c r="D17" s="294"/>
      <c r="E17" s="294"/>
      <c r="F17" s="295"/>
      <c r="G17" s="182"/>
      <c r="H17" s="170">
        <v>112012</v>
      </c>
      <c r="I17" s="230"/>
      <c r="J17" s="230"/>
    </row>
    <row r="18" spans="1:10" ht="12.75">
      <c r="A18" s="183">
        <v>4</v>
      </c>
      <c r="B18" s="292" t="s">
        <v>206</v>
      </c>
      <c r="C18" s="292"/>
      <c r="D18" s="292"/>
      <c r="E18" s="292"/>
      <c r="F18" s="293"/>
      <c r="G18" s="184">
        <v>72</v>
      </c>
      <c r="H18" s="185">
        <v>11300</v>
      </c>
      <c r="I18" s="230"/>
      <c r="J18" s="230"/>
    </row>
    <row r="19" spans="1:10" ht="12.75">
      <c r="A19" s="171"/>
      <c r="B19" s="308" t="s">
        <v>207</v>
      </c>
      <c r="C19" s="309"/>
      <c r="D19" s="309"/>
      <c r="E19" s="309"/>
      <c r="F19" s="309"/>
      <c r="G19" s="144"/>
      <c r="H19" s="186">
        <v>11301</v>
      </c>
      <c r="I19" s="230"/>
      <c r="J19" s="230"/>
    </row>
    <row r="20" spans="1:10" ht="12.75">
      <c r="A20" s="187">
        <v>5</v>
      </c>
      <c r="B20" s="293" t="s">
        <v>208</v>
      </c>
      <c r="C20" s="310"/>
      <c r="D20" s="310"/>
      <c r="E20" s="310"/>
      <c r="F20" s="310"/>
      <c r="G20" s="175">
        <v>73</v>
      </c>
      <c r="H20" s="175">
        <v>11400</v>
      </c>
      <c r="I20" s="230"/>
      <c r="J20" s="230"/>
    </row>
    <row r="21" spans="1:10" ht="12.75">
      <c r="A21" s="188">
        <v>6</v>
      </c>
      <c r="B21" s="293" t="s">
        <v>209</v>
      </c>
      <c r="C21" s="310"/>
      <c r="D21" s="310"/>
      <c r="E21" s="310"/>
      <c r="F21" s="310"/>
      <c r="G21" s="175">
        <v>75</v>
      </c>
      <c r="H21" s="189">
        <v>11500</v>
      </c>
      <c r="I21" s="230"/>
      <c r="J21" s="230"/>
    </row>
    <row r="22" spans="1:10" ht="12.75">
      <c r="A22" s="187">
        <v>7</v>
      </c>
      <c r="B22" s="292" t="s">
        <v>210</v>
      </c>
      <c r="C22" s="292"/>
      <c r="D22" s="292"/>
      <c r="E22" s="292"/>
      <c r="F22" s="293"/>
      <c r="G22" s="174">
        <v>77</v>
      </c>
      <c r="H22" s="174">
        <v>11600</v>
      </c>
      <c r="I22" s="230"/>
      <c r="J22" s="230"/>
    </row>
    <row r="23" spans="1:10" ht="13.5" thickBot="1">
      <c r="A23" s="190" t="s">
        <v>211</v>
      </c>
      <c r="B23" s="316" t="s">
        <v>212</v>
      </c>
      <c r="C23" s="316"/>
      <c r="D23" s="316"/>
      <c r="E23" s="316"/>
      <c r="F23" s="316"/>
      <c r="G23" s="176"/>
      <c r="H23" s="176">
        <v>11800</v>
      </c>
      <c r="I23" s="231">
        <f>SUM(I9:I22)</f>
        <v>38743</v>
      </c>
      <c r="J23" s="231">
        <f>SUM(J9:J22)</f>
        <v>22025</v>
      </c>
    </row>
    <row r="24" spans="1:10" ht="12.75">
      <c r="A24" s="191"/>
      <c r="B24" s="192"/>
      <c r="C24" s="192"/>
      <c r="D24" s="192"/>
      <c r="E24" s="192"/>
      <c r="F24" s="192"/>
      <c r="G24" s="192"/>
      <c r="H24" s="192"/>
      <c r="I24" s="193"/>
      <c r="J24" s="193"/>
    </row>
    <row r="25" spans="1:10" ht="12.75">
      <c r="A25" s="191"/>
      <c r="B25" s="192"/>
      <c r="C25" s="192"/>
      <c r="D25" s="192"/>
      <c r="E25" s="192"/>
      <c r="F25" s="192"/>
      <c r="G25" s="192"/>
      <c r="H25" s="192"/>
      <c r="I25" s="193"/>
      <c r="J25" s="193"/>
    </row>
    <row r="26" spans="1:10" ht="12.75">
      <c r="A26" s="191"/>
      <c r="B26" s="192"/>
      <c r="C26" s="192"/>
      <c r="D26" s="192"/>
      <c r="E26" s="192"/>
      <c r="F26" s="192"/>
      <c r="G26" s="192"/>
      <c r="H26" s="192"/>
      <c r="I26" s="193" t="s">
        <v>185</v>
      </c>
      <c r="J26" s="193"/>
    </row>
    <row r="27" spans="1:10" ht="12.75">
      <c r="A27" s="191"/>
      <c r="B27" s="192"/>
      <c r="C27" s="192"/>
      <c r="D27" s="192"/>
      <c r="E27" s="192"/>
      <c r="F27" s="192"/>
      <c r="G27" s="192"/>
      <c r="H27" s="192"/>
      <c r="I27" s="193"/>
      <c r="J27" s="193"/>
    </row>
    <row r="28" spans="1:10" ht="15">
      <c r="A28" s="159"/>
      <c r="B28" s="136" t="s">
        <v>340</v>
      </c>
      <c r="F28" s="159"/>
      <c r="G28" s="159"/>
      <c r="H28" s="159"/>
      <c r="I28" s="159"/>
      <c r="J28" s="159"/>
    </row>
    <row r="29" spans="1:10" ht="12.75">
      <c r="A29" s="159"/>
      <c r="B29" s="160"/>
      <c r="C29" s="159"/>
      <c r="D29" s="159"/>
      <c r="E29" s="159"/>
      <c r="F29" s="159"/>
      <c r="G29" s="159"/>
      <c r="H29" s="159"/>
      <c r="I29" s="160" t="s">
        <v>213</v>
      </c>
      <c r="J29" s="159"/>
    </row>
    <row r="30" spans="1:10" ht="12.75">
      <c r="A30" s="161"/>
      <c r="B30" s="161"/>
      <c r="C30" s="161"/>
      <c r="D30" s="161"/>
      <c r="E30" s="161"/>
      <c r="F30" s="161"/>
      <c r="G30" s="161"/>
      <c r="H30" s="161"/>
      <c r="I30" s="162"/>
      <c r="J30" s="163" t="s">
        <v>187</v>
      </c>
    </row>
    <row r="31" spans="1:10" ht="12.75">
      <c r="A31" s="296" t="s">
        <v>188</v>
      </c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10" ht="22.5" thickBot="1">
      <c r="A32" s="194"/>
      <c r="B32" s="311" t="s">
        <v>214</v>
      </c>
      <c r="C32" s="312"/>
      <c r="D32" s="312"/>
      <c r="E32" s="312"/>
      <c r="F32" s="313"/>
      <c r="G32" s="195" t="s">
        <v>190</v>
      </c>
      <c r="H32" s="195" t="s">
        <v>191</v>
      </c>
      <c r="I32" s="196" t="s">
        <v>343</v>
      </c>
      <c r="J32" s="196" t="s">
        <v>343</v>
      </c>
    </row>
    <row r="33" spans="1:10" ht="12.75">
      <c r="A33" s="197">
        <v>1</v>
      </c>
      <c r="B33" s="314" t="s">
        <v>215</v>
      </c>
      <c r="C33" s="315"/>
      <c r="D33" s="315"/>
      <c r="E33" s="315"/>
      <c r="F33" s="315"/>
      <c r="G33" s="132">
        <v>60</v>
      </c>
      <c r="H33" s="132">
        <v>12100</v>
      </c>
      <c r="I33" s="242">
        <f>I34+I35</f>
        <v>36092</v>
      </c>
      <c r="J33" s="242">
        <f>J34+J35</f>
        <v>12925</v>
      </c>
    </row>
    <row r="34" spans="1:10" ht="12.75">
      <c r="A34" s="198" t="s">
        <v>216</v>
      </c>
      <c r="B34" s="305" t="s">
        <v>217</v>
      </c>
      <c r="C34" s="305" t="s">
        <v>218</v>
      </c>
      <c r="D34" s="305"/>
      <c r="E34" s="305"/>
      <c r="F34" s="305"/>
      <c r="G34" s="133" t="s">
        <v>219</v>
      </c>
      <c r="H34" s="133">
        <v>12101</v>
      </c>
      <c r="I34" s="233">
        <v>27037</v>
      </c>
      <c r="J34" s="233">
        <v>21525</v>
      </c>
    </row>
    <row r="35" spans="1:10" ht="12.75">
      <c r="A35" s="198" t="s">
        <v>195</v>
      </c>
      <c r="B35" s="305" t="s">
        <v>220</v>
      </c>
      <c r="C35" s="305" t="s">
        <v>218</v>
      </c>
      <c r="D35" s="305"/>
      <c r="E35" s="305"/>
      <c r="F35" s="305"/>
      <c r="G35" s="133"/>
      <c r="H35" s="135">
        <v>12102</v>
      </c>
      <c r="I35" s="233">
        <v>9055</v>
      </c>
      <c r="J35" s="233">
        <v>-8600</v>
      </c>
    </row>
    <row r="36" spans="1:10" ht="12.75">
      <c r="A36" s="198" t="s">
        <v>197</v>
      </c>
      <c r="B36" s="305" t="s">
        <v>221</v>
      </c>
      <c r="C36" s="305" t="s">
        <v>218</v>
      </c>
      <c r="D36" s="305"/>
      <c r="E36" s="305"/>
      <c r="F36" s="305"/>
      <c r="G36" s="133" t="s">
        <v>222</v>
      </c>
      <c r="H36" s="133">
        <v>12103</v>
      </c>
      <c r="I36" s="233"/>
      <c r="J36" s="233"/>
    </row>
    <row r="37" spans="1:10" ht="12.75">
      <c r="A37" s="198" t="s">
        <v>223</v>
      </c>
      <c r="B37" s="307" t="s">
        <v>271</v>
      </c>
      <c r="C37" s="305" t="s">
        <v>218</v>
      </c>
      <c r="D37" s="305"/>
      <c r="E37" s="305"/>
      <c r="F37" s="305"/>
      <c r="G37" s="133"/>
      <c r="H37" s="135">
        <v>12104</v>
      </c>
      <c r="I37" s="233"/>
      <c r="J37" s="233"/>
    </row>
    <row r="38" spans="1:10" ht="12.75">
      <c r="A38" s="198" t="s">
        <v>224</v>
      </c>
      <c r="B38" s="305" t="s">
        <v>225</v>
      </c>
      <c r="C38" s="305" t="s">
        <v>218</v>
      </c>
      <c r="D38" s="305"/>
      <c r="E38" s="305"/>
      <c r="F38" s="305"/>
      <c r="G38" s="133" t="s">
        <v>226</v>
      </c>
      <c r="H38" s="135">
        <v>12105</v>
      </c>
      <c r="I38" s="233"/>
      <c r="J38" s="233"/>
    </row>
    <row r="39" spans="1:10" ht="12.75">
      <c r="A39" s="200">
        <v>2</v>
      </c>
      <c r="B39" s="306" t="s">
        <v>227</v>
      </c>
      <c r="C39" s="306"/>
      <c r="D39" s="306"/>
      <c r="E39" s="306"/>
      <c r="F39" s="306"/>
      <c r="G39" s="134">
        <v>64</v>
      </c>
      <c r="H39" s="134">
        <v>12200</v>
      </c>
      <c r="I39" s="233">
        <f>I40+I41</f>
        <v>9358</v>
      </c>
      <c r="J39" s="233">
        <f>J40+J41</f>
        <v>8391</v>
      </c>
    </row>
    <row r="40" spans="1:10" ht="12.75">
      <c r="A40" s="201" t="s">
        <v>228</v>
      </c>
      <c r="B40" s="306" t="s">
        <v>272</v>
      </c>
      <c r="C40" s="317"/>
      <c r="D40" s="317"/>
      <c r="E40" s="317"/>
      <c r="F40" s="317"/>
      <c r="G40" s="135">
        <v>641</v>
      </c>
      <c r="H40" s="135">
        <v>12201</v>
      </c>
      <c r="I40" s="232">
        <v>8026</v>
      </c>
      <c r="J40" s="232">
        <v>7190</v>
      </c>
    </row>
    <row r="41" spans="1:10" ht="12.75">
      <c r="A41" s="201" t="s">
        <v>229</v>
      </c>
      <c r="B41" s="317" t="s">
        <v>230</v>
      </c>
      <c r="C41" s="317"/>
      <c r="D41" s="317"/>
      <c r="E41" s="317"/>
      <c r="F41" s="317"/>
      <c r="G41" s="135">
        <v>644</v>
      </c>
      <c r="H41" s="135">
        <v>12202</v>
      </c>
      <c r="I41" s="232">
        <v>1332</v>
      </c>
      <c r="J41" s="232">
        <v>1201</v>
      </c>
    </row>
    <row r="42" spans="1:10" ht="12.75">
      <c r="A42" s="200">
        <v>3</v>
      </c>
      <c r="B42" s="306" t="s">
        <v>231</v>
      </c>
      <c r="C42" s="306"/>
      <c r="D42" s="306"/>
      <c r="E42" s="306"/>
      <c r="F42" s="306"/>
      <c r="G42" s="134">
        <v>68</v>
      </c>
      <c r="H42" s="134">
        <v>12300</v>
      </c>
      <c r="I42" s="233"/>
      <c r="J42" s="233"/>
    </row>
    <row r="43" spans="1:10" ht="12.75">
      <c r="A43" s="200">
        <v>4</v>
      </c>
      <c r="B43" s="306" t="s">
        <v>232</v>
      </c>
      <c r="C43" s="306"/>
      <c r="D43" s="306"/>
      <c r="E43" s="306"/>
      <c r="F43" s="306"/>
      <c r="G43" s="134">
        <v>61</v>
      </c>
      <c r="H43" s="134">
        <v>12400</v>
      </c>
      <c r="I43" s="233">
        <v>6828</v>
      </c>
      <c r="J43" s="233">
        <v>3014</v>
      </c>
    </row>
    <row r="44" spans="1:10" ht="12.75">
      <c r="A44" s="201" t="s">
        <v>12</v>
      </c>
      <c r="B44" s="318" t="s">
        <v>233</v>
      </c>
      <c r="C44" s="318"/>
      <c r="D44" s="318"/>
      <c r="E44" s="318"/>
      <c r="F44" s="318"/>
      <c r="G44" s="133"/>
      <c r="H44" s="133">
        <v>12401</v>
      </c>
      <c r="I44" s="232">
        <v>302</v>
      </c>
      <c r="J44" s="232">
        <v>359</v>
      </c>
    </row>
    <row r="45" spans="1:10" ht="12.75">
      <c r="A45" s="201" t="s">
        <v>14</v>
      </c>
      <c r="B45" s="318" t="s">
        <v>234</v>
      </c>
      <c r="C45" s="318"/>
      <c r="D45" s="318"/>
      <c r="E45" s="318"/>
      <c r="F45" s="318"/>
      <c r="G45" s="202">
        <v>611</v>
      </c>
      <c r="H45" s="133">
        <v>12402</v>
      </c>
      <c r="I45" s="232">
        <v>2302</v>
      </c>
      <c r="J45" s="232">
        <v>926</v>
      </c>
    </row>
    <row r="46" spans="1:10" ht="12.75">
      <c r="A46" s="201" t="s">
        <v>16</v>
      </c>
      <c r="B46" s="318" t="s">
        <v>235</v>
      </c>
      <c r="C46" s="318"/>
      <c r="D46" s="318"/>
      <c r="E46" s="318"/>
      <c r="F46" s="318"/>
      <c r="G46" s="133">
        <v>613</v>
      </c>
      <c r="H46" s="133">
        <v>12403</v>
      </c>
      <c r="I46" s="232"/>
      <c r="J46" s="232"/>
    </row>
    <row r="47" spans="1:10" ht="12.75">
      <c r="A47" s="201" t="s">
        <v>53</v>
      </c>
      <c r="B47" s="318" t="s">
        <v>236</v>
      </c>
      <c r="C47" s="318"/>
      <c r="D47" s="318"/>
      <c r="E47" s="318"/>
      <c r="F47" s="318"/>
      <c r="G47" s="202">
        <v>615</v>
      </c>
      <c r="H47" s="133">
        <v>12404</v>
      </c>
      <c r="I47" s="234"/>
      <c r="J47" s="234"/>
    </row>
    <row r="48" spans="1:10" ht="12.75">
      <c r="A48" s="201" t="s">
        <v>96</v>
      </c>
      <c r="B48" s="318" t="s">
        <v>237</v>
      </c>
      <c r="C48" s="318"/>
      <c r="D48" s="318"/>
      <c r="E48" s="318"/>
      <c r="F48" s="318"/>
      <c r="G48" s="202">
        <v>616</v>
      </c>
      <c r="H48" s="133">
        <v>12405</v>
      </c>
      <c r="I48" s="232"/>
      <c r="J48" s="232"/>
    </row>
    <row r="49" spans="1:10" ht="12.75">
      <c r="A49" s="201" t="s">
        <v>238</v>
      </c>
      <c r="B49" s="318" t="s">
        <v>239</v>
      </c>
      <c r="C49" s="318"/>
      <c r="D49" s="318"/>
      <c r="E49" s="318"/>
      <c r="F49" s="318"/>
      <c r="G49" s="202">
        <v>617</v>
      </c>
      <c r="H49" s="133">
        <v>12406</v>
      </c>
      <c r="I49" s="232"/>
      <c r="J49" s="232"/>
    </row>
    <row r="50" spans="1:10" ht="12.75">
      <c r="A50" s="201" t="s">
        <v>240</v>
      </c>
      <c r="B50" s="305" t="s">
        <v>241</v>
      </c>
      <c r="C50" s="305" t="s">
        <v>218</v>
      </c>
      <c r="D50" s="305"/>
      <c r="E50" s="305"/>
      <c r="F50" s="305"/>
      <c r="G50" s="202">
        <v>618</v>
      </c>
      <c r="H50" s="133">
        <v>12407</v>
      </c>
      <c r="I50" s="232"/>
      <c r="J50" s="232"/>
    </row>
    <row r="51" spans="1:10" ht="12.75">
      <c r="A51" s="201" t="s">
        <v>242</v>
      </c>
      <c r="B51" s="305" t="s">
        <v>243</v>
      </c>
      <c r="C51" s="305"/>
      <c r="D51" s="305"/>
      <c r="E51" s="305"/>
      <c r="F51" s="305"/>
      <c r="G51" s="202">
        <v>623</v>
      </c>
      <c r="H51" s="133">
        <v>12408</v>
      </c>
      <c r="I51" s="232"/>
      <c r="J51" s="232"/>
    </row>
    <row r="52" spans="1:10" ht="12.75">
      <c r="A52" s="201" t="s">
        <v>244</v>
      </c>
      <c r="B52" s="305" t="s">
        <v>245</v>
      </c>
      <c r="C52" s="305"/>
      <c r="D52" s="305"/>
      <c r="E52" s="305"/>
      <c r="F52" s="305"/>
      <c r="G52" s="202">
        <v>624</v>
      </c>
      <c r="H52" s="133">
        <v>12409</v>
      </c>
      <c r="I52" s="232"/>
      <c r="J52" s="232"/>
    </row>
    <row r="53" spans="1:10" ht="12.75">
      <c r="A53" s="201" t="s">
        <v>246</v>
      </c>
      <c r="B53" s="305" t="s">
        <v>247</v>
      </c>
      <c r="C53" s="305"/>
      <c r="D53" s="305"/>
      <c r="E53" s="305"/>
      <c r="F53" s="305"/>
      <c r="G53" s="202">
        <v>625</v>
      </c>
      <c r="H53" s="133">
        <v>12410</v>
      </c>
      <c r="I53" s="232"/>
      <c r="J53" s="232"/>
    </row>
    <row r="54" spans="1:10" ht="12.75">
      <c r="A54" s="201" t="s">
        <v>248</v>
      </c>
      <c r="B54" s="305" t="s">
        <v>249</v>
      </c>
      <c r="C54" s="305"/>
      <c r="D54" s="305"/>
      <c r="E54" s="305"/>
      <c r="F54" s="305"/>
      <c r="G54" s="202">
        <v>626</v>
      </c>
      <c r="H54" s="133">
        <v>12411</v>
      </c>
      <c r="I54" s="232">
        <v>823</v>
      </c>
      <c r="J54" s="232">
        <v>785</v>
      </c>
    </row>
    <row r="55" spans="1:10" ht="12.75">
      <c r="A55" s="203" t="s">
        <v>250</v>
      </c>
      <c r="B55" s="305" t="s">
        <v>251</v>
      </c>
      <c r="C55" s="305"/>
      <c r="D55" s="305"/>
      <c r="E55" s="305"/>
      <c r="F55" s="305"/>
      <c r="G55" s="202">
        <v>627</v>
      </c>
      <c r="H55" s="133">
        <v>12412</v>
      </c>
      <c r="I55" s="232">
        <v>3108</v>
      </c>
      <c r="J55" s="232">
        <v>723</v>
      </c>
    </row>
    <row r="56" spans="1:10" ht="12.75">
      <c r="A56" s="201"/>
      <c r="B56" s="319" t="s">
        <v>252</v>
      </c>
      <c r="C56" s="319"/>
      <c r="D56" s="319"/>
      <c r="E56" s="319"/>
      <c r="F56" s="319"/>
      <c r="G56" s="202">
        <v>6271</v>
      </c>
      <c r="H56" s="202">
        <v>124121</v>
      </c>
      <c r="I56" s="232"/>
      <c r="J56" s="232"/>
    </row>
    <row r="57" spans="1:10" ht="12.75">
      <c r="A57" s="201"/>
      <c r="B57" s="319" t="s">
        <v>253</v>
      </c>
      <c r="C57" s="319"/>
      <c r="D57" s="319"/>
      <c r="E57" s="319"/>
      <c r="F57" s="319"/>
      <c r="G57" s="202">
        <v>6272</v>
      </c>
      <c r="H57" s="202">
        <v>124122</v>
      </c>
      <c r="I57" s="232"/>
      <c r="J57" s="232"/>
    </row>
    <row r="58" spans="1:10" ht="12.75">
      <c r="A58" s="201" t="s">
        <v>254</v>
      </c>
      <c r="B58" s="305" t="s">
        <v>255</v>
      </c>
      <c r="C58" s="305"/>
      <c r="D58" s="305"/>
      <c r="E58" s="305"/>
      <c r="F58" s="305"/>
      <c r="G58" s="202">
        <v>628</v>
      </c>
      <c r="H58" s="202">
        <v>12413</v>
      </c>
      <c r="I58" s="232">
        <v>293</v>
      </c>
      <c r="J58" s="232">
        <v>221</v>
      </c>
    </row>
    <row r="59" spans="1:10" ht="12.75">
      <c r="A59" s="200">
        <v>5</v>
      </c>
      <c r="B59" s="307" t="s">
        <v>256</v>
      </c>
      <c r="C59" s="305"/>
      <c r="D59" s="305"/>
      <c r="E59" s="305"/>
      <c r="F59" s="305"/>
      <c r="G59" s="199">
        <v>63</v>
      </c>
      <c r="H59" s="199">
        <v>12500</v>
      </c>
      <c r="I59" s="233">
        <f>I33+I39+I43</f>
        <v>52278</v>
      </c>
      <c r="J59" s="233">
        <f>J33+J39+J43</f>
        <v>24330</v>
      </c>
    </row>
    <row r="60" spans="1:10" ht="12.75">
      <c r="A60" s="201" t="s">
        <v>12</v>
      </c>
      <c r="B60" s="305" t="s">
        <v>257</v>
      </c>
      <c r="C60" s="305"/>
      <c r="D60" s="305"/>
      <c r="E60" s="305"/>
      <c r="F60" s="305"/>
      <c r="G60" s="202">
        <v>632</v>
      </c>
      <c r="H60" s="202">
        <v>12501</v>
      </c>
      <c r="I60" s="232"/>
      <c r="J60" s="232"/>
    </row>
    <row r="61" spans="1:10" ht="12.75">
      <c r="A61" s="201" t="s">
        <v>14</v>
      </c>
      <c r="B61" s="305" t="s">
        <v>258</v>
      </c>
      <c r="C61" s="305"/>
      <c r="D61" s="305"/>
      <c r="E61" s="305"/>
      <c r="F61" s="305"/>
      <c r="G61" s="202">
        <v>633</v>
      </c>
      <c r="H61" s="202">
        <v>12502</v>
      </c>
      <c r="I61" s="232"/>
      <c r="J61" s="232"/>
    </row>
    <row r="62" spans="1:10" ht="12.75">
      <c r="A62" s="201" t="s">
        <v>16</v>
      </c>
      <c r="B62" s="305" t="s">
        <v>259</v>
      </c>
      <c r="C62" s="305"/>
      <c r="D62" s="305"/>
      <c r="E62" s="305"/>
      <c r="F62" s="305"/>
      <c r="G62" s="202">
        <v>634</v>
      </c>
      <c r="H62" s="202">
        <v>12503</v>
      </c>
      <c r="I62" s="232"/>
      <c r="J62" s="232"/>
    </row>
    <row r="63" spans="1:10" ht="12.75">
      <c r="A63" s="201" t="s">
        <v>53</v>
      </c>
      <c r="B63" s="305" t="s">
        <v>260</v>
      </c>
      <c r="C63" s="305"/>
      <c r="D63" s="305"/>
      <c r="E63" s="305"/>
      <c r="F63" s="305"/>
      <c r="G63" s="202" t="s">
        <v>261</v>
      </c>
      <c r="H63" s="202">
        <v>12504</v>
      </c>
      <c r="I63" s="232"/>
      <c r="J63" s="232"/>
    </row>
    <row r="64" spans="1:11" ht="12.75">
      <c r="A64" s="200" t="s">
        <v>262</v>
      </c>
      <c r="B64" s="306" t="s">
        <v>263</v>
      </c>
      <c r="C64" s="306"/>
      <c r="D64" s="306"/>
      <c r="E64" s="306"/>
      <c r="F64" s="306"/>
      <c r="G64" s="202"/>
      <c r="H64" s="202">
        <v>12600</v>
      </c>
      <c r="I64" s="233">
        <f>SUM(I59:I63)</f>
        <v>52278</v>
      </c>
      <c r="J64" s="233">
        <f>J33+J39+J43</f>
        <v>24330</v>
      </c>
      <c r="K64" s="131"/>
    </row>
    <row r="65" spans="1:10" ht="12.75">
      <c r="A65" s="204"/>
      <c r="B65" s="205" t="s">
        <v>264</v>
      </c>
      <c r="C65" s="206"/>
      <c r="D65" s="206"/>
      <c r="E65" s="206"/>
      <c r="F65" s="206"/>
      <c r="G65" s="206"/>
      <c r="H65" s="206"/>
      <c r="I65" s="207" t="s">
        <v>350</v>
      </c>
      <c r="J65" s="207" t="s">
        <v>343</v>
      </c>
    </row>
    <row r="66" spans="1:10" ht="12.75">
      <c r="A66" s="208">
        <v>1</v>
      </c>
      <c r="B66" s="321" t="s">
        <v>265</v>
      </c>
      <c r="C66" s="321"/>
      <c r="D66" s="321"/>
      <c r="E66" s="321"/>
      <c r="F66" s="321"/>
      <c r="G66" s="199"/>
      <c r="H66" s="199">
        <v>14000</v>
      </c>
      <c r="I66" s="233">
        <v>23</v>
      </c>
      <c r="J66" s="233">
        <v>23</v>
      </c>
    </row>
    <row r="67" spans="1:10" ht="12.75">
      <c r="A67" s="208">
        <v>2</v>
      </c>
      <c r="B67" s="321" t="s">
        <v>266</v>
      </c>
      <c r="C67" s="321"/>
      <c r="D67" s="321"/>
      <c r="E67" s="321"/>
      <c r="F67" s="321"/>
      <c r="G67" s="199"/>
      <c r="H67" s="199">
        <v>15000</v>
      </c>
      <c r="I67" s="233">
        <v>0</v>
      </c>
      <c r="J67" s="233">
        <v>100</v>
      </c>
    </row>
    <row r="68" spans="1:10" ht="12.75">
      <c r="A68" s="209" t="s">
        <v>12</v>
      </c>
      <c r="B68" s="318" t="s">
        <v>267</v>
      </c>
      <c r="C68" s="318"/>
      <c r="D68" s="318"/>
      <c r="E68" s="318"/>
      <c r="F68" s="318"/>
      <c r="G68" s="199"/>
      <c r="H68" s="202">
        <v>15001</v>
      </c>
      <c r="I68" s="233">
        <v>0</v>
      </c>
      <c r="J68" s="233">
        <v>100</v>
      </c>
    </row>
    <row r="69" spans="1:10" ht="12.75">
      <c r="A69" s="209"/>
      <c r="B69" s="322" t="s">
        <v>268</v>
      </c>
      <c r="C69" s="322"/>
      <c r="D69" s="322"/>
      <c r="E69" s="322"/>
      <c r="F69" s="322"/>
      <c r="G69" s="199"/>
      <c r="H69" s="202">
        <v>150011</v>
      </c>
      <c r="I69" s="233">
        <v>0</v>
      </c>
      <c r="J69" s="233">
        <v>100</v>
      </c>
    </row>
    <row r="70" spans="1:10" ht="12.75">
      <c r="A70" s="210" t="s">
        <v>14</v>
      </c>
      <c r="B70" s="318" t="s">
        <v>269</v>
      </c>
      <c r="C70" s="318"/>
      <c r="D70" s="318"/>
      <c r="E70" s="318"/>
      <c r="F70" s="318"/>
      <c r="G70" s="199"/>
      <c r="H70" s="202">
        <v>15002</v>
      </c>
      <c r="I70" s="233"/>
      <c r="J70" s="233"/>
    </row>
    <row r="71" spans="1:10" ht="13.5" thickBot="1">
      <c r="A71" s="211"/>
      <c r="B71" s="320" t="s">
        <v>270</v>
      </c>
      <c r="C71" s="320"/>
      <c r="D71" s="320"/>
      <c r="E71" s="320"/>
      <c r="F71" s="320"/>
      <c r="G71" s="212"/>
      <c r="H71" s="213">
        <v>150021</v>
      </c>
      <c r="I71" s="235"/>
      <c r="J71" s="235"/>
    </row>
  </sheetData>
  <sheetProtection/>
  <mergeCells count="59">
    <mergeCell ref="B61:F61"/>
    <mergeCell ref="B69:F69"/>
    <mergeCell ref="B70:F70"/>
    <mergeCell ref="B58:F58"/>
    <mergeCell ref="B59:F59"/>
    <mergeCell ref="B62:F62"/>
    <mergeCell ref="B63:F63"/>
    <mergeCell ref="B56:F56"/>
    <mergeCell ref="B57:F57"/>
    <mergeCell ref="B54:F54"/>
    <mergeCell ref="B55:F55"/>
    <mergeCell ref="B71:F71"/>
    <mergeCell ref="B64:F64"/>
    <mergeCell ref="B66:F66"/>
    <mergeCell ref="B67:F67"/>
    <mergeCell ref="B68:F68"/>
    <mergeCell ref="B60:F60"/>
    <mergeCell ref="B50:F50"/>
    <mergeCell ref="B51:F51"/>
    <mergeCell ref="B52:F52"/>
    <mergeCell ref="B53:F53"/>
    <mergeCell ref="B48:F48"/>
    <mergeCell ref="B49:F49"/>
    <mergeCell ref="B40:F40"/>
    <mergeCell ref="B41:F41"/>
    <mergeCell ref="B42:F42"/>
    <mergeCell ref="B43:F43"/>
    <mergeCell ref="B46:F46"/>
    <mergeCell ref="B47:F47"/>
    <mergeCell ref="B44:F44"/>
    <mergeCell ref="B45:F45"/>
    <mergeCell ref="B21:F21"/>
    <mergeCell ref="B22:F22"/>
    <mergeCell ref="B32:F32"/>
    <mergeCell ref="B33:F33"/>
    <mergeCell ref="B34:F34"/>
    <mergeCell ref="B35:F35"/>
    <mergeCell ref="B23:F23"/>
    <mergeCell ref="A31:J31"/>
    <mergeCell ref="B38:F38"/>
    <mergeCell ref="B39:F39"/>
    <mergeCell ref="B13:F13"/>
    <mergeCell ref="B14:F14"/>
    <mergeCell ref="B36:F36"/>
    <mergeCell ref="B37:F37"/>
    <mergeCell ref="B17:F17"/>
    <mergeCell ref="B18:F18"/>
    <mergeCell ref="B19:F19"/>
    <mergeCell ref="B20:F20"/>
    <mergeCell ref="B15:F15"/>
    <mergeCell ref="B16:F16"/>
    <mergeCell ref="A5:J5"/>
    <mergeCell ref="B6:F6"/>
    <mergeCell ref="B7:F7"/>
    <mergeCell ref="B8:F8"/>
    <mergeCell ref="B9:F9"/>
    <mergeCell ref="B10:F10"/>
    <mergeCell ref="B11:F11"/>
    <mergeCell ref="B12:F12"/>
  </mergeCells>
  <printOptions/>
  <pageMargins left="0.86" right="0.37" top="1" bottom="1" header="0.5" footer="0.5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136" t="s">
        <v>341</v>
      </c>
    </row>
    <row r="2" ht="12.75">
      <c r="B2" s="137" t="s">
        <v>332</v>
      </c>
    </row>
    <row r="3" spans="2:4" ht="12.75">
      <c r="B3" s="137"/>
      <c r="D3" s="160" t="s">
        <v>273</v>
      </c>
    </row>
    <row r="4" ht="12.75">
      <c r="D4" s="160" t="s">
        <v>333</v>
      </c>
    </row>
    <row r="5" spans="1:4" ht="12.75">
      <c r="A5" s="145"/>
      <c r="B5" s="145"/>
      <c r="C5" s="144" t="s">
        <v>274</v>
      </c>
      <c r="D5" s="144" t="s">
        <v>275</v>
      </c>
    </row>
    <row r="6" spans="1:4" ht="12.75">
      <c r="A6" s="145">
        <v>1</v>
      </c>
      <c r="B6" s="144" t="s">
        <v>276</v>
      </c>
      <c r="C6" s="214" t="s">
        <v>277</v>
      </c>
      <c r="D6" s="214"/>
    </row>
    <row r="7" spans="1:4" ht="12.75">
      <c r="A7" s="145">
        <v>2</v>
      </c>
      <c r="B7" s="144" t="s">
        <v>276</v>
      </c>
      <c r="C7" s="214" t="s">
        <v>278</v>
      </c>
      <c r="D7" s="145"/>
    </row>
    <row r="8" spans="1:4" ht="12.75">
      <c r="A8" s="145">
        <v>3</v>
      </c>
      <c r="B8" s="144" t="s">
        <v>276</v>
      </c>
      <c r="C8" s="214" t="s">
        <v>279</v>
      </c>
      <c r="D8" s="145"/>
    </row>
    <row r="9" spans="1:4" ht="12.75">
      <c r="A9" s="145">
        <v>4</v>
      </c>
      <c r="B9" s="144" t="s">
        <v>276</v>
      </c>
      <c r="C9" s="214" t="s">
        <v>280</v>
      </c>
      <c r="D9" s="145"/>
    </row>
    <row r="10" spans="1:4" ht="12.75">
      <c r="A10" s="145">
        <v>5</v>
      </c>
      <c r="B10" s="144" t="s">
        <v>276</v>
      </c>
      <c r="C10" s="214" t="s">
        <v>281</v>
      </c>
      <c r="D10" s="145"/>
    </row>
    <row r="11" spans="1:4" ht="12.75">
      <c r="A11" s="145">
        <v>6</v>
      </c>
      <c r="B11" s="144" t="s">
        <v>276</v>
      </c>
      <c r="C11" s="214" t="s">
        <v>282</v>
      </c>
      <c r="D11" s="145"/>
    </row>
    <row r="12" spans="1:4" ht="12.75">
      <c r="A12" s="145">
        <v>7</v>
      </c>
      <c r="B12" s="144" t="s">
        <v>276</v>
      </c>
      <c r="C12" s="214" t="s">
        <v>283</v>
      </c>
      <c r="D12" s="237">
        <v>5135</v>
      </c>
    </row>
    <row r="13" spans="1:4" ht="12.75">
      <c r="A13" s="145">
        <v>8</v>
      </c>
      <c r="B13" s="144" t="s">
        <v>276</v>
      </c>
      <c r="C13" s="214" t="s">
        <v>284</v>
      </c>
      <c r="D13" s="145"/>
    </row>
    <row r="14" spans="1:4" ht="12.75">
      <c r="A14" s="144" t="s">
        <v>42</v>
      </c>
      <c r="B14" s="144"/>
      <c r="C14" s="144" t="s">
        <v>285</v>
      </c>
      <c r="D14" s="260">
        <f>SUM(D12:D13)</f>
        <v>5135</v>
      </c>
    </row>
    <row r="15" spans="1:4" ht="12.75">
      <c r="A15" s="145">
        <v>9</v>
      </c>
      <c r="B15" s="144" t="s">
        <v>286</v>
      </c>
      <c r="C15" s="214" t="s">
        <v>287</v>
      </c>
      <c r="D15" s="145"/>
    </row>
    <row r="16" spans="1:4" ht="12.75">
      <c r="A16" s="145">
        <v>10</v>
      </c>
      <c r="B16" s="144" t="s">
        <v>286</v>
      </c>
      <c r="C16" s="214" t="s">
        <v>288</v>
      </c>
      <c r="D16" s="214"/>
    </row>
    <row r="17" spans="1:4" ht="12.75">
      <c r="A17" s="145">
        <v>11</v>
      </c>
      <c r="B17" s="144" t="s">
        <v>286</v>
      </c>
      <c r="C17" s="214" t="s">
        <v>289</v>
      </c>
      <c r="D17" s="145"/>
    </row>
    <row r="18" spans="1:4" ht="12.75">
      <c r="A18" s="144" t="s">
        <v>102</v>
      </c>
      <c r="B18" s="144"/>
      <c r="C18" s="144" t="s">
        <v>290</v>
      </c>
      <c r="D18" s="144"/>
    </row>
    <row r="19" spans="1:4" ht="12.75">
      <c r="A19" s="145">
        <v>12</v>
      </c>
      <c r="B19" s="144" t="s">
        <v>291</v>
      </c>
      <c r="C19" s="214" t="s">
        <v>292</v>
      </c>
      <c r="D19" s="145"/>
    </row>
    <row r="20" spans="1:4" ht="12.75">
      <c r="A20" s="145">
        <v>13</v>
      </c>
      <c r="B20" s="144" t="s">
        <v>291</v>
      </c>
      <c r="C20" s="144" t="s">
        <v>293</v>
      </c>
      <c r="D20" s="145"/>
    </row>
    <row r="21" spans="1:4" ht="12.75">
      <c r="A21" s="145">
        <v>14</v>
      </c>
      <c r="B21" s="144" t="s">
        <v>291</v>
      </c>
      <c r="C21" s="214" t="s">
        <v>294</v>
      </c>
      <c r="D21" s="145"/>
    </row>
    <row r="22" spans="1:4" ht="12.75">
      <c r="A22" s="145">
        <v>15</v>
      </c>
      <c r="B22" s="144" t="s">
        <v>291</v>
      </c>
      <c r="C22" s="214" t="s">
        <v>295</v>
      </c>
      <c r="D22" s="145"/>
    </row>
    <row r="23" spans="1:4" ht="12.75">
      <c r="A23" s="145">
        <v>16</v>
      </c>
      <c r="B23" s="144" t="s">
        <v>291</v>
      </c>
      <c r="C23" s="214" t="s">
        <v>296</v>
      </c>
      <c r="D23" s="145"/>
    </row>
    <row r="24" spans="1:4" ht="12.75">
      <c r="A24" s="145">
        <v>17</v>
      </c>
      <c r="B24" s="144" t="s">
        <v>291</v>
      </c>
      <c r="C24" s="214" t="s">
        <v>297</v>
      </c>
      <c r="D24" s="145"/>
    </row>
    <row r="25" spans="1:4" ht="12.75">
      <c r="A25" s="145">
        <v>18</v>
      </c>
      <c r="B25" s="144" t="s">
        <v>291</v>
      </c>
      <c r="C25" s="214" t="s">
        <v>298</v>
      </c>
      <c r="D25" s="145"/>
    </row>
    <row r="26" spans="1:4" ht="12.75">
      <c r="A26" s="145">
        <v>19</v>
      </c>
      <c r="B26" s="144" t="s">
        <v>291</v>
      </c>
      <c r="C26" s="214" t="s">
        <v>299</v>
      </c>
      <c r="D26" s="145"/>
    </row>
    <row r="27" spans="1:4" ht="12.75">
      <c r="A27" s="144" t="s">
        <v>148</v>
      </c>
      <c r="B27" s="144"/>
      <c r="C27" s="144" t="s">
        <v>300</v>
      </c>
      <c r="D27" s="145"/>
    </row>
    <row r="28" spans="1:4" ht="12.75">
      <c r="A28" s="145">
        <v>20</v>
      </c>
      <c r="B28" s="144" t="s">
        <v>301</v>
      </c>
      <c r="C28" s="214" t="s">
        <v>302</v>
      </c>
      <c r="D28" s="145"/>
    </row>
    <row r="29" spans="1:4" ht="12.75">
      <c r="A29" s="145">
        <v>21</v>
      </c>
      <c r="B29" s="144" t="s">
        <v>301</v>
      </c>
      <c r="C29" s="214" t="s">
        <v>303</v>
      </c>
      <c r="D29" s="214"/>
    </row>
    <row r="30" spans="1:4" ht="12.75">
      <c r="A30" s="145">
        <v>22</v>
      </c>
      <c r="B30" s="144" t="s">
        <v>301</v>
      </c>
      <c r="C30" s="214" t="s">
        <v>304</v>
      </c>
      <c r="D30" s="214"/>
    </row>
    <row r="31" spans="1:4" ht="12.75">
      <c r="A31" s="145">
        <v>23</v>
      </c>
      <c r="B31" s="144" t="s">
        <v>301</v>
      </c>
      <c r="C31" s="214" t="s">
        <v>305</v>
      </c>
      <c r="D31" s="145"/>
    </row>
    <row r="32" spans="1:4" ht="12.75">
      <c r="A32" s="144" t="s">
        <v>306</v>
      </c>
      <c r="B32" s="144"/>
      <c r="C32" s="144" t="s">
        <v>307</v>
      </c>
      <c r="D32" s="145"/>
    </row>
    <row r="33" spans="1:4" ht="12.75">
      <c r="A33" s="145">
        <v>24</v>
      </c>
      <c r="B33" s="144" t="s">
        <v>308</v>
      </c>
      <c r="C33" s="214" t="s">
        <v>309</v>
      </c>
      <c r="D33" s="145"/>
    </row>
    <row r="34" spans="1:4" ht="12.75">
      <c r="A34" s="145">
        <v>25</v>
      </c>
      <c r="B34" s="144" t="s">
        <v>308</v>
      </c>
      <c r="C34" s="214" t="s">
        <v>310</v>
      </c>
      <c r="D34" s="145"/>
    </row>
    <row r="35" spans="1:4" ht="12.75">
      <c r="A35" s="145">
        <v>26</v>
      </c>
      <c r="B35" s="144" t="s">
        <v>308</v>
      </c>
      <c r="C35" s="214" t="s">
        <v>311</v>
      </c>
      <c r="D35" s="145"/>
    </row>
    <row r="36" spans="1:4" ht="12.75">
      <c r="A36" s="145">
        <v>27</v>
      </c>
      <c r="B36" s="144" t="s">
        <v>308</v>
      </c>
      <c r="C36" s="214" t="s">
        <v>312</v>
      </c>
      <c r="D36" s="145"/>
    </row>
    <row r="37" spans="1:4" ht="12.75">
      <c r="A37" s="145">
        <v>28</v>
      </c>
      <c r="B37" s="144" t="s">
        <v>308</v>
      </c>
      <c r="C37" s="214" t="s">
        <v>313</v>
      </c>
      <c r="D37" s="214"/>
    </row>
    <row r="38" spans="1:4" ht="12.75">
      <c r="A38" s="145">
        <v>29</v>
      </c>
      <c r="B38" s="144" t="s">
        <v>308</v>
      </c>
      <c r="C38" s="215" t="s">
        <v>314</v>
      </c>
      <c r="D38" s="145"/>
    </row>
    <row r="39" spans="1:4" ht="12.75">
      <c r="A39" s="145">
        <v>30</v>
      </c>
      <c r="B39" s="144" t="s">
        <v>308</v>
      </c>
      <c r="C39" s="214" t="s">
        <v>315</v>
      </c>
      <c r="D39" s="145"/>
    </row>
    <row r="40" spans="1:4" ht="12.75">
      <c r="A40" s="145">
        <v>31</v>
      </c>
      <c r="B40" s="144" t="s">
        <v>308</v>
      </c>
      <c r="C40" s="214" t="s">
        <v>316</v>
      </c>
      <c r="D40" s="145"/>
    </row>
    <row r="41" spans="1:4" ht="12.75">
      <c r="A41" s="145">
        <v>32</v>
      </c>
      <c r="B41" s="144" t="s">
        <v>308</v>
      </c>
      <c r="C41" s="214" t="s">
        <v>317</v>
      </c>
      <c r="D41" s="145"/>
    </row>
    <row r="42" spans="1:4" ht="12.75">
      <c r="A42" s="145">
        <v>33</v>
      </c>
      <c r="B42" s="144" t="s">
        <v>308</v>
      </c>
      <c r="C42" s="214" t="s">
        <v>318</v>
      </c>
      <c r="D42" s="145"/>
    </row>
    <row r="43" spans="1:4" ht="12.75">
      <c r="A43" s="216">
        <v>34</v>
      </c>
      <c r="B43" s="144" t="s">
        <v>308</v>
      </c>
      <c r="C43" s="214" t="s">
        <v>319</v>
      </c>
      <c r="D43" s="237">
        <v>33608</v>
      </c>
    </row>
    <row r="44" spans="1:4" ht="12.75">
      <c r="A44" s="144" t="s">
        <v>320</v>
      </c>
      <c r="B44" s="145"/>
      <c r="C44" s="144" t="s">
        <v>321</v>
      </c>
      <c r="D44" s="254">
        <f>SUM(D43)</f>
        <v>33608</v>
      </c>
    </row>
    <row r="45" spans="1:4" ht="12.75">
      <c r="A45" s="145"/>
      <c r="B45" s="145"/>
      <c r="C45" s="144" t="s">
        <v>322</v>
      </c>
      <c r="D45" s="254">
        <f>D14+D44</f>
        <v>38743</v>
      </c>
    </row>
    <row r="48" spans="2:4" ht="12.75">
      <c r="B48" s="217" t="s">
        <v>346</v>
      </c>
      <c r="C48" s="147"/>
      <c r="D48" s="144" t="s">
        <v>323</v>
      </c>
    </row>
    <row r="49" spans="2:4" ht="12.75">
      <c r="B49" s="218"/>
      <c r="C49" s="219"/>
      <c r="D49" s="219"/>
    </row>
    <row r="50" spans="2:4" ht="12.75">
      <c r="B50" s="220" t="s">
        <v>324</v>
      </c>
      <c r="C50" s="220"/>
      <c r="D50" s="145"/>
    </row>
    <row r="51" spans="2:4" ht="12.75">
      <c r="B51" s="145" t="s">
        <v>325</v>
      </c>
      <c r="C51" s="145"/>
      <c r="D51" s="145">
        <v>20</v>
      </c>
    </row>
    <row r="52" spans="2:4" ht="12.75">
      <c r="B52" s="145" t="s">
        <v>326</v>
      </c>
      <c r="C52" s="145"/>
      <c r="D52" s="145">
        <v>2</v>
      </c>
    </row>
    <row r="53" spans="2:4" ht="12.75">
      <c r="B53" s="145" t="s">
        <v>327</v>
      </c>
      <c r="C53" s="145"/>
      <c r="D53" s="145">
        <v>1</v>
      </c>
    </row>
    <row r="54" spans="2:4" ht="12.75">
      <c r="B54" s="221" t="s">
        <v>328</v>
      </c>
      <c r="C54" s="147"/>
      <c r="D54" s="145"/>
    </row>
    <row r="55" spans="2:4" ht="12.75">
      <c r="B55" s="222"/>
      <c r="C55" s="223" t="s">
        <v>48</v>
      </c>
      <c r="D55" s="223">
        <f>SUM(D50:D54)</f>
        <v>23</v>
      </c>
    </row>
    <row r="57" ht="12.75">
      <c r="D57" s="160" t="s">
        <v>185</v>
      </c>
    </row>
    <row r="59" ht="12.75">
      <c r="B59" s="160" t="s">
        <v>329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renato.qoshja</cp:lastModifiedBy>
  <cp:lastPrinted>2014-03-27T00:25:44Z</cp:lastPrinted>
  <dcterms:created xsi:type="dcterms:W3CDTF">2010-02-03T11:31:24Z</dcterms:created>
  <dcterms:modified xsi:type="dcterms:W3CDTF">2014-07-10T12:01:32Z</dcterms:modified>
  <cp:category/>
  <cp:version/>
  <cp:contentType/>
  <cp:contentStatus/>
</cp:coreProperties>
</file>