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Kopertina" sheetId="1" r:id="rId1"/>
    <sheet name="AKTIVE" sheetId="2" r:id="rId2"/>
    <sheet name="PASIVE" sheetId="3" r:id="rId3"/>
    <sheet name="te ardhura shpenz.sipas natyres" sheetId="4" r:id="rId4"/>
    <sheet name="INVENTARI I MALLRAVE" sheetId="5" r:id="rId5"/>
    <sheet name="INVENTARI I AQT- VE" sheetId="6" r:id="rId6"/>
    <sheet name="TABELA E AMORTIZIMIT" sheetId="7" r:id="rId7"/>
    <sheet name="SHENIME SHPJEGUESE" sheetId="8" r:id="rId8"/>
    <sheet name="Sheet1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<sst xmlns="http://schemas.openxmlformats.org/spreadsheetml/2006/main" count="228" uniqueCount="197">
  <si>
    <t>Nr</t>
  </si>
  <si>
    <t>A K T I V E T</t>
  </si>
  <si>
    <t>I</t>
  </si>
  <si>
    <t>A K T I V E T A F A T S H K U R T R A</t>
  </si>
  <si>
    <t>Aktivet monetare</t>
  </si>
  <si>
    <t>Aktive te tjera financiare afatshkurtra</t>
  </si>
  <si>
    <t>&gt;</t>
  </si>
  <si>
    <t>Inventari</t>
  </si>
  <si>
    <t>II</t>
  </si>
  <si>
    <t>A K T I V E T A F A T G J A T A</t>
  </si>
  <si>
    <t>Aktive afatgjata materiale</t>
  </si>
  <si>
    <t>Aktive te tjera afatgjata</t>
  </si>
  <si>
    <t>PASIVET DHE KAPITALI</t>
  </si>
  <si>
    <r>
      <t>P A S I V E T A F A T S H K U R T R A</t>
    </r>
  </si>
  <si>
    <r>
      <t>1 Huamarjet</t>
    </r>
  </si>
  <si>
    <t>Detyrimet tregetare</t>
  </si>
  <si>
    <t>&gt; Parapagimet e arketuara</t>
  </si>
  <si>
    <r>
      <t>P A S I V E T A F A T G J A T A</t>
    </r>
  </si>
  <si>
    <t>Huat afatgjata</t>
  </si>
  <si>
    <t>Te tjera afatgjata</t>
  </si>
  <si>
    <t>K A P I T A L I</t>
  </si>
  <si>
    <t>Kapitali i Pronarit</t>
  </si>
  <si>
    <t>Rezervat</t>
  </si>
  <si>
    <r>
      <t>Fitimi (Humbja) e vitit financiar</t>
    </r>
  </si>
  <si>
    <t>Pershkri mi i Elementeve</t>
  </si>
  <si>
    <t>TE ARDHURAT</t>
  </si>
  <si>
    <t>►</t>
  </si>
  <si>
    <t>SHPENZIMET =1+2+3+4+5</t>
  </si>
  <si>
    <t>Shpenzime per materiale</t>
  </si>
  <si>
    <t>Shpenzime personeli</t>
  </si>
  <si>
    <t>Amortizimi i Aktiveve Afatgjata</t>
  </si>
  <si>
    <t>Te tjera</t>
  </si>
  <si>
    <t>Shpenzime financiare</t>
  </si>
  <si>
    <t>A</t>
  </si>
  <si>
    <t>Fitimi para tatimeve</t>
  </si>
  <si>
    <t>Tatimi mbi fitimin</t>
  </si>
  <si>
    <t>B</t>
  </si>
  <si>
    <t>Fitimi pas tatimit</t>
  </si>
  <si>
    <t>Nr.</t>
  </si>
  <si>
    <t>Artikulli</t>
  </si>
  <si>
    <t>Nj / M</t>
  </si>
  <si>
    <t>Sasia</t>
  </si>
  <si>
    <t>Kosto</t>
  </si>
  <si>
    <t>Vlera</t>
  </si>
  <si>
    <t>Grupet e aktiveve</t>
  </si>
  <si>
    <t>Ndertesa</t>
  </si>
  <si>
    <t>( Bazuar ne klasifikimin e Shpenzimeve sipas Natyres )</t>
  </si>
  <si>
    <t>Totali    Aktiveve</t>
  </si>
  <si>
    <t>Totali I Pasiveve</t>
  </si>
  <si>
    <t>►Inventar ne celje</t>
  </si>
  <si>
    <t>►Inventari ne fund te vitit</t>
  </si>
  <si>
    <t>►Pagat</t>
  </si>
  <si>
    <t>►Siguracion</t>
  </si>
  <si>
    <t>Periudha
Raportuese</t>
  </si>
  <si>
    <t>Periudha
Para ardhese</t>
  </si>
  <si>
    <r>
      <t xml:space="preserve">&gt; </t>
    </r>
    <r>
      <rPr>
        <i/>
        <sz val="12"/>
        <rFont val="Arial"/>
        <family val="2"/>
      </rPr>
      <t>Banka</t>
    </r>
  </si>
  <si>
    <r>
      <t xml:space="preserve">&gt; </t>
    </r>
    <r>
      <rPr>
        <i/>
        <sz val="12"/>
        <rFont val="Arial"/>
        <family val="2"/>
      </rPr>
      <t>Arka</t>
    </r>
  </si>
  <si>
    <r>
      <t xml:space="preserve">&gt; </t>
    </r>
    <r>
      <rPr>
        <i/>
        <sz val="12"/>
        <rFont val="Arial"/>
        <family val="2"/>
      </rPr>
      <t>Kerkesa te arketushme</t>
    </r>
  </si>
  <si>
    <r>
      <t xml:space="preserve">&gt; </t>
    </r>
    <r>
      <rPr>
        <i/>
        <sz val="12"/>
        <rFont val="Arial"/>
        <family val="2"/>
      </rPr>
      <t>Te tjera te arketushme</t>
    </r>
  </si>
  <si>
    <r>
      <t xml:space="preserve">&gt; </t>
    </r>
    <r>
      <rPr>
        <i/>
        <sz val="12"/>
        <rFont val="Arial"/>
        <family val="2"/>
      </rPr>
      <t>Instrumenta te tjera financiare dhe borxhi</t>
    </r>
  </si>
  <si>
    <r>
      <t xml:space="preserve">&gt; </t>
    </r>
    <r>
      <rPr>
        <i/>
        <sz val="12"/>
        <rFont val="Arial"/>
        <family val="2"/>
      </rPr>
      <t>Prodhim ne proces</t>
    </r>
  </si>
  <si>
    <r>
      <t xml:space="preserve">&gt; </t>
    </r>
    <r>
      <rPr>
        <i/>
        <sz val="12"/>
        <rFont val="Arial"/>
        <family val="2"/>
      </rPr>
      <t>Mallra per rishitje</t>
    </r>
  </si>
  <si>
    <r>
      <t xml:space="preserve">&gt; </t>
    </r>
    <r>
      <rPr>
        <i/>
        <sz val="12"/>
        <rFont val="Arial"/>
        <family val="2"/>
      </rPr>
      <t>Parapagesa per furnizime</t>
    </r>
  </si>
  <si>
    <r>
      <t xml:space="preserve">&gt; </t>
    </r>
    <r>
      <rPr>
        <i/>
        <sz val="12"/>
        <rFont val="Arial"/>
        <family val="2"/>
      </rPr>
      <t>Toka</t>
    </r>
  </si>
  <si>
    <r>
      <t xml:space="preserve">&gt; </t>
    </r>
    <r>
      <rPr>
        <i/>
        <sz val="12"/>
        <rFont val="Arial"/>
        <family val="2"/>
      </rPr>
      <t>Ndertesa</t>
    </r>
  </si>
  <si>
    <r>
      <t xml:space="preserve">&gt; </t>
    </r>
    <r>
      <rPr>
        <i/>
        <sz val="12"/>
        <rFont val="Arial"/>
        <family val="2"/>
      </rPr>
      <t>Makineri dhe paisje</t>
    </r>
  </si>
  <si>
    <r>
      <t xml:space="preserve">&gt; </t>
    </r>
    <r>
      <rPr>
        <i/>
        <sz val="12"/>
        <rFont val="Arial"/>
        <family val="2"/>
      </rPr>
      <t>Aktive tjera afat gjata materiale</t>
    </r>
  </si>
  <si>
    <r>
      <t xml:space="preserve">&gt; </t>
    </r>
    <r>
      <rPr>
        <i/>
        <sz val="12"/>
        <rFont val="Arial"/>
        <family val="2"/>
      </rPr>
      <t>Overdraftet bankare</t>
    </r>
  </si>
  <si>
    <r>
      <t xml:space="preserve">&gt; </t>
    </r>
    <r>
      <rPr>
        <i/>
        <sz val="12"/>
        <rFont val="Arial"/>
        <family val="2"/>
      </rPr>
      <t>Huamarrje afat shkuatra</t>
    </r>
  </si>
  <si>
    <r>
      <t xml:space="preserve">&gt; </t>
    </r>
    <r>
      <rPr>
        <i/>
        <sz val="12"/>
        <rFont val="Arial"/>
        <family val="2"/>
      </rPr>
      <t>Te pagueshme ndaj furnitoreve</t>
    </r>
  </si>
  <si>
    <r>
      <t xml:space="preserve">&gt; </t>
    </r>
    <r>
      <rPr>
        <i/>
        <sz val="12"/>
        <rFont val="Arial"/>
        <family val="2"/>
      </rPr>
      <t>Te pagueshme ndaj punonjesve</t>
    </r>
  </si>
  <si>
    <r>
      <t xml:space="preserve">&gt; </t>
    </r>
    <r>
      <rPr>
        <i/>
        <sz val="12"/>
        <rFont val="Arial"/>
        <family val="2"/>
      </rPr>
      <t>Detyrime per Sigurime Shoq.Shend.</t>
    </r>
  </si>
  <si>
    <r>
      <t xml:space="preserve">&gt; </t>
    </r>
    <r>
      <rPr>
        <i/>
        <sz val="12"/>
        <rFont val="Arial"/>
        <family val="2"/>
      </rPr>
      <t>Detyrime tatimore per TAP-in</t>
    </r>
  </si>
  <si>
    <r>
      <t xml:space="preserve">&gt; </t>
    </r>
    <r>
      <rPr>
        <i/>
        <sz val="12"/>
        <rFont val="Arial"/>
        <family val="2"/>
      </rPr>
      <t>Detyrime tatimore per Tatim Fitimin</t>
    </r>
  </si>
  <si>
    <r>
      <t xml:space="preserve">&gt; </t>
    </r>
    <r>
      <rPr>
        <i/>
        <sz val="12"/>
        <rFont val="Arial"/>
        <family val="2"/>
      </rPr>
      <t>Detyrime tatimore per Tvsh-ne</t>
    </r>
  </si>
  <si>
    <r>
      <t xml:space="preserve">&gt; </t>
    </r>
    <r>
      <rPr>
        <i/>
        <sz val="12"/>
        <rFont val="Arial"/>
        <family val="2"/>
      </rPr>
      <t>Detyrime tatimore per Tatimin ne Burim</t>
    </r>
  </si>
  <si>
    <r>
      <t xml:space="preserve">&gt; </t>
    </r>
    <r>
      <rPr>
        <i/>
        <sz val="12"/>
        <rFont val="Arial"/>
        <family val="2"/>
      </rPr>
      <t>Debitore dhe Kreditore te tjere</t>
    </r>
  </si>
  <si>
    <t>AKTIVET AFATGJATA</t>
  </si>
  <si>
    <t xml:space="preserve">Pakesime
</t>
  </si>
  <si>
    <t>Adresa e Selise</t>
  </si>
  <si>
    <t xml:space="preserve">            PASQYRAT FIN A N C I A R E   </t>
  </si>
  <si>
    <t xml:space="preserve">                             ( M I K R O N J E S I T E )</t>
  </si>
  <si>
    <t>Viti</t>
  </si>
  <si>
    <t>Leke</t>
  </si>
  <si>
    <t xml:space="preserve">Periudha Kontabel e Pasqyrave Financiare </t>
  </si>
  <si>
    <t>Deri</t>
  </si>
  <si>
    <t>Data e mbylljes se Pasqyrave Financiare</t>
  </si>
  <si>
    <t>►Energji uji,fax,telefon,internet</t>
  </si>
  <si>
    <t>►Benzin/Naft/Gaz</t>
  </si>
  <si>
    <t>►Qera ambjenti</t>
  </si>
  <si>
    <t>►Taksat Doganore e Bashkiake</t>
  </si>
  <si>
    <t>►Interesa te paguara dhe komisione bankare</t>
  </si>
  <si>
    <t xml:space="preserve">
     ►Shpenzime administrative, mirembajtje dhe te tjera</t>
  </si>
  <si>
    <t xml:space="preserve">►Shpenzime te qarkullimit te mallit e transportit
</t>
  </si>
  <si>
    <t>INFORMATA  DHE SQARIME TE NEVOJSHME</t>
  </si>
  <si>
    <t xml:space="preserve">NIPT </t>
  </si>
  <si>
    <t xml:space="preserve">Subjekti   </t>
  </si>
  <si>
    <t xml:space="preserve">ADRESA </t>
  </si>
  <si>
    <t>Amortiz. Tatim.</t>
  </si>
  <si>
    <t xml:space="preserve">► Nga shitja e Sherbimeve </t>
  </si>
  <si>
    <t xml:space="preserve">Fitime te Pashperndara </t>
  </si>
  <si>
    <t>T O T A L I</t>
  </si>
  <si>
    <t>Makineri e paisje</t>
  </si>
  <si>
    <t>Mjete Transporti</t>
  </si>
  <si>
    <t>Paisje Zyre dhe informatike</t>
  </si>
  <si>
    <t>Shtesa</t>
  </si>
  <si>
    <t>&gt;Detyrimet ndaj ortakut</t>
  </si>
  <si>
    <t xml:space="preserve">Nr. i Regjistrit Tregetar                </t>
  </si>
  <si>
    <t xml:space="preserve">Pasqyra Financiare jane te shprehura ne                  </t>
  </si>
  <si>
    <t xml:space="preserve">Pasqyra Financiare jane te rumbullakosura ne           </t>
  </si>
  <si>
    <t>&gt;Kosto per tu shperndare</t>
  </si>
  <si>
    <t>►Shpenzimet per materialet  e blera</t>
  </si>
  <si>
    <t>►Shpenzimet per mallrat  e blera</t>
  </si>
  <si>
    <t>►Nga shitja e mallrave</t>
  </si>
  <si>
    <t>HARTOI</t>
  </si>
  <si>
    <t>MIRJANA JANUSHAJ</t>
  </si>
  <si>
    <t>Njesia</t>
  </si>
  <si>
    <t>Emertimi</t>
  </si>
  <si>
    <t>Cmimi</t>
  </si>
  <si>
    <t>&gt; Inventar I imet</t>
  </si>
  <si>
    <t xml:space="preserve">       Zbatimi I rregullave te vleresimit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</si>
  <si>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</si>
  <si>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</si>
  <si>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</si>
  <si>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2)</t>
  </si>
  <si>
    <t xml:space="preserve">     Baza e pergatitjes se PF : Te drejtat dhe detyrimet e konstatuara.(SSK 1) </t>
  </si>
  <si>
    <t xml:space="preserve">     Parimet dhe karakteristikat cilesore te perdorura per hartimin e P.F. : (SKK 1)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</si>
  <si>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</si>
  <si>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</si>
  <si>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</si>
  <si>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</si>
  <si>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</si>
  <si>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</si>
  <si>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</si>
  <si>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</si>
  <si>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</si>
  <si>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</si>
  <si>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</si>
  <si>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</si>
  <si>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</si>
  <si>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</si>
  <si>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</si>
  <si>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</si>
  <si>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</si>
  <si>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</si>
  <si>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</si>
  <si>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</si>
  <si>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</si>
  <si>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Shenime te tjera shpjeguese</t>
  </si>
  <si>
    <t>Bilanci  I vitit   2015 eshte  hartuar ne perputhje me kerkesat e ligjit 9228  Dt 29/04/2004</t>
  </si>
  <si>
    <t xml:space="preserve"> " Per kontabilitetin dhe Pasqyrat Financiare" dhe mbi bazen e dokumentave te hartuara</t>
  </si>
  <si>
    <t xml:space="preserve">  nga ana e subjektit</t>
  </si>
  <si>
    <t>Ngjarje te ndodhura pas dates se bilancit per te cilat behen rredullime apo ngjarje te</t>
  </si>
  <si>
    <t>ndodhura pas dates se bilancit per te cilat nuk behen rregullime nuk ka.</t>
  </si>
  <si>
    <t>Gabime materiale te ndodhura ne periudhat kontabel te meparshme te konstatuara gjate</t>
  </si>
  <si>
    <t>periudhes raportuese dhe qe korigjim nuk ka.</t>
  </si>
  <si>
    <t>Hartuesi I Pasqyrave Financiare</t>
  </si>
  <si>
    <t>Per Drejtimin e Njesise Ekonomike</t>
  </si>
  <si>
    <t>►Komisione bankare</t>
  </si>
  <si>
    <t>► Taksa vendore</t>
  </si>
  <si>
    <t>►Nga interesat financiare</t>
  </si>
  <si>
    <t>&gt;Ortaku</t>
  </si>
  <si>
    <t>&gt; Materiale te para</t>
  </si>
  <si>
    <t>►Shpenzime te panjohura</t>
  </si>
  <si>
    <t>Shpenzime per mallrat</t>
  </si>
  <si>
    <t xml:space="preserve">INVENTARI  KONTABEL  I  AQT - VE </t>
  </si>
  <si>
    <t xml:space="preserve">Gjendje 31.12.2017
</t>
  </si>
  <si>
    <t xml:space="preserve"> ADMINISTRATOR</t>
  </si>
  <si>
    <t>Vl.mbetur
01.01.17</t>
  </si>
  <si>
    <t>► Shpenzime per hotel,restorant</t>
  </si>
  <si>
    <t>ADMINISTRATOR</t>
  </si>
  <si>
    <t>TOTALI</t>
  </si>
  <si>
    <t>01.01.2018</t>
  </si>
  <si>
    <t>31.12.2018</t>
  </si>
  <si>
    <t>Pasqyrat   Financiare   te   Vitit   2018</t>
  </si>
  <si>
    <t>Pasqyra e te Ardhurave dhe Shpenzimeve  2018</t>
  </si>
  <si>
    <t>INVENTARI I MALLRAVE 31.12.2018</t>
  </si>
  <si>
    <t>TIRANE</t>
  </si>
  <si>
    <t>Gjendje
01.01.18</t>
  </si>
  <si>
    <t xml:space="preserve">Amortizimi 31.12.17
</t>
  </si>
  <si>
    <t>Amortiz.i vitit 2018</t>
  </si>
  <si>
    <t>Vl.mbetur 31.12.18</t>
  </si>
  <si>
    <t>Shuma Amortizimi 31.12.18</t>
  </si>
  <si>
    <r>
      <t xml:space="preserve">                        Emertimi I mikronjesise                     </t>
    </r>
    <r>
      <rPr>
        <sz val="13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"BALKAN UNION TRAVEL " SHPK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</t>
    </r>
  </si>
  <si>
    <r>
      <t xml:space="preserve">                     Veprimtaria Kryesore                             </t>
    </r>
    <r>
      <rPr>
        <b/>
        <sz val="11"/>
        <color indexed="8"/>
        <rFont val="Arial"/>
        <family val="2"/>
      </rPr>
      <t xml:space="preserve">   AGJENSI TURISTIKE</t>
    </r>
  </si>
  <si>
    <r>
      <t xml:space="preserve">Data e krijimit                                           </t>
    </r>
    <r>
      <rPr>
        <b/>
        <sz val="12"/>
        <color indexed="8"/>
        <rFont val="Arial"/>
        <family val="2"/>
      </rPr>
      <t xml:space="preserve">27.02.2017         </t>
    </r>
  </si>
  <si>
    <r>
      <t xml:space="preserve">  NIPT -I </t>
    </r>
    <r>
      <rPr>
        <sz val="12"/>
        <color indexed="8"/>
        <rFont val="Arial"/>
        <family val="2"/>
      </rPr>
      <t xml:space="preserve">                                   </t>
    </r>
    <r>
      <rPr>
        <b/>
        <sz val="12"/>
        <color indexed="8"/>
        <rFont val="Arial"/>
        <family val="2"/>
      </rPr>
      <t>L71427022N</t>
    </r>
  </si>
  <si>
    <t>31.01.2019</t>
  </si>
  <si>
    <t>" BALKAN  TRAVEL UNION  " SHPK</t>
  </si>
  <si>
    <t>L71427022N</t>
  </si>
  <si>
    <t>MARIIA PRYKHODKO</t>
  </si>
  <si>
    <t xml:space="preserve">"  BALKAN TRAVEL UNION  " SHPK </t>
  </si>
  <si>
    <t>Etazher</t>
  </si>
  <si>
    <t>Komodine</t>
  </si>
  <si>
    <t>Cope</t>
  </si>
  <si>
    <t xml:space="preserve">Subjekti "BALKAN UNION TRAVEL "SHPK </t>
  </si>
  <si>
    <t xml:space="preserve">        ADMINISTRATOR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</si>
</sst>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#,##0;[Red]#,##0"/>
    <numFmt numFmtId="172" formatCode="_(* #,##0.000_);_(* \(#,##0.000\);_(* &quot;-&quot;??_);_(@_)"/>
    <numFmt numFmtId="173" formatCode="0.0"/>
    <numFmt numFmtId="174" formatCode="_(* #,##0.0_);_(* \(#,##0.0\);_(* &quot;-&quot;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i/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24"/>
      <color indexed="8"/>
      <name val="Arial Narrow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1.5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0" fontId="0" fillId="0" borderId="0" xfId="42" applyNumberFormat="1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right" vertical="center" wrapText="1" indent="15"/>
    </xf>
    <xf numFmtId="0" fontId="4" fillId="0" borderId="11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 indent="6"/>
    </xf>
    <xf numFmtId="0" fontId="8" fillId="0" borderId="11" xfId="0" applyFont="1" applyFill="1" applyBorder="1" applyAlignment="1">
      <alignment horizontal="right" vertical="center" wrapText="1" indent="11"/>
    </xf>
    <xf numFmtId="0" fontId="5" fillId="0" borderId="0" xfId="0" applyFont="1" applyAlignment="1">
      <alignment vertical="center"/>
    </xf>
    <xf numFmtId="0" fontId="1" fillId="0" borderId="0" xfId="57" applyBorder="1">
      <alignment/>
      <protection/>
    </xf>
    <xf numFmtId="0" fontId="1" fillId="0" borderId="0" xfId="57">
      <alignment/>
      <protection/>
    </xf>
    <xf numFmtId="0" fontId="11" fillId="0" borderId="12" xfId="57" applyFont="1" applyBorder="1">
      <alignment/>
      <protection/>
    </xf>
    <xf numFmtId="0" fontId="1" fillId="0" borderId="13" xfId="57" applyBorder="1">
      <alignment/>
      <protection/>
    </xf>
    <xf numFmtId="0" fontId="1" fillId="0" borderId="14" xfId="57" applyBorder="1">
      <alignment/>
      <protection/>
    </xf>
    <xf numFmtId="0" fontId="13" fillId="0" borderId="0" xfId="57" applyFont="1" applyBorder="1">
      <alignment/>
      <protection/>
    </xf>
    <xf numFmtId="0" fontId="13" fillId="0" borderId="15" xfId="57" applyFont="1" applyBorder="1">
      <alignment/>
      <protection/>
    </xf>
    <xf numFmtId="0" fontId="12" fillId="0" borderId="0" xfId="57" applyFont="1" applyBorder="1" applyAlignment="1">
      <alignment vertical="top" wrapText="1"/>
      <protection/>
    </xf>
    <xf numFmtId="0" fontId="12" fillId="0" borderId="0" xfId="57" applyFont="1" applyBorder="1" applyAlignment="1">
      <alignment horizontal="left" vertical="top" wrapText="1" indent="6"/>
      <protection/>
    </xf>
    <xf numFmtId="0" fontId="13" fillId="0" borderId="16" xfId="57" applyFont="1" applyBorder="1" applyAlignment="1">
      <alignment wrapText="1"/>
      <protection/>
    </xf>
    <xf numFmtId="0" fontId="15" fillId="0" borderId="16" xfId="57" applyFont="1" applyBorder="1" applyAlignment="1">
      <alignment horizontal="left" indent="15"/>
      <protection/>
    </xf>
    <xf numFmtId="0" fontId="16" fillId="0" borderId="16" xfId="57" applyFont="1" applyBorder="1" applyAlignment="1">
      <alignment horizontal="left" indent="6"/>
      <protection/>
    </xf>
    <xf numFmtId="0" fontId="17" fillId="0" borderId="15" xfId="57" applyFont="1" applyBorder="1">
      <alignment/>
      <protection/>
    </xf>
    <xf numFmtId="0" fontId="16" fillId="0" borderId="16" xfId="57" applyFont="1" applyBorder="1" applyAlignment="1">
      <alignment horizontal="left" indent="7"/>
      <protection/>
    </xf>
    <xf numFmtId="0" fontId="16" fillId="0" borderId="16" xfId="57" applyFont="1" applyBorder="1" applyAlignment="1">
      <alignment horizontal="left" indent="15"/>
      <protection/>
    </xf>
    <xf numFmtId="0" fontId="1" fillId="0" borderId="16" xfId="57" applyBorder="1">
      <alignment/>
      <protection/>
    </xf>
    <xf numFmtId="0" fontId="1" fillId="0" borderId="15" xfId="57" applyBorder="1">
      <alignment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1" fillId="0" borderId="19" xfId="57" applyBorder="1">
      <alignment/>
      <protection/>
    </xf>
    <xf numFmtId="0" fontId="14" fillId="0" borderId="0" xfId="57" applyFont="1" applyBorder="1" applyAlignment="1">
      <alignment/>
      <protection/>
    </xf>
    <xf numFmtId="0" fontId="14" fillId="0" borderId="15" xfId="57" applyFont="1" applyBorder="1" applyAlignment="1">
      <alignment/>
      <protection/>
    </xf>
    <xf numFmtId="0" fontId="14" fillId="0" borderId="16" xfId="57" applyFont="1" applyBorder="1" applyAlignment="1">
      <alignment/>
      <protection/>
    </xf>
    <xf numFmtId="0" fontId="12" fillId="0" borderId="16" xfId="57" applyFont="1" applyBorder="1" applyAlignment="1">
      <alignment horizontal="center"/>
      <protection/>
    </xf>
    <xf numFmtId="0" fontId="15" fillId="0" borderId="0" xfId="57" applyFont="1" applyBorder="1" applyAlignment="1">
      <alignment horizontal="left" indent="15"/>
      <protection/>
    </xf>
    <xf numFmtId="0" fontId="15" fillId="0" borderId="15" xfId="57" applyFont="1" applyBorder="1" applyAlignment="1">
      <alignment horizontal="left" indent="15"/>
      <protection/>
    </xf>
    <xf numFmtId="0" fontId="8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center" vertical="center" wrapText="1"/>
    </xf>
    <xf numFmtId="170" fontId="4" fillId="0" borderId="11" xfId="42" applyNumberFormat="1" applyFont="1" applyFill="1" applyBorder="1" applyAlignment="1">
      <alignment horizontal="center" vertical="center"/>
    </xf>
    <xf numFmtId="170" fontId="4" fillId="0" borderId="22" xfId="42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 indent="4"/>
    </xf>
    <xf numFmtId="0" fontId="4" fillId="0" borderId="21" xfId="0" applyFont="1" applyFill="1" applyBorder="1" applyAlignment="1">
      <alignment horizontal="left" vertical="top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indent="2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right" vertical="center" wrapText="1" indent="5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 indent="2"/>
    </xf>
    <xf numFmtId="0" fontId="4" fillId="0" borderId="28" xfId="0" applyFont="1" applyBorder="1" applyAlignment="1">
      <alignment vertical="center"/>
    </xf>
    <xf numFmtId="1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70" fontId="19" fillId="0" borderId="0" xfId="42" applyNumberFormat="1" applyFont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6" fillId="0" borderId="20" xfId="0" applyNumberFormat="1" applyFont="1" applyFill="1" applyBorder="1" applyAlignment="1">
      <alignment horizontal="center" vertical="center"/>
    </xf>
    <xf numFmtId="170" fontId="6" fillId="0" borderId="23" xfId="42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0" fontId="6" fillId="0" borderId="30" xfId="0" applyNumberFormat="1" applyFont="1" applyFill="1" applyBorder="1" applyAlignment="1">
      <alignment horizontal="center" vertical="center"/>
    </xf>
    <xf numFmtId="170" fontId="6" fillId="0" borderId="23" xfId="0" applyNumberFormat="1" applyFont="1" applyFill="1" applyBorder="1" applyAlignment="1">
      <alignment horizontal="center" vertical="center"/>
    </xf>
    <xf numFmtId="9" fontId="6" fillId="0" borderId="3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70" fontId="6" fillId="0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0" fontId="6" fillId="0" borderId="11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0" fontId="7" fillId="0" borderId="26" xfId="42" applyNumberFormat="1" applyFont="1" applyFill="1" applyBorder="1" applyAlignment="1">
      <alignment horizontal="right" vertical="center"/>
    </xf>
    <xf numFmtId="170" fontId="7" fillId="0" borderId="27" xfId="42" applyNumberFormat="1" applyFont="1" applyFill="1" applyBorder="1" applyAlignment="1">
      <alignment horizontal="right" vertical="center"/>
    </xf>
    <xf numFmtId="0" fontId="23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wrapText="1" indent="1"/>
    </xf>
    <xf numFmtId="170" fontId="8" fillId="0" borderId="35" xfId="4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1" fontId="8" fillId="0" borderId="11" xfId="0" applyNumberFormat="1" applyFont="1" applyFill="1" applyBorder="1" applyAlignment="1">
      <alignment horizontal="center" vertical="center"/>
    </xf>
    <xf numFmtId="170" fontId="8" fillId="0" borderId="22" xfId="42" applyNumberFormat="1" applyFont="1" applyFill="1" applyBorder="1" applyAlignment="1">
      <alignment horizontal="center" vertical="center"/>
    </xf>
    <xf numFmtId="9" fontId="4" fillId="0" borderId="0" xfId="60" applyFont="1" applyAlignment="1">
      <alignment vertical="center"/>
    </xf>
    <xf numFmtId="3" fontId="4" fillId="0" borderId="11" xfId="60" applyNumberFormat="1" applyFont="1" applyBorder="1" applyAlignment="1">
      <alignment vertical="center" wrapText="1"/>
    </xf>
    <xf numFmtId="3" fontId="8" fillId="0" borderId="11" xfId="60" applyNumberFormat="1" applyFont="1" applyBorder="1" applyAlignment="1">
      <alignment vertical="center" wrapText="1"/>
    </xf>
    <xf numFmtId="170" fontId="8" fillId="0" borderId="11" xfId="42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center" vertical="center" wrapText="1"/>
    </xf>
    <xf numFmtId="3" fontId="8" fillId="0" borderId="23" xfId="6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left" vertical="top"/>
    </xf>
    <xf numFmtId="1" fontId="8" fillId="0" borderId="25" xfId="0" applyNumberFormat="1" applyFont="1" applyFill="1" applyBorder="1" applyAlignment="1">
      <alignment horizontal="center" vertical="center"/>
    </xf>
    <xf numFmtId="3" fontId="4" fillId="0" borderId="25" xfId="60" applyNumberFormat="1" applyFont="1" applyBorder="1" applyAlignment="1">
      <alignment vertical="center" wrapText="1"/>
    </xf>
    <xf numFmtId="170" fontId="4" fillId="0" borderId="32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horizontal="left" vertical="top"/>
    </xf>
    <xf numFmtId="0" fontId="8" fillId="0" borderId="37" xfId="0" applyFont="1" applyFill="1" applyBorder="1" applyAlignment="1">
      <alignment horizontal="center" vertical="center" wrapText="1"/>
    </xf>
    <xf numFmtId="3" fontId="8" fillId="0" borderId="26" xfId="6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wrapText="1"/>
    </xf>
    <xf numFmtId="170" fontId="4" fillId="0" borderId="11" xfId="42" applyNumberFormat="1" applyFont="1" applyFill="1" applyBorder="1" applyAlignment="1">
      <alignment horizontal="center" vertical="center"/>
    </xf>
    <xf numFmtId="170" fontId="4" fillId="0" borderId="22" xfId="42" applyNumberFormat="1" applyFont="1" applyFill="1" applyBorder="1" applyAlignment="1">
      <alignment horizontal="center" vertical="center"/>
    </xf>
    <xf numFmtId="170" fontId="8" fillId="0" borderId="23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12" fillId="0" borderId="16" xfId="57" applyFont="1" applyBorder="1" applyAlignment="1">
      <alignment horizontal="left" wrapText="1" indent="6"/>
      <protection/>
    </xf>
    <xf numFmtId="0" fontId="12" fillId="0" borderId="16" xfId="57" applyFont="1" applyBorder="1" applyAlignment="1">
      <alignment vertical="top" wrapText="1"/>
      <protection/>
    </xf>
    <xf numFmtId="170" fontId="8" fillId="0" borderId="11" xfId="42" applyNumberFormat="1" applyFont="1" applyFill="1" applyBorder="1" applyAlignment="1">
      <alignment horizontal="center" vertical="center"/>
    </xf>
    <xf numFmtId="0" fontId="0" fillId="0" borderId="0" xfId="56" applyAlignment="1">
      <alignment vertical="center"/>
      <protection/>
    </xf>
    <xf numFmtId="0" fontId="8" fillId="0" borderId="0" xfId="56" applyFont="1" applyAlignment="1">
      <alignment horizontal="center"/>
      <protection/>
    </xf>
    <xf numFmtId="43" fontId="4" fillId="0" borderId="0" xfId="60" applyNumberFormat="1" applyFont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8" fillId="0" borderId="31" xfId="60" applyNumberFormat="1" applyFont="1" applyBorder="1" applyAlignment="1">
      <alignment vertical="center" wrapText="1"/>
    </xf>
    <xf numFmtId="3" fontId="8" fillId="0" borderId="27" xfId="60" applyNumberFormat="1" applyFont="1" applyFill="1" applyBorder="1" applyAlignment="1">
      <alignment horizontal="right" vertical="center"/>
    </xf>
    <xf numFmtId="170" fontId="8" fillId="0" borderId="23" xfId="42" applyNumberFormat="1" applyFont="1" applyFill="1" applyBorder="1" applyAlignment="1">
      <alignment horizontal="center" vertical="center"/>
    </xf>
    <xf numFmtId="170" fontId="8" fillId="0" borderId="31" xfId="42" applyNumberFormat="1" applyFont="1" applyFill="1" applyBorder="1" applyAlignment="1">
      <alignment horizontal="center" vertical="center"/>
    </xf>
    <xf numFmtId="170" fontId="8" fillId="0" borderId="22" xfId="42" applyNumberFormat="1" applyFont="1" applyFill="1" applyBorder="1" applyAlignment="1">
      <alignment horizontal="center" vertical="center"/>
    </xf>
    <xf numFmtId="3" fontId="8" fillId="0" borderId="11" xfId="60" applyNumberFormat="1" applyFont="1" applyBorder="1" applyAlignment="1">
      <alignment vertical="center" wrapText="1"/>
    </xf>
    <xf numFmtId="3" fontId="8" fillId="0" borderId="22" xfId="60" applyNumberFormat="1" applyFont="1" applyBorder="1" applyAlignment="1">
      <alignment vertical="center" wrapText="1"/>
    </xf>
    <xf numFmtId="3" fontId="4" fillId="0" borderId="25" xfId="42" applyNumberFormat="1" applyFont="1" applyFill="1" applyBorder="1" applyAlignment="1">
      <alignment horizontal="right" vertical="center"/>
    </xf>
    <xf numFmtId="3" fontId="8" fillId="0" borderId="11" xfId="42" applyNumberFormat="1" applyFont="1" applyFill="1" applyBorder="1" applyAlignment="1">
      <alignment horizontal="right" vertical="center"/>
    </xf>
    <xf numFmtId="170" fontId="8" fillId="0" borderId="27" xfId="42" applyNumberFormat="1" applyFont="1" applyFill="1" applyBorder="1" applyAlignment="1">
      <alignment horizontal="center"/>
    </xf>
    <xf numFmtId="3" fontId="8" fillId="0" borderId="11" xfId="42" applyNumberFormat="1" applyFont="1" applyFill="1" applyBorder="1" applyAlignment="1">
      <alignment horizontal="right" vertical="center"/>
    </xf>
    <xf numFmtId="3" fontId="4" fillId="0" borderId="11" xfId="42" applyNumberFormat="1" applyFont="1" applyFill="1" applyBorder="1" applyAlignment="1">
      <alignment horizontal="right" vertical="center"/>
    </xf>
    <xf numFmtId="3" fontId="8" fillId="0" borderId="25" xfId="42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169" fontId="0" fillId="0" borderId="0" xfId="42" applyNumberFormat="1" applyFont="1" applyAlignment="1">
      <alignment vertical="center"/>
    </xf>
    <xf numFmtId="170" fontId="8" fillId="0" borderId="31" xfId="42" applyNumberFormat="1" applyFont="1" applyFill="1" applyBorder="1" applyAlignment="1">
      <alignment horizontal="center" vertical="center"/>
    </xf>
    <xf numFmtId="3" fontId="8" fillId="0" borderId="22" xfId="60" applyNumberFormat="1" applyFont="1" applyBorder="1" applyAlignment="1">
      <alignment vertical="center" wrapText="1"/>
    </xf>
    <xf numFmtId="3" fontId="8" fillId="0" borderId="22" xfId="42" applyNumberFormat="1" applyFont="1" applyFill="1" applyBorder="1" applyAlignment="1">
      <alignment horizontal="right" vertical="center"/>
    </xf>
    <xf numFmtId="3" fontId="4" fillId="0" borderId="22" xfId="42" applyNumberFormat="1" applyFont="1" applyFill="1" applyBorder="1" applyAlignment="1">
      <alignment horizontal="right" vertical="center"/>
    </xf>
    <xf numFmtId="3" fontId="4" fillId="0" borderId="38" xfId="42" applyNumberFormat="1" applyFont="1" applyFill="1" applyBorder="1" applyAlignment="1">
      <alignment horizontal="right" vertical="center"/>
    </xf>
    <xf numFmtId="3" fontId="4" fillId="0" borderId="32" xfId="42" applyNumberFormat="1" applyFont="1" applyFill="1" applyBorder="1" applyAlignment="1">
      <alignment horizontal="right" vertical="center"/>
    </xf>
    <xf numFmtId="3" fontId="8" fillId="0" borderId="32" xfId="42" applyNumberFormat="1" applyFont="1" applyFill="1" applyBorder="1" applyAlignment="1">
      <alignment horizontal="right" vertical="center"/>
    </xf>
    <xf numFmtId="3" fontId="8" fillId="0" borderId="22" xfId="42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vertical="center" wrapText="1"/>
    </xf>
    <xf numFmtId="170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18" fillId="0" borderId="33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right" wrapText="1" inden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/>
    </xf>
    <xf numFmtId="170" fontId="4" fillId="0" borderId="23" xfId="42" applyNumberFormat="1" applyFont="1" applyFill="1" applyBorder="1" applyAlignment="1">
      <alignment/>
    </xf>
    <xf numFmtId="170" fontId="4" fillId="0" borderId="23" xfId="42" applyNumberFormat="1" applyFont="1" applyFill="1" applyBorder="1" applyAlignment="1">
      <alignment horizontal="center"/>
    </xf>
    <xf numFmtId="170" fontId="4" fillId="0" borderId="31" xfId="42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70" fontId="4" fillId="0" borderId="40" xfId="42" applyNumberFormat="1" applyFont="1" applyFill="1" applyBorder="1" applyAlignment="1">
      <alignment/>
    </xf>
    <xf numFmtId="170" fontId="4" fillId="0" borderId="40" xfId="42" applyNumberFormat="1" applyFont="1" applyFill="1" applyBorder="1" applyAlignment="1">
      <alignment horizontal="center"/>
    </xf>
    <xf numFmtId="170" fontId="4" fillId="0" borderId="41" xfId="42" applyNumberFormat="1" applyFont="1" applyFill="1" applyBorder="1" applyAlignment="1">
      <alignment horizontal="center"/>
    </xf>
    <xf numFmtId="170" fontId="4" fillId="0" borderId="11" xfId="42" applyNumberFormat="1" applyFont="1" applyFill="1" applyBorder="1" applyAlignment="1">
      <alignment/>
    </xf>
    <xf numFmtId="170" fontId="4" fillId="0" borderId="11" xfId="42" applyNumberFormat="1" applyFont="1" applyFill="1" applyBorder="1" applyAlignment="1">
      <alignment horizontal="center"/>
    </xf>
    <xf numFmtId="170" fontId="4" fillId="0" borderId="22" xfId="42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70" fontId="4" fillId="0" borderId="29" xfId="42" applyNumberFormat="1" applyFont="1" applyFill="1" applyBorder="1" applyAlignment="1">
      <alignment/>
    </xf>
    <xf numFmtId="170" fontId="4" fillId="0" borderId="29" xfId="42" applyNumberFormat="1" applyFont="1" applyFill="1" applyBorder="1" applyAlignment="1">
      <alignment horizontal="center"/>
    </xf>
    <xf numFmtId="170" fontId="4" fillId="0" borderId="38" xfId="42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170" fontId="8" fillId="0" borderId="27" xfId="42" applyNumberFormat="1" applyFont="1" applyFill="1" applyBorder="1" applyAlignment="1">
      <alignment horizontal="center" vertical="center"/>
    </xf>
    <xf numFmtId="0" fontId="12" fillId="0" borderId="16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3" fontId="8" fillId="0" borderId="26" xfId="42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center"/>
    </xf>
    <xf numFmtId="49" fontId="6" fillId="0" borderId="23" xfId="42" applyNumberFormat="1" applyFont="1" applyFill="1" applyBorder="1" applyAlignment="1">
      <alignment horizontal="left"/>
    </xf>
    <xf numFmtId="170" fontId="6" fillId="0" borderId="23" xfId="42" applyNumberFormat="1" applyFont="1" applyFill="1" applyBorder="1" applyAlignment="1">
      <alignment horizontal="left"/>
    </xf>
    <xf numFmtId="170" fontId="6" fillId="0" borderId="31" xfId="42" applyNumberFormat="1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center"/>
    </xf>
    <xf numFmtId="49" fontId="6" fillId="0" borderId="11" xfId="42" applyNumberFormat="1" applyFont="1" applyFill="1" applyBorder="1" applyAlignment="1">
      <alignment horizontal="left"/>
    </xf>
    <xf numFmtId="170" fontId="6" fillId="0" borderId="11" xfId="42" applyNumberFormat="1" applyFont="1" applyFill="1" applyBorder="1" applyAlignment="1">
      <alignment horizontal="left"/>
    </xf>
    <xf numFmtId="170" fontId="6" fillId="0" borderId="22" xfId="42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/>
    </xf>
    <xf numFmtId="1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center"/>
    </xf>
    <xf numFmtId="170" fontId="7" fillId="0" borderId="43" xfId="42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 wrapText="1"/>
    </xf>
    <xf numFmtId="49" fontId="6" fillId="0" borderId="23" xfId="42" applyNumberFormat="1" applyFont="1" applyFill="1" applyBorder="1" applyAlignment="1">
      <alignment horizontal="center"/>
    </xf>
    <xf numFmtId="49" fontId="6" fillId="0" borderId="11" xfId="42" applyNumberFormat="1" applyFont="1" applyFill="1" applyBorder="1" applyAlignment="1">
      <alignment horizontal="center"/>
    </xf>
    <xf numFmtId="170" fontId="6" fillId="0" borderId="45" xfId="42" applyNumberFormat="1" applyFont="1" applyFill="1" applyBorder="1" applyAlignment="1">
      <alignment horizontal="center" vertical="center"/>
    </xf>
    <xf numFmtId="170" fontId="6" fillId="0" borderId="46" xfId="42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70" fontId="7" fillId="0" borderId="44" xfId="42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2" fillId="0" borderId="16" xfId="57" applyFont="1" applyBorder="1" applyAlignment="1">
      <alignment horizontal="left" wrapText="1" indent="6"/>
      <protection/>
    </xf>
    <xf numFmtId="3" fontId="4" fillId="0" borderId="0" xfId="60" applyNumberFormat="1" applyFont="1" applyAlignment="1">
      <alignment vertical="center"/>
    </xf>
    <xf numFmtId="3" fontId="4" fillId="0" borderId="29" xfId="42" applyNumberFormat="1" applyFont="1" applyFill="1" applyBorder="1" applyAlignment="1">
      <alignment horizontal="right" vertical="center"/>
    </xf>
    <xf numFmtId="0" fontId="10" fillId="0" borderId="0" xfId="56" applyFont="1" applyAlignment="1">
      <alignment vertical="center"/>
      <protection/>
    </xf>
    <xf numFmtId="0" fontId="12" fillId="0" borderId="16" xfId="57" applyFont="1" applyBorder="1" applyAlignment="1">
      <alignment horizontal="left" wrapText="1"/>
      <protection/>
    </xf>
    <xf numFmtId="0" fontId="12" fillId="0" borderId="0" xfId="57" applyFont="1" applyBorder="1" applyAlignment="1">
      <alignment horizontal="left" wrapText="1"/>
      <protection/>
    </xf>
    <xf numFmtId="0" fontId="12" fillId="0" borderId="15" xfId="57" applyFont="1" applyBorder="1" applyAlignment="1">
      <alignment horizontal="left" wrapText="1"/>
      <protection/>
    </xf>
    <xf numFmtId="0" fontId="15" fillId="0" borderId="16" xfId="57" applyFont="1" applyBorder="1" applyAlignment="1">
      <alignment horizontal="center"/>
      <protection/>
    </xf>
    <xf numFmtId="0" fontId="15" fillId="0" borderId="0" xfId="57" applyFont="1" applyBorder="1" applyAlignment="1">
      <alignment horizontal="center"/>
      <protection/>
    </xf>
    <xf numFmtId="0" fontId="15" fillId="0" borderId="15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56" applyFont="1" applyAlignment="1">
      <alignment horizontal="center"/>
      <protection/>
    </xf>
    <xf numFmtId="0" fontId="7" fillId="0" borderId="4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Modifikime per bilanci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SULEJMAN%20KULLA%20P.F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SULEJMAN%20KULLA%202016%20ww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ENDRIT%20BARDHI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BTU%20SHPK%20%202018%20w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  <sheetName val="Kuote shpenzime per tu shpernda"/>
    </sheetNames>
    <sheetDataSet>
      <sheetData sheetId="11">
        <row r="34">
          <cell r="L34">
            <v>139040.13499999998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</sheetNames>
    <sheetDataSet>
      <sheetData sheetId="11">
        <row r="27">
          <cell r="L27">
            <v>39899.99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KONVERTIMI"/>
      <sheetName val="Pasqyra"/>
      <sheetName val="DEKL MUJ"/>
    </sheetNames>
    <sheetDataSet>
      <sheetData sheetId="11">
        <row r="15">
          <cell r="AI15">
            <v>29362.44375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KONVERTIMI"/>
      <sheetName val="DEKL MUJ"/>
    </sheetNames>
    <sheetDataSet>
      <sheetData sheetId="11">
        <row r="51">
          <cell r="AU51">
            <v>262306.97363464814</v>
          </cell>
          <cell r="AV51">
            <v>258699.10724671604</v>
          </cell>
        </row>
        <row r="135">
          <cell r="AV135">
            <v>783168.4727374064</v>
          </cell>
        </row>
        <row r="140">
          <cell r="AU140">
            <v>656953.3497827757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zoomScalePageLayoutView="0" workbookViewId="0" topLeftCell="A1">
      <selection activeCell="E36" sqref="E36"/>
    </sheetView>
  </sheetViews>
  <sheetFormatPr defaultColWidth="10.28125" defaultRowHeight="12.75"/>
  <cols>
    <col min="1" max="1" width="3.7109375" style="17" customWidth="1"/>
    <col min="2" max="2" width="1.1484375" style="17" customWidth="1"/>
    <col min="3" max="3" width="0.42578125" style="17" customWidth="1"/>
    <col min="4" max="4" width="57.421875" style="17" customWidth="1"/>
    <col min="5" max="5" width="8.28125" style="17" customWidth="1"/>
    <col min="6" max="6" width="5.7109375" style="17" customWidth="1"/>
    <col min="7" max="7" width="8.7109375" style="17" customWidth="1"/>
    <col min="8" max="8" width="8.28125" style="17" customWidth="1"/>
    <col min="9" max="9" width="5.00390625" style="17" customWidth="1"/>
    <col min="10" max="10" width="0.2890625" style="17" hidden="1" customWidth="1"/>
    <col min="11" max="16384" width="10.28125" style="17" customWidth="1"/>
  </cols>
  <sheetData>
    <row r="1" spans="4:10" ht="15.75" thickBot="1">
      <c r="D1" s="16"/>
      <c r="E1" s="16"/>
      <c r="F1" s="16"/>
      <c r="G1" s="16"/>
      <c r="H1" s="16"/>
      <c r="I1" s="16"/>
      <c r="J1" s="16"/>
    </row>
    <row r="2" spans="4:10" ht="15">
      <c r="D2" s="18"/>
      <c r="E2" s="19"/>
      <c r="F2" s="19"/>
      <c r="G2" s="19"/>
      <c r="H2" s="19"/>
      <c r="I2" s="20"/>
      <c r="J2" s="16"/>
    </row>
    <row r="3" spans="4:10" ht="18" customHeight="1">
      <c r="D3" s="252" t="s">
        <v>183</v>
      </c>
      <c r="E3" s="253"/>
      <c r="F3" s="253"/>
      <c r="G3" s="253"/>
      <c r="H3" s="253"/>
      <c r="I3" s="254"/>
      <c r="J3" s="21"/>
    </row>
    <row r="4" spans="4:10" ht="14.25" customHeight="1">
      <c r="D4" s="140"/>
      <c r="E4" s="23"/>
      <c r="F4" s="23"/>
      <c r="G4" s="23"/>
      <c r="H4" s="23"/>
      <c r="I4" s="22"/>
      <c r="J4" s="21"/>
    </row>
    <row r="5" spans="4:10" ht="23.25" customHeight="1">
      <c r="D5" s="140" t="s">
        <v>186</v>
      </c>
      <c r="E5" s="23"/>
      <c r="F5" s="23"/>
      <c r="G5" s="23"/>
      <c r="H5" s="23"/>
      <c r="I5" s="22"/>
      <c r="J5" s="21"/>
    </row>
    <row r="6" spans="4:10" ht="15" customHeight="1" hidden="1">
      <c r="D6" s="140" t="s">
        <v>79</v>
      </c>
      <c r="E6" s="23"/>
      <c r="F6" s="23"/>
      <c r="G6" s="23"/>
      <c r="H6" s="23"/>
      <c r="I6" s="22"/>
      <c r="J6" s="21"/>
    </row>
    <row r="7" spans="4:10" ht="15.75" customHeight="1">
      <c r="D7" s="141"/>
      <c r="E7" s="23"/>
      <c r="F7" s="23"/>
      <c r="G7" s="23"/>
      <c r="H7" s="23"/>
      <c r="I7" s="22"/>
      <c r="J7" s="21"/>
    </row>
    <row r="8" spans="4:10" ht="18.75" customHeight="1">
      <c r="D8" s="248" t="s">
        <v>185</v>
      </c>
      <c r="E8" s="23"/>
      <c r="F8" s="23"/>
      <c r="G8" s="23"/>
      <c r="H8" s="23"/>
      <c r="I8" s="22"/>
      <c r="J8" s="21"/>
    </row>
    <row r="9" spans="4:10" ht="24" customHeight="1">
      <c r="D9" s="140" t="s">
        <v>107</v>
      </c>
      <c r="E9" s="24"/>
      <c r="F9" s="24"/>
      <c r="G9" s="24"/>
      <c r="H9" s="24"/>
      <c r="I9" s="22"/>
      <c r="J9" s="21"/>
    </row>
    <row r="10" spans="4:13" ht="24" customHeight="1">
      <c r="D10" s="222" t="s">
        <v>184</v>
      </c>
      <c r="E10" s="223"/>
      <c r="F10" s="23"/>
      <c r="G10" s="23"/>
      <c r="H10" s="23"/>
      <c r="I10" s="22"/>
      <c r="J10" s="21"/>
      <c r="L10" s="16"/>
      <c r="M10" s="16"/>
    </row>
    <row r="11" spans="4:13" ht="12" customHeight="1">
      <c r="D11" s="25"/>
      <c r="E11" s="23"/>
      <c r="F11" s="23"/>
      <c r="G11" s="23"/>
      <c r="H11" s="23"/>
      <c r="I11" s="22"/>
      <c r="J11" s="21"/>
      <c r="M11" s="16"/>
    </row>
    <row r="12" spans="4:13" ht="12" customHeight="1">
      <c r="D12" s="25"/>
      <c r="E12" s="23"/>
      <c r="F12" s="23"/>
      <c r="G12" s="23"/>
      <c r="H12" s="23"/>
      <c r="I12" s="22"/>
      <c r="J12" s="21"/>
      <c r="M12" s="16"/>
    </row>
    <row r="13" spans="4:13" ht="12" customHeight="1">
      <c r="D13" s="25"/>
      <c r="E13" s="23"/>
      <c r="F13" s="23"/>
      <c r="G13" s="23"/>
      <c r="H13" s="23"/>
      <c r="I13" s="22"/>
      <c r="J13" s="21"/>
      <c r="M13" s="16"/>
    </row>
    <row r="14" spans="4:13" ht="12" customHeight="1">
      <c r="D14" s="25"/>
      <c r="E14" s="23"/>
      <c r="F14" s="23"/>
      <c r="G14" s="23"/>
      <c r="H14" s="23"/>
      <c r="I14" s="22"/>
      <c r="J14" s="21"/>
      <c r="M14" s="16"/>
    </row>
    <row r="15" spans="4:13" ht="12" customHeight="1">
      <c r="D15" s="25"/>
      <c r="E15" s="23"/>
      <c r="F15" s="23"/>
      <c r="G15" s="23"/>
      <c r="H15" s="23"/>
      <c r="I15" s="22"/>
      <c r="J15" s="21"/>
      <c r="M15" s="16"/>
    </row>
    <row r="16" spans="4:13" ht="12" customHeight="1">
      <c r="D16" s="25"/>
      <c r="E16" s="23"/>
      <c r="F16" s="23"/>
      <c r="G16" s="23"/>
      <c r="H16" s="23"/>
      <c r="I16" s="22"/>
      <c r="J16" s="21"/>
      <c r="M16" s="16"/>
    </row>
    <row r="17" spans="4:13" ht="12" customHeight="1">
      <c r="D17" s="25"/>
      <c r="E17" s="23"/>
      <c r="F17" s="23"/>
      <c r="G17" s="23"/>
      <c r="H17" s="23"/>
      <c r="I17" s="22"/>
      <c r="J17" s="21"/>
      <c r="M17" s="16"/>
    </row>
    <row r="18" spans="4:13" ht="12" customHeight="1">
      <c r="D18" s="25"/>
      <c r="E18" s="23"/>
      <c r="F18" s="23"/>
      <c r="G18" s="23"/>
      <c r="H18" s="23"/>
      <c r="I18" s="22"/>
      <c r="J18" s="21"/>
      <c r="M18" s="16"/>
    </row>
    <row r="19" spans="4:13" ht="12" customHeight="1">
      <c r="D19" s="25"/>
      <c r="E19" s="23"/>
      <c r="F19" s="23"/>
      <c r="G19" s="23"/>
      <c r="H19" s="23"/>
      <c r="I19" s="22"/>
      <c r="J19" s="21"/>
      <c r="M19" s="16"/>
    </row>
    <row r="20" spans="4:15" ht="30">
      <c r="D20" s="258" t="s">
        <v>80</v>
      </c>
      <c r="E20" s="259"/>
      <c r="F20" s="259"/>
      <c r="G20" s="259"/>
      <c r="H20" s="259"/>
      <c r="I20" s="260"/>
      <c r="J20" s="21"/>
      <c r="L20" s="16"/>
      <c r="M20" s="16"/>
      <c r="N20" s="16"/>
      <c r="O20" s="16"/>
    </row>
    <row r="21" spans="3:15" ht="30.75" customHeight="1">
      <c r="C21" s="32"/>
      <c r="D21" s="38" t="s">
        <v>81</v>
      </c>
      <c r="E21" s="36"/>
      <c r="F21" s="36"/>
      <c r="G21" s="36"/>
      <c r="H21" s="36"/>
      <c r="I21" s="37"/>
      <c r="J21" s="21"/>
      <c r="L21" s="16"/>
      <c r="M21" s="16"/>
      <c r="N21" s="16"/>
      <c r="O21" s="16"/>
    </row>
    <row r="22" spans="2:15" ht="27.75" customHeight="1">
      <c r="B22" s="40"/>
      <c r="C22" s="41"/>
      <c r="D22" s="39"/>
      <c r="E22" s="21"/>
      <c r="F22" s="21"/>
      <c r="G22" s="21"/>
      <c r="H22" s="21"/>
      <c r="I22" s="22"/>
      <c r="J22" s="21"/>
      <c r="L22" s="16"/>
      <c r="M22" s="16"/>
      <c r="N22" s="16"/>
      <c r="O22" s="16"/>
    </row>
    <row r="23" spans="2:15" ht="26.25">
      <c r="B23" s="16"/>
      <c r="C23" s="32"/>
      <c r="D23" s="255" t="s">
        <v>82</v>
      </c>
      <c r="E23" s="256"/>
      <c r="F23" s="256"/>
      <c r="G23" s="256"/>
      <c r="H23" s="256"/>
      <c r="I23" s="257"/>
      <c r="J23" s="21"/>
      <c r="L23" s="16"/>
      <c r="M23" s="16"/>
      <c r="N23" s="16"/>
      <c r="O23" s="16"/>
    </row>
    <row r="24" spans="3:15" ht="26.25">
      <c r="C24" s="32"/>
      <c r="D24" s="255">
        <v>2018</v>
      </c>
      <c r="E24" s="256"/>
      <c r="F24" s="256"/>
      <c r="G24" s="256"/>
      <c r="H24" s="256"/>
      <c r="I24" s="257"/>
      <c r="J24" s="21"/>
      <c r="L24" s="16"/>
      <c r="M24" s="16"/>
      <c r="N24" s="16"/>
      <c r="O24" s="16"/>
    </row>
    <row r="25" spans="4:12" ht="26.25">
      <c r="D25" s="26"/>
      <c r="E25" s="21"/>
      <c r="F25" s="21"/>
      <c r="G25" s="21"/>
      <c r="H25" s="21"/>
      <c r="I25" s="22"/>
      <c r="J25" s="21"/>
      <c r="L25" s="16"/>
    </row>
    <row r="26" spans="4:14" ht="16.5" customHeight="1">
      <c r="D26" s="26"/>
      <c r="E26" s="21"/>
      <c r="F26" s="21"/>
      <c r="G26" s="21"/>
      <c r="H26" s="21"/>
      <c r="I26" s="22"/>
      <c r="J26" s="21"/>
      <c r="N26" s="16"/>
    </row>
    <row r="27" spans="4:10" ht="21" customHeight="1">
      <c r="D27" s="27" t="s">
        <v>108</v>
      </c>
      <c r="E27" s="261" t="s">
        <v>83</v>
      </c>
      <c r="F27" s="261"/>
      <c r="G27" s="261"/>
      <c r="H27" s="261"/>
      <c r="I27" s="22"/>
      <c r="J27" s="21"/>
    </row>
    <row r="28" spans="4:10" ht="21" customHeight="1">
      <c r="D28" s="27"/>
      <c r="E28" s="106"/>
      <c r="F28" s="106"/>
      <c r="G28" s="106"/>
      <c r="H28" s="106"/>
      <c r="I28" s="28"/>
      <c r="J28" s="21"/>
    </row>
    <row r="29" spans="4:10" ht="21" customHeight="1">
      <c r="D29" s="27" t="s">
        <v>109</v>
      </c>
      <c r="E29" s="261" t="s">
        <v>83</v>
      </c>
      <c r="F29" s="261"/>
      <c r="G29" s="261"/>
      <c r="H29" s="261"/>
      <c r="I29" s="28"/>
      <c r="J29" s="21"/>
    </row>
    <row r="30" spans="4:10" ht="21" customHeight="1">
      <c r="D30" s="27"/>
      <c r="E30" s="107"/>
      <c r="F30" s="107"/>
      <c r="G30" s="107"/>
      <c r="H30" s="107"/>
      <c r="I30" s="28"/>
      <c r="J30" s="21"/>
    </row>
    <row r="31" spans="4:10" ht="21" customHeight="1">
      <c r="D31" s="29" t="s">
        <v>84</v>
      </c>
      <c r="E31" s="261" t="s">
        <v>172</v>
      </c>
      <c r="F31" s="261"/>
      <c r="G31" s="261"/>
      <c r="H31" s="261"/>
      <c r="I31" s="28"/>
      <c r="J31" s="21"/>
    </row>
    <row r="32" spans="4:10" ht="21" customHeight="1">
      <c r="D32" s="29"/>
      <c r="E32" s="108"/>
      <c r="F32" s="108"/>
      <c r="G32" s="108"/>
      <c r="H32" s="108"/>
      <c r="I32" s="28"/>
      <c r="J32" s="21"/>
    </row>
    <row r="33" spans="4:10" ht="21" customHeight="1">
      <c r="D33" s="30" t="s">
        <v>85</v>
      </c>
      <c r="E33" s="261" t="s">
        <v>173</v>
      </c>
      <c r="F33" s="261"/>
      <c r="G33" s="261"/>
      <c r="H33" s="261"/>
      <c r="I33" s="22"/>
      <c r="J33" s="21"/>
    </row>
    <row r="34" spans="4:10" ht="21" customHeight="1">
      <c r="D34" s="30"/>
      <c r="E34" s="107"/>
      <c r="F34" s="107"/>
      <c r="G34" s="107"/>
      <c r="H34" s="107"/>
      <c r="I34" s="22"/>
      <c r="J34" s="21"/>
    </row>
    <row r="35" spans="4:10" ht="21" customHeight="1">
      <c r="D35" s="29" t="s">
        <v>86</v>
      </c>
      <c r="E35" s="261" t="s">
        <v>187</v>
      </c>
      <c r="F35" s="261"/>
      <c r="G35" s="261"/>
      <c r="H35" s="261"/>
      <c r="I35" s="22"/>
      <c r="J35" s="21"/>
    </row>
    <row r="36" spans="4:10" ht="21" customHeight="1">
      <c r="D36" s="31"/>
      <c r="E36" s="16"/>
      <c r="F36" s="16"/>
      <c r="G36" s="16"/>
      <c r="H36" s="16"/>
      <c r="I36" s="32"/>
      <c r="J36" s="21"/>
    </row>
    <row r="37" spans="4:10" ht="15">
      <c r="D37" s="31"/>
      <c r="E37" s="16"/>
      <c r="F37" s="16"/>
      <c r="G37" s="16"/>
      <c r="H37" s="16"/>
      <c r="I37" s="32"/>
      <c r="J37" s="21"/>
    </row>
    <row r="38" spans="4:10" ht="15">
      <c r="D38" s="31"/>
      <c r="E38" s="16"/>
      <c r="F38" s="16"/>
      <c r="G38" s="16"/>
      <c r="H38" s="16"/>
      <c r="I38" s="32"/>
      <c r="J38" s="16"/>
    </row>
    <row r="39" spans="4:10" ht="15">
      <c r="D39" s="31"/>
      <c r="E39" s="16"/>
      <c r="F39" s="16"/>
      <c r="G39" s="16"/>
      <c r="H39" s="16"/>
      <c r="I39" s="32"/>
      <c r="J39" s="16"/>
    </row>
    <row r="40" spans="4:10" ht="15">
      <c r="D40" s="31"/>
      <c r="E40" s="16"/>
      <c r="F40" s="16"/>
      <c r="G40" s="16"/>
      <c r="H40" s="16"/>
      <c r="I40" s="32"/>
      <c r="J40" s="16"/>
    </row>
    <row r="41" spans="4:10" ht="15.75" thickBot="1">
      <c r="D41" s="33"/>
      <c r="E41" s="34"/>
      <c r="F41" s="34"/>
      <c r="G41" s="34"/>
      <c r="H41" s="34"/>
      <c r="I41" s="35"/>
      <c r="J41" s="16"/>
    </row>
    <row r="42" spans="4:10" ht="15">
      <c r="D42" s="16"/>
      <c r="E42" s="16"/>
      <c r="F42" s="16"/>
      <c r="G42" s="16"/>
      <c r="H42" s="16"/>
      <c r="I42" s="16"/>
      <c r="J42" s="16"/>
    </row>
    <row r="43" ht="15">
      <c r="D43" s="16"/>
    </row>
    <row r="44" ht="15">
      <c r="D44" s="16"/>
    </row>
    <row r="45" ht="15">
      <c r="D45" s="16"/>
    </row>
    <row r="46" ht="15">
      <c r="D46" s="16"/>
    </row>
  </sheetData>
  <sheetProtection/>
  <mergeCells count="9">
    <mergeCell ref="D3:I3"/>
    <mergeCell ref="D23:I23"/>
    <mergeCell ref="D24:I24"/>
    <mergeCell ref="D20:I20"/>
    <mergeCell ref="E35:H35"/>
    <mergeCell ref="E27:H27"/>
    <mergeCell ref="E29:H29"/>
    <mergeCell ref="E31:H31"/>
    <mergeCell ref="E33:H33"/>
  </mergeCells>
  <printOptions/>
  <pageMargins left="0.22" right="0.5" top="0.25" bottom="0.35" header="0.3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1"/>
  <sheetViews>
    <sheetView zoomScalePageLayoutView="0" workbookViewId="0" topLeftCell="A1">
      <selection activeCell="A30" sqref="A30:IV33"/>
    </sheetView>
  </sheetViews>
  <sheetFormatPr defaultColWidth="9.140625" defaultRowHeight="12.75"/>
  <cols>
    <col min="1" max="1" width="8.28125" style="2" customWidth="1"/>
    <col min="2" max="2" width="3.00390625" style="2" customWidth="1"/>
    <col min="3" max="3" width="49.8515625" style="2" customWidth="1"/>
    <col min="4" max="4" width="20.140625" style="119" customWidth="1"/>
    <col min="5" max="5" width="22.57421875" style="5" customWidth="1"/>
    <col min="6" max="16384" width="9.140625" style="2" customWidth="1"/>
  </cols>
  <sheetData>
    <row r="1" spans="1:5" s="76" customFormat="1" ht="20.25" customHeight="1">
      <c r="A1" s="80" t="s">
        <v>174</v>
      </c>
      <c r="D1" s="119"/>
      <c r="E1" s="81"/>
    </row>
    <row r="3" ht="15.75" thickBot="1"/>
    <row r="4" spans="1:5" s="1" customFormat="1" ht="40.5" customHeight="1" thickBot="1">
      <c r="A4" s="111" t="s">
        <v>0</v>
      </c>
      <c r="B4" s="112"/>
      <c r="C4" s="113" t="s">
        <v>1</v>
      </c>
      <c r="D4" s="114" t="s">
        <v>53</v>
      </c>
      <c r="E4" s="114" t="s">
        <v>54</v>
      </c>
    </row>
    <row r="5" spans="1:5" s="1" customFormat="1" ht="31.5" customHeight="1">
      <c r="A5" s="42" t="s">
        <v>2</v>
      </c>
      <c r="B5" s="123"/>
      <c r="C5" s="124" t="s">
        <v>3</v>
      </c>
      <c r="D5" s="125">
        <f>D6+D9+D14</f>
        <v>237931.631312426</v>
      </c>
      <c r="E5" s="171">
        <f>E6+E9+E14</f>
        <v>226199.1078662721</v>
      </c>
    </row>
    <row r="6" spans="1:5" s="1" customFormat="1" ht="31.5" customHeight="1">
      <c r="A6" s="43"/>
      <c r="B6" s="117">
        <v>1</v>
      </c>
      <c r="C6" s="59" t="s">
        <v>4</v>
      </c>
      <c r="D6" s="176">
        <f>D7+D8</f>
        <v>237931.631312426</v>
      </c>
      <c r="E6" s="177">
        <f>E7+E8</f>
        <v>226199.1078662721</v>
      </c>
    </row>
    <row r="7" spans="1:5" s="1" customFormat="1" ht="31.5" customHeight="1">
      <c r="A7" s="43"/>
      <c r="B7" s="116"/>
      <c r="C7" s="60" t="s">
        <v>55</v>
      </c>
      <c r="D7" s="120">
        <v>178357.6616000001</v>
      </c>
      <c r="E7" s="46">
        <v>225802.826</v>
      </c>
    </row>
    <row r="8" spans="1:5" s="1" customFormat="1" ht="31.5" customHeight="1">
      <c r="A8" s="43"/>
      <c r="B8" s="116"/>
      <c r="C8" s="60" t="s">
        <v>56</v>
      </c>
      <c r="D8" s="120">
        <v>59573.9697124259</v>
      </c>
      <c r="E8" s="46">
        <v>396.281866272101</v>
      </c>
    </row>
    <row r="9" spans="1:5" s="1" customFormat="1" ht="31.5" customHeight="1">
      <c r="A9" s="43"/>
      <c r="B9" s="117">
        <v>2</v>
      </c>
      <c r="C9" s="59" t="s">
        <v>5</v>
      </c>
      <c r="D9" s="176">
        <f>D10+D11+D12+D13</f>
        <v>0</v>
      </c>
      <c r="E9" s="177">
        <f>E10+E11+E12+E13</f>
        <v>0</v>
      </c>
    </row>
    <row r="10" spans="1:5" s="1" customFormat="1" ht="31.5" customHeight="1">
      <c r="A10" s="43"/>
      <c r="B10" s="116"/>
      <c r="C10" s="60" t="s">
        <v>57</v>
      </c>
      <c r="D10" s="120"/>
      <c r="E10" s="46"/>
    </row>
    <row r="11" spans="1:5" s="1" customFormat="1" ht="31.5" customHeight="1">
      <c r="A11" s="43"/>
      <c r="B11" s="116"/>
      <c r="C11" s="60" t="s">
        <v>58</v>
      </c>
      <c r="D11" s="120"/>
      <c r="E11" s="46"/>
    </row>
    <row r="12" spans="1:5" s="1" customFormat="1" ht="31.5" customHeight="1">
      <c r="A12" s="43"/>
      <c r="B12" s="116"/>
      <c r="C12" s="60" t="s">
        <v>59</v>
      </c>
      <c r="D12" s="120"/>
      <c r="E12" s="46"/>
    </row>
    <row r="13" spans="1:5" s="1" customFormat="1" ht="31.5" customHeight="1">
      <c r="A13" s="43"/>
      <c r="B13" s="116"/>
      <c r="C13" s="10" t="s">
        <v>161</v>
      </c>
      <c r="D13" s="120"/>
      <c r="E13" s="46"/>
    </row>
    <row r="14" spans="1:5" s="1" customFormat="1" ht="31.5" customHeight="1">
      <c r="A14" s="43"/>
      <c r="B14" s="117">
        <v>3</v>
      </c>
      <c r="C14" s="59" t="s">
        <v>7</v>
      </c>
      <c r="D14" s="176">
        <f>D15+D16+D17+D18+D19+D20</f>
        <v>0</v>
      </c>
      <c r="E14" s="177">
        <f>E15+E16+E17+E18+E19+E20</f>
        <v>0</v>
      </c>
    </row>
    <row r="15" spans="1:5" s="1" customFormat="1" ht="31.5" customHeight="1">
      <c r="A15" s="43"/>
      <c r="B15" s="116"/>
      <c r="C15" s="10" t="s">
        <v>119</v>
      </c>
      <c r="D15" s="120"/>
      <c r="E15" s="46"/>
    </row>
    <row r="16" spans="1:5" s="1" customFormat="1" ht="31.5" customHeight="1">
      <c r="A16" s="43"/>
      <c r="B16" s="116"/>
      <c r="C16" s="60" t="s">
        <v>60</v>
      </c>
      <c r="D16" s="120"/>
      <c r="E16" s="46"/>
    </row>
    <row r="17" spans="1:5" s="1" customFormat="1" ht="31.5" customHeight="1">
      <c r="A17" s="43"/>
      <c r="B17" s="116"/>
      <c r="C17" s="10" t="s">
        <v>162</v>
      </c>
      <c r="D17" s="120"/>
      <c r="E17" s="46"/>
    </row>
    <row r="18" spans="1:5" s="1" customFormat="1" ht="31.5" customHeight="1">
      <c r="A18" s="43"/>
      <c r="B18" s="116"/>
      <c r="C18" s="10" t="s">
        <v>61</v>
      </c>
      <c r="D18" s="120"/>
      <c r="E18" s="46"/>
    </row>
    <row r="19" spans="1:5" s="1" customFormat="1" ht="31.5" customHeight="1">
      <c r="A19" s="43"/>
      <c r="B19" s="116"/>
      <c r="C19" s="60" t="s">
        <v>62</v>
      </c>
      <c r="D19" s="120"/>
      <c r="E19" s="46"/>
    </row>
    <row r="20" spans="1:5" s="1" customFormat="1" ht="31.5" customHeight="1">
      <c r="A20" s="43"/>
      <c r="B20" s="116"/>
      <c r="C20" s="10" t="s">
        <v>110</v>
      </c>
      <c r="D20" s="120"/>
      <c r="E20" s="46"/>
    </row>
    <row r="21" spans="1:5" s="1" customFormat="1" ht="31.5" customHeight="1">
      <c r="A21" s="43"/>
      <c r="B21" s="116"/>
      <c r="C21" s="60" t="s">
        <v>6</v>
      </c>
      <c r="D21" s="120"/>
      <c r="E21" s="46"/>
    </row>
    <row r="22" spans="1:5" s="1" customFormat="1" ht="31.5" customHeight="1">
      <c r="A22" s="44" t="s">
        <v>8</v>
      </c>
      <c r="B22" s="116"/>
      <c r="C22" s="115" t="s">
        <v>9</v>
      </c>
      <c r="D22" s="121">
        <f>D23+D28</f>
        <v>24375</v>
      </c>
      <c r="E22" s="187">
        <f>E23+E28</f>
        <v>32500</v>
      </c>
    </row>
    <row r="23" spans="1:5" s="1" customFormat="1" ht="31.5" customHeight="1">
      <c r="A23" s="43"/>
      <c r="B23" s="117">
        <v>4</v>
      </c>
      <c r="C23" s="59" t="s">
        <v>10</v>
      </c>
      <c r="D23" s="176">
        <f>D24+D25+D26+D27</f>
        <v>24375</v>
      </c>
      <c r="E23" s="177">
        <f>E24+E25+E26+E27</f>
        <v>32500</v>
      </c>
    </row>
    <row r="24" spans="1:5" s="1" customFormat="1" ht="31.5" customHeight="1">
      <c r="A24" s="43"/>
      <c r="B24" s="116"/>
      <c r="C24" s="60" t="s">
        <v>63</v>
      </c>
      <c r="D24" s="120"/>
      <c r="E24" s="46"/>
    </row>
    <row r="25" spans="1:5" s="1" customFormat="1" ht="31.5" customHeight="1">
      <c r="A25" s="43"/>
      <c r="B25" s="116"/>
      <c r="C25" s="60" t="s">
        <v>64</v>
      </c>
      <c r="D25" s="120"/>
      <c r="E25" s="46"/>
    </row>
    <row r="26" spans="1:5" s="1" customFormat="1" ht="31.5" customHeight="1">
      <c r="A26" s="43"/>
      <c r="B26" s="116"/>
      <c r="C26" s="60" t="s">
        <v>65</v>
      </c>
      <c r="D26" s="120"/>
      <c r="E26" s="46"/>
    </row>
    <row r="27" spans="1:5" s="1" customFormat="1" ht="31.5" customHeight="1">
      <c r="A27" s="43"/>
      <c r="B27" s="116"/>
      <c r="C27" s="60" t="s">
        <v>66</v>
      </c>
      <c r="D27" s="120">
        <v>24375</v>
      </c>
      <c r="E27" s="46">
        <v>32500</v>
      </c>
    </row>
    <row r="28" spans="1:5" s="1" customFormat="1" ht="31.5" customHeight="1" thickBot="1">
      <c r="A28" s="126"/>
      <c r="B28" s="127">
        <v>5</v>
      </c>
      <c r="C28" s="70" t="s">
        <v>11</v>
      </c>
      <c r="D28" s="128"/>
      <c r="E28" s="129"/>
    </row>
    <row r="29" spans="1:5" s="1" customFormat="1" ht="31.5" customHeight="1" thickBot="1">
      <c r="A29" s="130"/>
      <c r="B29" s="131"/>
      <c r="C29" s="132" t="s">
        <v>47</v>
      </c>
      <c r="D29" s="133">
        <f>D5+D22</f>
        <v>262306.631312426</v>
      </c>
      <c r="E29" s="172">
        <f>E5+E22</f>
        <v>258699.1078662721</v>
      </c>
    </row>
    <row r="30" spans="4:5" ht="15" hidden="1">
      <c r="D30" s="145">
        <v>262306.9742542046</v>
      </c>
      <c r="E30" s="145">
        <v>258699.1078662721</v>
      </c>
    </row>
    <row r="31" spans="4:5" ht="15" hidden="1">
      <c r="D31" s="249">
        <f>D29-D30</f>
        <v>-0.3429417785955593</v>
      </c>
      <c r="E31" s="249">
        <f>E29-E30</f>
        <v>0</v>
      </c>
    </row>
    <row r="32" ht="15" hidden="1"/>
    <row r="33" ht="15" hidden="1"/>
  </sheetData>
  <sheetProtection/>
  <printOptions/>
  <pageMargins left="0.67" right="0.58" top="0.62" bottom="0.7916666666666667" header="0.25" footer="0.2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workbookViewId="0" topLeftCell="A1">
      <selection activeCell="C14" sqref="C14"/>
    </sheetView>
  </sheetViews>
  <sheetFormatPr defaultColWidth="9.140625" defaultRowHeight="12.75"/>
  <cols>
    <col min="1" max="1" width="5.8515625" style="2" customWidth="1"/>
    <col min="2" max="2" width="6.140625" style="2" customWidth="1"/>
    <col min="3" max="3" width="56.57421875" style="2" customWidth="1"/>
    <col min="4" max="4" width="19.8515625" style="2" customWidth="1"/>
    <col min="5" max="5" width="21.57421875" style="2" customWidth="1"/>
    <col min="6" max="16384" width="9.140625" style="2" customWidth="1"/>
  </cols>
  <sheetData>
    <row r="1" s="76" customFormat="1" ht="21" customHeight="1">
      <c r="A1" s="80" t="s">
        <v>174</v>
      </c>
    </row>
    <row r="2" spans="1:5" ht="15">
      <c r="A2" s="7"/>
      <c r="B2" s="7"/>
      <c r="C2" s="7"/>
      <c r="D2" s="7"/>
      <c r="E2" s="7"/>
    </row>
    <row r="3" spans="1:5" ht="15.75" thickBot="1">
      <c r="A3" s="7"/>
      <c r="B3" s="7"/>
      <c r="C3" s="7"/>
      <c r="D3" s="7"/>
      <c r="E3" s="7"/>
    </row>
    <row r="4" spans="1:5" s="1" customFormat="1" ht="31.5" customHeight="1" thickBot="1">
      <c r="A4" s="6" t="s">
        <v>0</v>
      </c>
      <c r="B4" s="57"/>
      <c r="C4" s="134" t="s">
        <v>12</v>
      </c>
      <c r="D4" s="57" t="s">
        <v>53</v>
      </c>
      <c r="E4" s="82" t="s">
        <v>54</v>
      </c>
    </row>
    <row r="5" spans="1:5" s="1" customFormat="1" ht="31.5" customHeight="1">
      <c r="A5" s="47" t="s">
        <v>2</v>
      </c>
      <c r="B5" s="48"/>
      <c r="C5" s="49" t="s">
        <v>13</v>
      </c>
      <c r="D5" s="173">
        <f>D9</f>
        <v>1692428.8461548302</v>
      </c>
      <c r="E5" s="174">
        <f>E9</f>
        <v>1031867.5799841224</v>
      </c>
    </row>
    <row r="6" spans="1:5" s="1" customFormat="1" ht="31.5" customHeight="1">
      <c r="A6" s="50"/>
      <c r="B6" s="8"/>
      <c r="C6" s="9" t="s">
        <v>14</v>
      </c>
      <c r="D6" s="142"/>
      <c r="E6" s="175"/>
    </row>
    <row r="7" spans="1:5" ht="31.5" customHeight="1">
      <c r="A7" s="51"/>
      <c r="B7" s="8"/>
      <c r="C7" s="10" t="s">
        <v>67</v>
      </c>
      <c r="D7" s="135"/>
      <c r="E7" s="136"/>
    </row>
    <row r="8" spans="1:5" ht="31.5" customHeight="1">
      <c r="A8" s="51"/>
      <c r="B8" s="8"/>
      <c r="C8" s="10" t="s">
        <v>68</v>
      </c>
      <c r="D8" s="135"/>
      <c r="E8" s="136"/>
    </row>
    <row r="9" spans="1:5" ht="31.5" customHeight="1">
      <c r="A9" s="51"/>
      <c r="B9" s="11">
        <v>2</v>
      </c>
      <c r="C9" s="12" t="s">
        <v>15</v>
      </c>
      <c r="D9" s="142">
        <f>D10+D11+D12+D13</f>
        <v>1692428.8461548302</v>
      </c>
      <c r="E9" s="175">
        <f>E12+E19+E11+E16+E15</f>
        <v>1031867.5799841224</v>
      </c>
    </row>
    <row r="10" spans="1:5" ht="31.5" customHeight="1">
      <c r="A10" s="51"/>
      <c r="B10" s="8"/>
      <c r="C10" s="10" t="s">
        <v>69</v>
      </c>
      <c r="D10" s="135">
        <v>317250.00000098394</v>
      </c>
      <c r="E10" s="136"/>
    </row>
    <row r="11" spans="1:5" ht="31.5" customHeight="1">
      <c r="A11" s="51"/>
      <c r="B11" s="8"/>
      <c r="C11" s="10" t="s">
        <v>70</v>
      </c>
      <c r="D11" s="135">
        <v>1356529</v>
      </c>
      <c r="E11" s="136">
        <v>962274</v>
      </c>
    </row>
    <row r="12" spans="1:5" ht="31.5" customHeight="1">
      <c r="A12" s="51"/>
      <c r="B12" s="8"/>
      <c r="C12" s="10" t="s">
        <v>71</v>
      </c>
      <c r="D12" s="135">
        <v>13949.84615384617</v>
      </c>
      <c r="E12" s="136">
        <v>13950.076923076937</v>
      </c>
    </row>
    <row r="13" spans="1:5" ht="31.5" customHeight="1">
      <c r="A13" s="51"/>
      <c r="B13" s="8"/>
      <c r="C13" s="10" t="s">
        <v>72</v>
      </c>
      <c r="D13" s="135">
        <v>4700</v>
      </c>
      <c r="E13" s="136"/>
    </row>
    <row r="14" spans="1:5" ht="31.5" customHeight="1">
      <c r="A14" s="51"/>
      <c r="B14" s="8"/>
      <c r="C14" s="10" t="s">
        <v>73</v>
      </c>
      <c r="D14" s="135"/>
      <c r="E14" s="136"/>
    </row>
    <row r="15" spans="1:5" ht="31.5" customHeight="1">
      <c r="A15" s="51"/>
      <c r="B15" s="8"/>
      <c r="C15" s="10" t="s">
        <v>74</v>
      </c>
      <c r="D15" s="135"/>
      <c r="E15" s="136">
        <v>55643.5030610454</v>
      </c>
    </row>
    <row r="16" spans="1:5" ht="31.5" customHeight="1">
      <c r="A16" s="51"/>
      <c r="B16" s="8"/>
      <c r="C16" s="10" t="s">
        <v>75</v>
      </c>
      <c r="D16" s="135"/>
      <c r="E16" s="136"/>
    </row>
    <row r="17" spans="1:5" ht="31.5" customHeight="1">
      <c r="A17" s="51"/>
      <c r="B17" s="8"/>
      <c r="C17" s="10" t="s">
        <v>76</v>
      </c>
      <c r="D17" s="135"/>
      <c r="E17" s="136"/>
    </row>
    <row r="18" spans="1:5" ht="31.5" customHeight="1">
      <c r="A18" s="51"/>
      <c r="B18" s="8"/>
      <c r="C18" s="10" t="s">
        <v>16</v>
      </c>
      <c r="D18" s="135"/>
      <c r="E18" s="136"/>
    </row>
    <row r="19" spans="1:5" ht="31.5" customHeight="1">
      <c r="A19" s="51"/>
      <c r="B19" s="8"/>
      <c r="C19" s="10" t="s">
        <v>106</v>
      </c>
      <c r="D19" s="135"/>
      <c r="E19" s="136"/>
    </row>
    <row r="20" spans="1:5" ht="31.5" customHeight="1">
      <c r="A20" s="51"/>
      <c r="B20" s="8"/>
      <c r="C20" s="13" t="s">
        <v>17</v>
      </c>
      <c r="D20" s="142">
        <f>D21+D23</f>
        <v>0</v>
      </c>
      <c r="E20" s="175">
        <f>E21+E23</f>
        <v>0</v>
      </c>
    </row>
    <row r="21" spans="1:5" ht="31.5" customHeight="1">
      <c r="A21" s="51"/>
      <c r="B21" s="11">
        <v>1</v>
      </c>
      <c r="C21" s="12" t="s">
        <v>18</v>
      </c>
      <c r="D21" s="135"/>
      <c r="E21" s="136"/>
    </row>
    <row r="22" spans="1:5" ht="31.5" customHeight="1">
      <c r="A22" s="51"/>
      <c r="B22" s="8"/>
      <c r="C22" s="10" t="s">
        <v>6</v>
      </c>
      <c r="D22" s="135"/>
      <c r="E22" s="136"/>
    </row>
    <row r="23" spans="1:5" ht="31.5" customHeight="1">
      <c r="A23" s="51"/>
      <c r="B23" s="11">
        <v>2</v>
      </c>
      <c r="C23" s="12" t="s">
        <v>19</v>
      </c>
      <c r="D23" s="135"/>
      <c r="E23" s="136"/>
    </row>
    <row r="24" spans="1:5" ht="31.5" customHeight="1">
      <c r="A24" s="51"/>
      <c r="B24" s="8"/>
      <c r="C24" s="10" t="s">
        <v>6</v>
      </c>
      <c r="D24" s="135"/>
      <c r="E24" s="136"/>
    </row>
    <row r="25" spans="1:5" ht="31.5" customHeight="1">
      <c r="A25" s="51"/>
      <c r="B25" s="8"/>
      <c r="C25" s="14" t="s">
        <v>20</v>
      </c>
      <c r="D25" s="179">
        <f>D26+D28+D29</f>
        <v>-1430121.822520182</v>
      </c>
      <c r="E25" s="188">
        <f>E29+E26</f>
        <v>-773168.4727374064</v>
      </c>
    </row>
    <row r="26" spans="1:5" ht="31.5" customHeight="1">
      <c r="A26" s="51"/>
      <c r="B26" s="11">
        <v>1</v>
      </c>
      <c r="C26" s="12" t="s">
        <v>21</v>
      </c>
      <c r="D26" s="135">
        <v>10000</v>
      </c>
      <c r="E26" s="189">
        <v>10000</v>
      </c>
    </row>
    <row r="27" spans="1:5" ht="31.5" customHeight="1">
      <c r="A27" s="51"/>
      <c r="B27" s="11">
        <v>2</v>
      </c>
      <c r="C27" s="12" t="s">
        <v>22</v>
      </c>
      <c r="D27" s="135"/>
      <c r="E27" s="189"/>
    </row>
    <row r="28" spans="1:5" ht="31.5" customHeight="1">
      <c r="A28" s="73"/>
      <c r="B28" s="74">
        <v>3</v>
      </c>
      <c r="C28" s="75" t="s">
        <v>100</v>
      </c>
      <c r="D28" s="250">
        <f>E29</f>
        <v>-783168.4727374064</v>
      </c>
      <c r="E28" s="190"/>
    </row>
    <row r="29" spans="1:5" ht="31.5" customHeight="1" thickBot="1">
      <c r="A29" s="52"/>
      <c r="B29" s="53">
        <v>4</v>
      </c>
      <c r="C29" s="54" t="s">
        <v>23</v>
      </c>
      <c r="D29" s="178">
        <v>-656953.3497827756</v>
      </c>
      <c r="E29" s="191">
        <v>-783168.4727374064</v>
      </c>
    </row>
    <row r="30" spans="1:5" ht="31.5" customHeight="1" thickBot="1">
      <c r="A30" s="55"/>
      <c r="B30" s="56"/>
      <c r="C30" s="57" t="s">
        <v>48</v>
      </c>
      <c r="D30" s="224">
        <f>D9+D25</f>
        <v>262307.0236346482</v>
      </c>
      <c r="E30" s="180">
        <f>E9+E25</f>
        <v>258699.10724671604</v>
      </c>
    </row>
    <row r="31" spans="4:5" ht="12" customHeight="1" hidden="1">
      <c r="D31" s="138">
        <f>'[4]Centr.'!$AU$51</f>
        <v>262306.97363464814</v>
      </c>
      <c r="E31" s="138">
        <f>'[4]Centr.'!$AV$51</f>
        <v>258699.10724671604</v>
      </c>
    </row>
    <row r="32" spans="4:5" ht="12.75" hidden="1">
      <c r="D32" s="138">
        <f>D30-D31</f>
        <v>0.05000000004656613</v>
      </c>
      <c r="E32" s="138">
        <f>E30-E31</f>
        <v>0</v>
      </c>
    </row>
    <row r="33" ht="12.75" hidden="1"/>
    <row r="34" ht="12.75" hidden="1"/>
  </sheetData>
  <sheetProtection/>
  <printOptions/>
  <pageMargins left="0.57" right="0.64" top="0.63" bottom="0.74" header="0.25" footer="0.2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47"/>
  <sheetViews>
    <sheetView zoomScalePageLayoutView="0" workbookViewId="0" topLeftCell="A10">
      <selection activeCell="B56" sqref="B56"/>
    </sheetView>
  </sheetViews>
  <sheetFormatPr defaultColWidth="9.140625" defaultRowHeight="12.75"/>
  <cols>
    <col min="1" max="1" width="4.421875" style="2" customWidth="1"/>
    <col min="2" max="2" width="54.00390625" style="2" customWidth="1"/>
    <col min="3" max="3" width="24.7109375" style="2" customWidth="1"/>
    <col min="4" max="4" width="23.421875" style="2" customWidth="1"/>
    <col min="5" max="5" width="11.57421875" style="2" bestFit="1" customWidth="1"/>
    <col min="6" max="16384" width="9.140625" style="2" customWidth="1"/>
  </cols>
  <sheetData>
    <row r="2" s="78" customFormat="1" ht="18">
      <c r="A2" s="77" t="s">
        <v>175</v>
      </c>
    </row>
    <row r="3" s="78" customFormat="1" ht="18">
      <c r="A3" s="79" t="s">
        <v>46</v>
      </c>
    </row>
    <row r="5" ht="13.5" thickBot="1"/>
    <row r="6" spans="1:4" s="1" customFormat="1" ht="35.25" customHeight="1" thickBot="1">
      <c r="A6" s="62" t="s">
        <v>0</v>
      </c>
      <c r="B6" s="63" t="s">
        <v>24</v>
      </c>
      <c r="C6" s="64" t="s">
        <v>53</v>
      </c>
      <c r="D6" s="65" t="s">
        <v>54</v>
      </c>
    </row>
    <row r="7" spans="1:5" s="3" customFormat="1" ht="24.75" customHeight="1">
      <c r="A7" s="42" t="s">
        <v>2</v>
      </c>
      <c r="B7" s="67" t="s">
        <v>25</v>
      </c>
      <c r="C7" s="137">
        <f>C8+C9+C10</f>
        <v>1023621.92</v>
      </c>
      <c r="D7" s="186">
        <f>D8+D9+D10</f>
        <v>2582276.3000000003</v>
      </c>
      <c r="E7" s="194"/>
    </row>
    <row r="8" spans="1:4" s="3" customFormat="1" ht="24.75" customHeight="1">
      <c r="A8" s="43"/>
      <c r="B8" s="72" t="s">
        <v>99</v>
      </c>
      <c r="C8" s="45">
        <v>1023621.92</v>
      </c>
      <c r="D8" s="46">
        <v>2581265.3000000003</v>
      </c>
    </row>
    <row r="9" spans="1:4" s="3" customFormat="1" ht="24.75" customHeight="1">
      <c r="A9" s="43"/>
      <c r="B9" s="72" t="s">
        <v>113</v>
      </c>
      <c r="C9" s="45"/>
      <c r="D9" s="46"/>
    </row>
    <row r="10" spans="1:4" s="3" customFormat="1" ht="24.75" customHeight="1">
      <c r="A10" s="43"/>
      <c r="B10" s="72" t="s">
        <v>160</v>
      </c>
      <c r="C10" s="45"/>
      <c r="D10" s="46">
        <v>1011</v>
      </c>
    </row>
    <row r="11" spans="1:6" s="3" customFormat="1" ht="24.75" customHeight="1">
      <c r="A11" s="44" t="s">
        <v>8</v>
      </c>
      <c r="B11" s="59" t="s">
        <v>27</v>
      </c>
      <c r="C11" s="122">
        <f>C12+C16+C20+C23+C24+C34</f>
        <v>1680575.2697827758</v>
      </c>
      <c r="D11" s="118">
        <f>D12+D16+D20+D23+D24</f>
        <v>3319205.1582236346</v>
      </c>
      <c r="F11" s="194"/>
    </row>
    <row r="12" spans="1:4" s="3" customFormat="1" ht="24.75" customHeight="1">
      <c r="A12" s="68">
        <v>1</v>
      </c>
      <c r="B12" s="60" t="s">
        <v>28</v>
      </c>
      <c r="C12" s="142">
        <f>C13+C14-C15</f>
        <v>0</v>
      </c>
      <c r="D12" s="175">
        <f>D13+D14-D15</f>
        <v>0</v>
      </c>
    </row>
    <row r="13" spans="1:4" s="4" customFormat="1" ht="24.75" customHeight="1">
      <c r="A13" s="43"/>
      <c r="B13" s="61" t="s">
        <v>49</v>
      </c>
      <c r="C13" s="45"/>
      <c r="D13" s="46"/>
    </row>
    <row r="14" spans="1:4" s="4" customFormat="1" ht="24.75" customHeight="1">
      <c r="A14" s="43"/>
      <c r="B14" s="61" t="s">
        <v>111</v>
      </c>
      <c r="C14" s="45"/>
      <c r="D14" s="46"/>
    </row>
    <row r="15" spans="1:6" s="4" customFormat="1" ht="24.75" customHeight="1">
      <c r="A15" s="43"/>
      <c r="B15" s="61" t="s">
        <v>50</v>
      </c>
      <c r="C15" s="45"/>
      <c r="D15" s="46"/>
      <c r="F15" s="195"/>
    </row>
    <row r="16" spans="1:7" s="3" customFormat="1" ht="24.75" customHeight="1">
      <c r="A16" s="68">
        <v>2</v>
      </c>
      <c r="B16" s="10" t="s">
        <v>164</v>
      </c>
      <c r="C16" s="142"/>
      <c r="D16" s="175"/>
      <c r="E16" s="184"/>
      <c r="G16" s="194"/>
    </row>
    <row r="17" spans="1:4" s="4" customFormat="1" ht="24.75" customHeight="1">
      <c r="A17" s="43"/>
      <c r="B17" s="61" t="s">
        <v>49</v>
      </c>
      <c r="C17" s="45"/>
      <c r="D17" s="46"/>
    </row>
    <row r="18" spans="1:4" s="4" customFormat="1" ht="24.75" customHeight="1">
      <c r="A18" s="43"/>
      <c r="B18" s="61" t="s">
        <v>112</v>
      </c>
      <c r="C18" s="45"/>
      <c r="D18" s="46"/>
    </row>
    <row r="19" spans="1:4" s="4" customFormat="1" ht="24.75" customHeight="1">
      <c r="A19" s="43"/>
      <c r="B19" s="61" t="s">
        <v>50</v>
      </c>
      <c r="C19" s="45"/>
      <c r="D19" s="46"/>
    </row>
    <row r="20" spans="1:5" s="4" customFormat="1" ht="24.75" customHeight="1">
      <c r="A20" s="68">
        <v>3</v>
      </c>
      <c r="B20" s="60" t="s">
        <v>29</v>
      </c>
      <c r="C20" s="122">
        <f>C21+C22</f>
        <v>435829.61538461543</v>
      </c>
      <c r="D20" s="118">
        <f>D21+D22</f>
        <v>587988.4615384615</v>
      </c>
      <c r="E20" s="195"/>
    </row>
    <row r="21" spans="1:4" s="4" customFormat="1" ht="24.75" customHeight="1">
      <c r="A21" s="43"/>
      <c r="B21" s="61" t="s">
        <v>51</v>
      </c>
      <c r="C21" s="45">
        <v>373461.5384615385</v>
      </c>
      <c r="D21" s="46">
        <v>503846.1538461539</v>
      </c>
    </row>
    <row r="22" spans="1:4" s="4" customFormat="1" ht="24.75" customHeight="1">
      <c r="A22" s="43"/>
      <c r="B22" s="61" t="s">
        <v>52</v>
      </c>
      <c r="C22" s="45">
        <v>62368.07692307692</v>
      </c>
      <c r="D22" s="46">
        <v>84142.30769230769</v>
      </c>
    </row>
    <row r="23" spans="1:4" s="4" customFormat="1" ht="24.75" customHeight="1">
      <c r="A23" s="68">
        <v>4</v>
      </c>
      <c r="B23" s="60" t="s">
        <v>30</v>
      </c>
      <c r="C23" s="142">
        <v>8125</v>
      </c>
      <c r="D23" s="175">
        <v>7500</v>
      </c>
    </row>
    <row r="24" spans="1:6" s="4" customFormat="1" ht="24.75" customHeight="1">
      <c r="A24" s="68">
        <v>5</v>
      </c>
      <c r="B24" s="60" t="s">
        <v>31</v>
      </c>
      <c r="C24" s="142">
        <f>SUM(C25:C33)</f>
        <v>1229881.3900000001</v>
      </c>
      <c r="D24" s="175">
        <f>SUM(D25:D33)</f>
        <v>2723716.696685173</v>
      </c>
      <c r="F24" s="195"/>
    </row>
    <row r="25" spans="1:4" s="4" customFormat="1" ht="24.75" customHeight="1">
      <c r="A25" s="43"/>
      <c r="B25" s="58" t="s">
        <v>87</v>
      </c>
      <c r="C25" s="45"/>
      <c r="D25" s="46">
        <v>5000</v>
      </c>
    </row>
    <row r="26" spans="1:4" s="4" customFormat="1" ht="27.75" customHeight="1">
      <c r="A26" s="43"/>
      <c r="B26" s="58" t="s">
        <v>93</v>
      </c>
      <c r="C26" s="45">
        <v>512780</v>
      </c>
      <c r="D26" s="46">
        <v>400000</v>
      </c>
    </row>
    <row r="27" spans="1:4" s="4" customFormat="1" ht="24.75" customHeight="1">
      <c r="A27" s="43"/>
      <c r="B27" s="58" t="s">
        <v>88</v>
      </c>
      <c r="C27" s="45"/>
      <c r="D27" s="46"/>
    </row>
    <row r="28" spans="1:4" s="4" customFormat="1" ht="24.75" customHeight="1">
      <c r="A28" s="43"/>
      <c r="B28" s="58" t="s">
        <v>89</v>
      </c>
      <c r="C28" s="45">
        <v>168000</v>
      </c>
      <c r="D28" s="46">
        <v>140000</v>
      </c>
    </row>
    <row r="29" spans="1:4" s="4" customFormat="1" ht="24.75" customHeight="1">
      <c r="A29" s="43"/>
      <c r="B29" s="72" t="s">
        <v>158</v>
      </c>
      <c r="C29" s="45">
        <v>11051.39</v>
      </c>
      <c r="D29" s="46">
        <v>10308.475</v>
      </c>
    </row>
    <row r="30" spans="1:4" s="4" customFormat="1" ht="24.75" customHeight="1">
      <c r="A30" s="43"/>
      <c r="B30" s="58" t="s">
        <v>90</v>
      </c>
      <c r="C30" s="45"/>
      <c r="D30" s="46"/>
    </row>
    <row r="31" spans="1:4" s="4" customFormat="1" ht="45.75" customHeight="1">
      <c r="A31" s="43"/>
      <c r="B31" s="66" t="s">
        <v>92</v>
      </c>
      <c r="C31" s="45">
        <v>38600</v>
      </c>
      <c r="D31" s="46">
        <v>297229.8216851731</v>
      </c>
    </row>
    <row r="32" spans="1:4" s="4" customFormat="1" ht="24.75" customHeight="1">
      <c r="A32" s="43"/>
      <c r="B32" s="72" t="s">
        <v>169</v>
      </c>
      <c r="C32" s="45">
        <v>485450</v>
      </c>
      <c r="D32" s="46">
        <v>1858345</v>
      </c>
    </row>
    <row r="33" spans="1:4" s="4" customFormat="1" ht="24.75" customHeight="1">
      <c r="A33" s="43"/>
      <c r="B33" s="72" t="s">
        <v>159</v>
      </c>
      <c r="C33" s="45">
        <v>14000</v>
      </c>
      <c r="D33" s="46">
        <v>12833.400000000001</v>
      </c>
    </row>
    <row r="34" spans="1:4" s="4" customFormat="1" ht="24.75" customHeight="1">
      <c r="A34" s="68">
        <v>6</v>
      </c>
      <c r="B34" s="60" t="s">
        <v>32</v>
      </c>
      <c r="C34" s="142">
        <f>SUM(C35:C36)</f>
        <v>6739.2643981602305</v>
      </c>
      <c r="D34" s="175"/>
    </row>
    <row r="35" spans="1:4" s="4" customFormat="1" ht="31.5" customHeight="1">
      <c r="A35" s="43"/>
      <c r="B35" s="58" t="s">
        <v>91</v>
      </c>
      <c r="C35" s="45">
        <v>3246.26439816023</v>
      </c>
      <c r="D35" s="46"/>
    </row>
    <row r="36" spans="1:4" s="4" customFormat="1" ht="24.75" customHeight="1">
      <c r="A36" s="43"/>
      <c r="B36" s="72" t="s">
        <v>163</v>
      </c>
      <c r="C36" s="45">
        <v>3493</v>
      </c>
      <c r="D36" s="46">
        <v>46240</v>
      </c>
    </row>
    <row r="37" spans="1:4" s="4" customFormat="1" ht="24.75" customHeight="1">
      <c r="A37" s="43"/>
      <c r="B37" s="58" t="s">
        <v>26</v>
      </c>
      <c r="C37" s="45">
        <v>0</v>
      </c>
      <c r="D37" s="46">
        <v>0</v>
      </c>
    </row>
    <row r="38" spans="1:6" s="3" customFormat="1" ht="24.75" customHeight="1">
      <c r="A38" s="44" t="s">
        <v>33</v>
      </c>
      <c r="B38" s="59" t="s">
        <v>34</v>
      </c>
      <c r="C38" s="181">
        <f>C7-C11</f>
        <v>-656953.3497827757</v>
      </c>
      <c r="D38" s="193">
        <f>D7-D11-D36</f>
        <v>-783168.8582236343</v>
      </c>
      <c r="F38" s="196"/>
    </row>
    <row r="39" spans="1:4" s="3" customFormat="1" ht="24.75" customHeight="1">
      <c r="A39" s="43"/>
      <c r="B39" s="58" t="s">
        <v>26</v>
      </c>
      <c r="C39" s="182"/>
      <c r="D39" s="46"/>
    </row>
    <row r="40" spans="1:4" s="3" customFormat="1" ht="24.75" customHeight="1">
      <c r="A40" s="68">
        <v>7</v>
      </c>
      <c r="B40" s="60" t="s">
        <v>35</v>
      </c>
      <c r="C40" s="45"/>
      <c r="D40" s="46"/>
    </row>
    <row r="41" spans="1:4" s="3" customFormat="1" ht="24.75" customHeight="1" thickBot="1">
      <c r="A41" s="69" t="s">
        <v>36</v>
      </c>
      <c r="B41" s="70" t="s">
        <v>37</v>
      </c>
      <c r="C41" s="183">
        <f>C38-C40</f>
        <v>-656953.3497827757</v>
      </c>
      <c r="D41" s="192">
        <f>D38-D40</f>
        <v>-783168.8582236343</v>
      </c>
    </row>
    <row r="42" spans="3:4" ht="12.75" hidden="1">
      <c r="C42" s="5">
        <f>-'[4]Centr.'!$AU$140</f>
        <v>-656953.3497827757</v>
      </c>
      <c r="D42" s="5">
        <f>-'[4]Centr.'!$AV$135</f>
        <v>-783168.4727374064</v>
      </c>
    </row>
    <row r="43" spans="3:4" ht="12.75" hidden="1">
      <c r="C43" s="139">
        <f>C41-C42</f>
        <v>0</v>
      </c>
      <c r="D43" s="139">
        <f>D41-D42</f>
        <v>-0.38548622792586684</v>
      </c>
    </row>
    <row r="47" spans="3:4" ht="12.75">
      <c r="C47" s="138"/>
      <c r="D47" s="138"/>
    </row>
  </sheetData>
  <sheetProtection/>
  <printOptions/>
  <pageMargins left="0.62" right="0.62" top="0.59" bottom="0.68" header="0.25" footer="0.2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8515625" style="2" customWidth="1"/>
    <col min="2" max="2" width="31.28125" style="2" customWidth="1"/>
    <col min="3" max="5" width="11.140625" style="2" customWidth="1"/>
    <col min="6" max="6" width="20.421875" style="2" customWidth="1"/>
    <col min="7" max="16384" width="9.140625" style="2" customWidth="1"/>
  </cols>
  <sheetData>
    <row r="1" spans="1:6" ht="12.75">
      <c r="A1" s="15"/>
      <c r="B1" s="15"/>
      <c r="C1" s="15"/>
      <c r="D1" s="15"/>
      <c r="E1" s="15"/>
      <c r="F1" s="15"/>
    </row>
    <row r="2" spans="1:6" s="7" customFormat="1" ht="19.5" customHeight="1">
      <c r="A2" s="262" t="s">
        <v>176</v>
      </c>
      <c r="B2" s="262"/>
      <c r="C2" s="262"/>
      <c r="D2" s="262"/>
      <c r="E2" s="262"/>
      <c r="F2" s="262"/>
    </row>
    <row r="3" spans="1:6" s="7" customFormat="1" ht="19.5" customHeight="1">
      <c r="A3" s="156"/>
      <c r="B3" s="156"/>
      <c r="C3" s="156"/>
      <c r="D3" s="156"/>
      <c r="E3" s="156"/>
      <c r="F3" s="156"/>
    </row>
    <row r="4" spans="1:6" s="7" customFormat="1" ht="19.5" customHeight="1">
      <c r="A4" s="83" t="s">
        <v>96</v>
      </c>
      <c r="B4" s="110" t="s">
        <v>188</v>
      </c>
      <c r="C4" s="84"/>
      <c r="D4" s="84"/>
      <c r="E4" s="84"/>
      <c r="F4" s="84"/>
    </row>
    <row r="5" spans="1:6" s="7" customFormat="1" ht="19.5" customHeight="1">
      <c r="A5" s="83" t="s">
        <v>95</v>
      </c>
      <c r="B5" s="110" t="s">
        <v>189</v>
      </c>
      <c r="C5" s="84"/>
      <c r="D5" s="84"/>
      <c r="E5" s="84"/>
      <c r="F5" s="84"/>
    </row>
    <row r="6" spans="1:6" s="7" customFormat="1" ht="19.5" customHeight="1">
      <c r="A6" s="83" t="s">
        <v>97</v>
      </c>
      <c r="B6" s="110" t="s">
        <v>177</v>
      </c>
      <c r="C6" s="84"/>
      <c r="D6" s="84"/>
      <c r="E6" s="84"/>
      <c r="F6" s="84"/>
    </row>
    <row r="7" ht="21.75" customHeight="1"/>
    <row r="8" ht="21.75" customHeight="1" thickBot="1"/>
    <row r="9" spans="1:6" s="1" customFormat="1" ht="27.75" customHeight="1" thickBot="1">
      <c r="A9" s="201" t="s">
        <v>38</v>
      </c>
      <c r="B9" s="202" t="s">
        <v>39</v>
      </c>
      <c r="C9" s="202" t="s">
        <v>40</v>
      </c>
      <c r="D9" s="202" t="s">
        <v>41</v>
      </c>
      <c r="E9" s="202" t="s">
        <v>42</v>
      </c>
      <c r="F9" s="203" t="s">
        <v>43</v>
      </c>
    </row>
    <row r="10" spans="1:6" s="1" customFormat="1" ht="18.75" customHeight="1">
      <c r="A10" s="204">
        <v>1</v>
      </c>
      <c r="B10" s="205"/>
      <c r="C10" s="206"/>
      <c r="D10" s="206"/>
      <c r="E10" s="206"/>
      <c r="F10" s="207"/>
    </row>
    <row r="11" spans="1:6" s="1" customFormat="1" ht="18.75" customHeight="1">
      <c r="A11" s="208">
        <v>2</v>
      </c>
      <c r="B11" s="209"/>
      <c r="C11" s="210"/>
      <c r="D11" s="210"/>
      <c r="E11" s="210"/>
      <c r="F11" s="211"/>
    </row>
    <row r="12" spans="1:6" s="1" customFormat="1" ht="18.75" customHeight="1">
      <c r="A12" s="208">
        <v>3</v>
      </c>
      <c r="B12" s="209"/>
      <c r="C12" s="210"/>
      <c r="D12" s="210"/>
      <c r="E12" s="210"/>
      <c r="F12" s="211"/>
    </row>
    <row r="13" spans="1:6" s="1" customFormat="1" ht="18.75" customHeight="1">
      <c r="A13" s="208">
        <v>4</v>
      </c>
      <c r="B13" s="209"/>
      <c r="C13" s="210"/>
      <c r="D13" s="210"/>
      <c r="E13" s="210"/>
      <c r="F13" s="211"/>
    </row>
    <row r="14" spans="1:6" s="1" customFormat="1" ht="18.75" customHeight="1">
      <c r="A14" s="208">
        <v>5</v>
      </c>
      <c r="B14" s="209"/>
      <c r="C14" s="210"/>
      <c r="D14" s="210"/>
      <c r="E14" s="210"/>
      <c r="F14" s="211"/>
    </row>
    <row r="15" spans="1:6" s="1" customFormat="1" ht="18.75" customHeight="1">
      <c r="A15" s="208">
        <v>6</v>
      </c>
      <c r="B15" s="209"/>
      <c r="C15" s="210"/>
      <c r="D15" s="210"/>
      <c r="E15" s="210"/>
      <c r="F15" s="211"/>
    </row>
    <row r="16" spans="1:6" s="1" customFormat="1" ht="18.75" customHeight="1">
      <c r="A16" s="208">
        <v>7</v>
      </c>
      <c r="B16" s="209"/>
      <c r="C16" s="210"/>
      <c r="D16" s="210"/>
      <c r="E16" s="210"/>
      <c r="F16" s="211"/>
    </row>
    <row r="17" spans="1:6" s="1" customFormat="1" ht="18.75" customHeight="1">
      <c r="A17" s="208">
        <v>8</v>
      </c>
      <c r="B17" s="209"/>
      <c r="C17" s="210"/>
      <c r="D17" s="210"/>
      <c r="E17" s="210"/>
      <c r="F17" s="211"/>
    </row>
    <row r="18" spans="1:6" s="1" customFormat="1" ht="18.75" customHeight="1">
      <c r="A18" s="208">
        <v>9</v>
      </c>
      <c r="B18" s="209"/>
      <c r="C18" s="210"/>
      <c r="D18" s="210"/>
      <c r="E18" s="210"/>
      <c r="F18" s="211"/>
    </row>
    <row r="19" spans="1:6" s="1" customFormat="1" ht="18.75" customHeight="1">
      <c r="A19" s="208">
        <v>10</v>
      </c>
      <c r="B19" s="209"/>
      <c r="C19" s="210"/>
      <c r="D19" s="210"/>
      <c r="E19" s="210"/>
      <c r="F19" s="211"/>
    </row>
    <row r="20" spans="1:6" s="1" customFormat="1" ht="18.75" customHeight="1">
      <c r="A20" s="215"/>
      <c r="B20" s="212"/>
      <c r="C20" s="213"/>
      <c r="D20" s="213"/>
      <c r="E20" s="213"/>
      <c r="F20" s="214"/>
    </row>
    <row r="21" spans="1:6" s="1" customFormat="1" ht="18.75" customHeight="1" thickBot="1">
      <c r="A21" s="215"/>
      <c r="B21" s="216"/>
      <c r="C21" s="217"/>
      <c r="D21" s="217"/>
      <c r="E21" s="217"/>
      <c r="F21" s="218"/>
    </row>
    <row r="22" spans="1:6" s="1" customFormat="1" ht="27.75" customHeight="1" thickBot="1">
      <c r="A22" s="219"/>
      <c r="B22" s="64" t="s">
        <v>101</v>
      </c>
      <c r="C22" s="220"/>
      <c r="D22" s="220"/>
      <c r="E22" s="220"/>
      <c r="F22" s="221">
        <f>SUM(F10:F21)</f>
        <v>0</v>
      </c>
    </row>
    <row r="23" ht="12.75" hidden="1">
      <c r="F23" s="185">
        <f>'[1]Centr.'!$L$34</f>
        <v>139040.13499999998</v>
      </c>
    </row>
    <row r="25" ht="12.75">
      <c r="F25" s="138"/>
    </row>
    <row r="26" spans="2:6" ht="15.75">
      <c r="B26" s="144" t="s">
        <v>114</v>
      </c>
      <c r="C26" s="143"/>
      <c r="D26" s="143"/>
      <c r="E26" s="264" t="s">
        <v>170</v>
      </c>
      <c r="F26" s="264"/>
    </row>
    <row r="27" spans="2:6" ht="15.75">
      <c r="B27" s="144"/>
      <c r="C27" s="143"/>
      <c r="D27" s="143"/>
      <c r="E27" s="144"/>
      <c r="F27" s="143"/>
    </row>
    <row r="28" spans="2:7" ht="15.75">
      <c r="B28" s="144" t="s">
        <v>115</v>
      </c>
      <c r="C28" s="143"/>
      <c r="D28" s="263" t="s">
        <v>190</v>
      </c>
      <c r="E28" s="263"/>
      <c r="F28" s="263"/>
      <c r="G28" s="263"/>
    </row>
  </sheetData>
  <sheetProtection/>
  <mergeCells count="3">
    <mergeCell ref="A2:F2"/>
    <mergeCell ref="D28:G28"/>
    <mergeCell ref="E26:F26"/>
  </mergeCells>
  <printOptions/>
  <pageMargins left="0.65" right="0.71" top="0.38" bottom="1" header="0.25" footer="0.2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2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2" customWidth="1"/>
    <col min="2" max="2" width="6.28125" style="2" customWidth="1"/>
    <col min="3" max="3" width="20.28125" style="2" customWidth="1"/>
    <col min="4" max="4" width="14.57421875" style="2" customWidth="1"/>
    <col min="5" max="5" width="9.57421875" style="2" customWidth="1"/>
    <col min="6" max="6" width="14.57421875" style="2" customWidth="1"/>
    <col min="7" max="7" width="13.8515625" style="2" customWidth="1"/>
    <col min="8" max="16384" width="9.140625" style="2" customWidth="1"/>
  </cols>
  <sheetData>
    <row r="1" spans="2:3" s="109" customFormat="1" ht="21.75" customHeight="1">
      <c r="B1" s="251" t="s">
        <v>191</v>
      </c>
      <c r="C1" s="83"/>
    </row>
    <row r="2" s="109" customFormat="1" ht="21.75" customHeight="1"/>
    <row r="3" spans="2:7" s="109" customFormat="1" ht="21.75" customHeight="1">
      <c r="B3" s="262" t="s">
        <v>165</v>
      </c>
      <c r="C3" s="262"/>
      <c r="D3" s="262"/>
      <c r="E3" s="262"/>
      <c r="F3" s="262"/>
      <c r="G3" s="262"/>
    </row>
    <row r="4" s="109" customFormat="1" ht="21.75" customHeight="1">
      <c r="G4" s="83" t="s">
        <v>173</v>
      </c>
    </row>
    <row r="5" s="109" customFormat="1" ht="21.75" customHeight="1" thickBot="1"/>
    <row r="6" spans="2:7" s="1" customFormat="1" ht="22.5" customHeight="1" thickBot="1">
      <c r="B6" s="197" t="s">
        <v>38</v>
      </c>
      <c r="C6" s="198" t="s">
        <v>117</v>
      </c>
      <c r="D6" s="198" t="s">
        <v>116</v>
      </c>
      <c r="E6" s="198" t="s">
        <v>41</v>
      </c>
      <c r="F6" s="199" t="s">
        <v>118</v>
      </c>
      <c r="G6" s="200" t="s">
        <v>43</v>
      </c>
    </row>
    <row r="7" spans="2:7" s="1" customFormat="1" ht="22.5" customHeight="1">
      <c r="B7" s="225">
        <v>1</v>
      </c>
      <c r="C7" s="226" t="s">
        <v>192</v>
      </c>
      <c r="D7" s="226" t="s">
        <v>194</v>
      </c>
      <c r="E7" s="240">
        <v>2</v>
      </c>
      <c r="F7" s="227">
        <v>17000</v>
      </c>
      <c r="G7" s="228">
        <v>34000</v>
      </c>
    </row>
    <row r="8" spans="2:7" s="1" customFormat="1" ht="22.5" customHeight="1">
      <c r="B8" s="229">
        <v>2</v>
      </c>
      <c r="C8" s="230" t="s">
        <v>193</v>
      </c>
      <c r="D8" s="230" t="s">
        <v>194</v>
      </c>
      <c r="E8" s="241">
        <v>1</v>
      </c>
      <c r="F8" s="231">
        <v>6000</v>
      </c>
      <c r="G8" s="232">
        <v>6000</v>
      </c>
    </row>
    <row r="9" spans="2:7" s="1" customFormat="1" ht="22.5" customHeight="1">
      <c r="B9" s="229">
        <v>3</v>
      </c>
      <c r="C9" s="230"/>
      <c r="D9" s="230"/>
      <c r="E9" s="230"/>
      <c r="F9" s="231"/>
      <c r="G9" s="232"/>
    </row>
    <row r="10" spans="2:7" s="1" customFormat="1" ht="22.5" customHeight="1">
      <c r="B10" s="229">
        <v>4</v>
      </c>
      <c r="C10" s="230"/>
      <c r="D10" s="233"/>
      <c r="E10" s="230"/>
      <c r="F10" s="231"/>
      <c r="G10" s="232"/>
    </row>
    <row r="11" spans="2:7" s="1" customFormat="1" ht="22.5" customHeight="1">
      <c r="B11" s="229">
        <v>5</v>
      </c>
      <c r="C11" s="230"/>
      <c r="D11" s="233"/>
      <c r="E11" s="230"/>
      <c r="F11" s="231"/>
      <c r="G11" s="232"/>
    </row>
    <row r="12" spans="2:7" s="1" customFormat="1" ht="22.5" customHeight="1">
      <c r="B12" s="229">
        <v>6</v>
      </c>
      <c r="C12" s="230"/>
      <c r="D12" s="233"/>
      <c r="E12" s="230"/>
      <c r="F12" s="231"/>
      <c r="G12" s="232"/>
    </row>
    <row r="13" spans="2:7" s="1" customFormat="1" ht="22.5" customHeight="1">
      <c r="B13" s="229">
        <v>7</v>
      </c>
      <c r="C13" s="230"/>
      <c r="D13" s="233"/>
      <c r="E13" s="230"/>
      <c r="F13" s="231"/>
      <c r="G13" s="232"/>
    </row>
    <row r="14" spans="2:7" s="1" customFormat="1" ht="21.75" customHeight="1">
      <c r="B14" s="229">
        <v>8</v>
      </c>
      <c r="C14" s="230"/>
      <c r="D14" s="233"/>
      <c r="E14" s="230"/>
      <c r="F14" s="231"/>
      <c r="G14" s="232"/>
    </row>
    <row r="15" spans="2:7" s="1" customFormat="1" ht="22.5" customHeight="1">
      <c r="B15" s="229">
        <v>9</v>
      </c>
      <c r="C15" s="230"/>
      <c r="D15" s="233"/>
      <c r="E15" s="230"/>
      <c r="F15" s="231"/>
      <c r="G15" s="232"/>
    </row>
    <row r="16" spans="2:7" s="1" customFormat="1" ht="22.5" customHeight="1">
      <c r="B16" s="229">
        <v>10</v>
      </c>
      <c r="C16" s="230"/>
      <c r="D16" s="233"/>
      <c r="E16" s="230"/>
      <c r="F16" s="231"/>
      <c r="G16" s="232"/>
    </row>
    <row r="17" spans="2:7" s="1" customFormat="1" ht="22.5" customHeight="1" thickBot="1">
      <c r="B17" s="234">
        <v>11</v>
      </c>
      <c r="C17" s="235"/>
      <c r="D17" s="235"/>
      <c r="E17" s="235"/>
      <c r="F17" s="235"/>
      <c r="G17" s="236"/>
    </row>
    <row r="18" spans="2:7" s="1" customFormat="1" ht="37.5" customHeight="1" thickBot="1">
      <c r="B18" s="265" t="s">
        <v>171</v>
      </c>
      <c r="C18" s="266"/>
      <c r="D18" s="266"/>
      <c r="E18" s="267"/>
      <c r="F18" s="237"/>
      <c r="G18" s="238">
        <f>SUM(G7:G17)</f>
        <v>40000</v>
      </c>
    </row>
    <row r="19" ht="12.75" hidden="1">
      <c r="G19" s="5">
        <f>'[2]Centr.'!$L$27</f>
        <v>39899.99</v>
      </c>
    </row>
    <row r="20" ht="12.75" hidden="1">
      <c r="G20" s="139">
        <f>G18-G19</f>
        <v>100.01000000000204</v>
      </c>
    </row>
    <row r="23" spans="3:8" ht="15.75">
      <c r="C23" s="144" t="s">
        <v>114</v>
      </c>
      <c r="D23" s="143"/>
      <c r="E23" s="143"/>
      <c r="F23" s="264" t="s">
        <v>167</v>
      </c>
      <c r="G23" s="264"/>
      <c r="H23" s="264"/>
    </row>
    <row r="24" spans="3:7" ht="15.75">
      <c r="C24" s="144"/>
      <c r="D24" s="143"/>
      <c r="E24" s="143"/>
      <c r="F24" s="144"/>
      <c r="G24" s="143"/>
    </row>
    <row r="25" spans="3:9" ht="15.75">
      <c r="C25" s="144" t="s">
        <v>115</v>
      </c>
      <c r="D25" s="143"/>
      <c r="E25" s="263" t="s">
        <v>190</v>
      </c>
      <c r="F25" s="263"/>
      <c r="G25" s="263"/>
      <c r="H25" s="263"/>
      <c r="I25" s="263"/>
    </row>
  </sheetData>
  <sheetProtection/>
  <mergeCells count="4">
    <mergeCell ref="B3:G3"/>
    <mergeCell ref="F23:H23"/>
    <mergeCell ref="B18:E18"/>
    <mergeCell ref="E25:I25"/>
  </mergeCells>
  <printOptions/>
  <pageMargins left="0.92" right="1.25" top="0.95" bottom="1" header="0.25" footer="0.25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9.57421875" style="2" customWidth="1"/>
    <col min="2" max="2" width="15.57421875" style="2" customWidth="1"/>
    <col min="3" max="3" width="11.7109375" style="2" customWidth="1"/>
    <col min="4" max="4" width="9.7109375" style="2" customWidth="1"/>
    <col min="5" max="5" width="12.28125" style="2" customWidth="1"/>
    <col min="6" max="6" width="14.57421875" style="2" customWidth="1"/>
    <col min="7" max="7" width="12.7109375" style="2" customWidth="1"/>
    <col min="8" max="9" width="11.7109375" style="2" customWidth="1"/>
    <col min="10" max="10" width="12.57421875" style="2" customWidth="1"/>
    <col min="11" max="11" width="11.8515625" style="2" customWidth="1"/>
    <col min="12" max="12" width="10.8515625" style="2" customWidth="1"/>
    <col min="13" max="16384" width="9.140625" style="2" customWidth="1"/>
  </cols>
  <sheetData>
    <row r="1" spans="1:12" s="89" customFormat="1" ht="20.25" customHeight="1">
      <c r="A1" s="262" t="s">
        <v>77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="89" customFormat="1" ht="20.25" customHeight="1">
      <c r="B2" s="83"/>
    </row>
    <row r="3" spans="1:2" s="89" customFormat="1" ht="20.25" customHeight="1">
      <c r="A3" s="83" t="s">
        <v>195</v>
      </c>
      <c r="B3" s="83"/>
    </row>
    <row r="4" s="89" customFormat="1" ht="20.25" customHeight="1" thickBot="1"/>
    <row r="5" spans="1:12" s="1" customFormat="1" ht="72" customHeight="1" thickBot="1">
      <c r="A5" s="87" t="s">
        <v>0</v>
      </c>
      <c r="B5" s="88" t="s">
        <v>44</v>
      </c>
      <c r="C5" s="239" t="s">
        <v>178</v>
      </c>
      <c r="D5" s="86" t="s">
        <v>105</v>
      </c>
      <c r="E5" s="86" t="s">
        <v>78</v>
      </c>
      <c r="F5" s="86" t="s">
        <v>166</v>
      </c>
      <c r="G5" s="86" t="s">
        <v>179</v>
      </c>
      <c r="H5" s="86" t="s">
        <v>168</v>
      </c>
      <c r="I5" s="86" t="s">
        <v>180</v>
      </c>
      <c r="J5" s="86" t="s">
        <v>181</v>
      </c>
      <c r="K5" s="86" t="s">
        <v>182</v>
      </c>
      <c r="L5" s="88" t="s">
        <v>98</v>
      </c>
    </row>
    <row r="6" spans="1:12" s="1" customFormat="1" ht="30.75" customHeight="1">
      <c r="A6" s="90">
        <v>1</v>
      </c>
      <c r="B6" s="246" t="s">
        <v>45</v>
      </c>
      <c r="C6" s="242"/>
      <c r="D6" s="92"/>
      <c r="E6" s="92"/>
      <c r="F6" s="91"/>
      <c r="G6" s="91"/>
      <c r="H6" s="93"/>
      <c r="I6" s="91"/>
      <c r="J6" s="94"/>
      <c r="K6" s="93"/>
      <c r="L6" s="95"/>
    </row>
    <row r="7" spans="1:12" s="1" customFormat="1" ht="30.75" customHeight="1">
      <c r="A7" s="96">
        <v>2</v>
      </c>
      <c r="B7" s="247" t="s">
        <v>102</v>
      </c>
      <c r="C7" s="243"/>
      <c r="D7" s="98"/>
      <c r="E7" s="98"/>
      <c r="F7" s="99"/>
      <c r="G7" s="97"/>
      <c r="H7" s="99"/>
      <c r="I7" s="97"/>
      <c r="J7" s="99"/>
      <c r="K7" s="99"/>
      <c r="L7" s="100"/>
    </row>
    <row r="8" spans="1:12" s="1" customFormat="1" ht="30.75" customHeight="1">
      <c r="A8" s="96">
        <v>3</v>
      </c>
      <c r="B8" s="247" t="s">
        <v>103</v>
      </c>
      <c r="C8" s="243"/>
      <c r="D8" s="97"/>
      <c r="E8" s="97"/>
      <c r="F8" s="97">
        <f>C8+D8-E8</f>
        <v>0</v>
      </c>
      <c r="G8" s="97"/>
      <c r="H8" s="99">
        <f>F8-G8</f>
        <v>0</v>
      </c>
      <c r="I8" s="97"/>
      <c r="J8" s="99">
        <f>H8-I8</f>
        <v>0</v>
      </c>
      <c r="K8" s="99">
        <f>G8+I8</f>
        <v>0</v>
      </c>
      <c r="L8" s="100"/>
    </row>
    <row r="9" spans="1:12" s="1" customFormat="1" ht="30.75" customHeight="1">
      <c r="A9" s="96">
        <v>4</v>
      </c>
      <c r="B9" s="247" t="s">
        <v>104</v>
      </c>
      <c r="C9" s="243">
        <v>40000</v>
      </c>
      <c r="D9" s="97">
        <v>0</v>
      </c>
      <c r="E9" s="97">
        <v>0</v>
      </c>
      <c r="F9" s="97">
        <f>C9+D9</f>
        <v>40000</v>
      </c>
      <c r="G9" s="97">
        <v>7500</v>
      </c>
      <c r="H9" s="99">
        <f>F9-G9</f>
        <v>32500</v>
      </c>
      <c r="I9" s="97">
        <v>8125</v>
      </c>
      <c r="J9" s="99">
        <f>H9-I9</f>
        <v>24375</v>
      </c>
      <c r="K9" s="99">
        <f>G9+I9</f>
        <v>15625</v>
      </c>
      <c r="L9" s="100"/>
    </row>
    <row r="10" spans="1:12" s="1" customFormat="1" ht="30.75" customHeight="1" thickBot="1">
      <c r="A10" s="101"/>
      <c r="B10" s="103"/>
      <c r="C10" s="244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1:12" s="1" customFormat="1" ht="36.75" customHeight="1" thickBot="1">
      <c r="A11" s="85"/>
      <c r="B11" s="88" t="s">
        <v>101</v>
      </c>
      <c r="C11" s="245">
        <f>SUM(C6:C10)</f>
        <v>40000</v>
      </c>
      <c r="D11" s="104">
        <f aca="true" t="shared" si="0" ref="D11:L11">SUM(D6:D10)</f>
        <v>0</v>
      </c>
      <c r="E11" s="104">
        <f t="shared" si="0"/>
        <v>0</v>
      </c>
      <c r="F11" s="104">
        <f t="shared" si="0"/>
        <v>40000</v>
      </c>
      <c r="G11" s="104">
        <f t="shared" si="0"/>
        <v>7500</v>
      </c>
      <c r="H11" s="104">
        <f t="shared" si="0"/>
        <v>32500</v>
      </c>
      <c r="I11" s="104">
        <f t="shared" si="0"/>
        <v>8125</v>
      </c>
      <c r="J11" s="104">
        <f>J6+J7+J9+J8</f>
        <v>24375</v>
      </c>
      <c r="K11" s="104">
        <f t="shared" si="0"/>
        <v>15625</v>
      </c>
      <c r="L11" s="105">
        <f t="shared" si="0"/>
        <v>0</v>
      </c>
    </row>
    <row r="12" spans="3:11" ht="12.75">
      <c r="C12" s="5"/>
      <c r="D12" s="5"/>
      <c r="E12" s="5"/>
      <c r="F12" s="5"/>
      <c r="G12" s="5"/>
      <c r="H12" s="5"/>
      <c r="I12" s="5"/>
      <c r="J12" s="5"/>
      <c r="K12" s="5"/>
    </row>
    <row r="13" spans="3:12" ht="12.75" hidden="1">
      <c r="C13" s="5">
        <f>C11-C12</f>
        <v>40000</v>
      </c>
      <c r="D13" s="5">
        <f aca="true" t="shared" si="1" ref="D13:L13">D11-D12</f>
        <v>0</v>
      </c>
      <c r="E13" s="5">
        <f t="shared" si="1"/>
        <v>0</v>
      </c>
      <c r="F13" s="5">
        <f t="shared" si="1"/>
        <v>40000</v>
      </c>
      <c r="G13" s="5">
        <f t="shared" si="1"/>
        <v>7500</v>
      </c>
      <c r="H13" s="5">
        <f t="shared" si="1"/>
        <v>32500</v>
      </c>
      <c r="I13" s="5">
        <f t="shared" si="1"/>
        <v>8125</v>
      </c>
      <c r="J13" s="5">
        <f>'[3]Centr.'!$AI$15</f>
        <v>29362.44375</v>
      </c>
      <c r="K13" s="5">
        <f t="shared" si="1"/>
        <v>15625</v>
      </c>
      <c r="L13" s="5">
        <f t="shared" si="1"/>
        <v>0</v>
      </c>
    </row>
    <row r="14" spans="3:12" ht="12.75" hidden="1">
      <c r="C14" s="139">
        <f>C11-C13</f>
        <v>0</v>
      </c>
      <c r="D14" s="139">
        <f aca="true" t="shared" si="2" ref="D14:L14">D11-D13</f>
        <v>0</v>
      </c>
      <c r="E14" s="139">
        <f t="shared" si="2"/>
        <v>0</v>
      </c>
      <c r="F14" s="139">
        <f t="shared" si="2"/>
        <v>0</v>
      </c>
      <c r="G14" s="139">
        <f t="shared" si="2"/>
        <v>0</v>
      </c>
      <c r="H14" s="139">
        <f t="shared" si="2"/>
        <v>0</v>
      </c>
      <c r="I14" s="139">
        <f t="shared" si="2"/>
        <v>0</v>
      </c>
      <c r="J14" s="139">
        <f t="shared" si="2"/>
        <v>-4987.4437499999985</v>
      </c>
      <c r="K14" s="139">
        <f t="shared" si="2"/>
        <v>0</v>
      </c>
      <c r="L14" s="139">
        <f t="shared" si="2"/>
        <v>0</v>
      </c>
    </row>
    <row r="15" ht="12.75">
      <c r="J15" s="139"/>
    </row>
    <row r="16" spans="2:11" ht="15.75">
      <c r="B16" s="144" t="s">
        <v>114</v>
      </c>
      <c r="I16" s="264" t="s">
        <v>196</v>
      </c>
      <c r="J16" s="264"/>
      <c r="K16" s="264"/>
    </row>
    <row r="17" spans="2:10" ht="15.75">
      <c r="B17" s="144"/>
      <c r="I17" s="144"/>
      <c r="J17" s="143"/>
    </row>
    <row r="18" spans="2:13" ht="15.75">
      <c r="B18" s="144" t="s">
        <v>115</v>
      </c>
      <c r="H18" s="263" t="s">
        <v>190</v>
      </c>
      <c r="I18" s="263"/>
      <c r="J18" s="263"/>
      <c r="K18" s="263"/>
      <c r="L18" s="263"/>
      <c r="M18" s="263"/>
    </row>
  </sheetData>
  <sheetProtection/>
  <mergeCells count="3">
    <mergeCell ref="A1:L1"/>
    <mergeCell ref="I16:K16"/>
    <mergeCell ref="H18:M18"/>
  </mergeCells>
  <printOptions/>
  <pageMargins left="0.42" right="0.49" top="0.63" bottom="1" header="0.25" footer="0.2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21" sqref="I21"/>
    </sheetView>
  </sheetViews>
  <sheetFormatPr defaultColWidth="9.140625" defaultRowHeight="12.75"/>
  <sheetData>
    <row r="1" spans="1:10" ht="12.75">
      <c r="A1" s="157"/>
      <c r="B1" s="158"/>
      <c r="C1" s="158"/>
      <c r="D1" s="158"/>
      <c r="E1" s="158"/>
      <c r="F1" s="158"/>
      <c r="G1" s="158"/>
      <c r="H1" s="158"/>
      <c r="I1" s="158"/>
      <c r="J1" s="159"/>
    </row>
    <row r="2" spans="1:10" ht="15.75">
      <c r="A2" s="160"/>
      <c r="B2" s="146" t="s">
        <v>94</v>
      </c>
      <c r="C2" s="71"/>
      <c r="D2" s="71"/>
      <c r="E2" s="71"/>
      <c r="F2" s="71"/>
      <c r="G2" s="71"/>
      <c r="H2" s="71"/>
      <c r="I2" s="71"/>
      <c r="J2" s="161"/>
    </row>
    <row r="3" spans="1:10" ht="15">
      <c r="A3" s="160"/>
      <c r="B3" s="71"/>
      <c r="C3" s="71"/>
      <c r="D3" s="71"/>
      <c r="E3" s="71"/>
      <c r="F3" s="71"/>
      <c r="G3" s="71"/>
      <c r="H3" s="71"/>
      <c r="I3" s="71"/>
      <c r="J3" s="161"/>
    </row>
    <row r="4" spans="1:10" ht="15.75">
      <c r="A4" s="160"/>
      <c r="B4" s="146" t="s">
        <v>120</v>
      </c>
      <c r="C4" s="71"/>
      <c r="D4" s="71"/>
      <c r="E4" s="71"/>
      <c r="F4" s="71"/>
      <c r="G4" s="71"/>
      <c r="H4" s="71"/>
      <c r="I4" s="71"/>
      <c r="J4" s="161"/>
    </row>
    <row r="5" spans="1:10" ht="15">
      <c r="A5" s="160"/>
      <c r="B5" s="71"/>
      <c r="C5" s="71"/>
      <c r="D5" s="71"/>
      <c r="E5" s="71"/>
      <c r="F5" s="71"/>
      <c r="G5" s="71"/>
      <c r="H5" s="71"/>
      <c r="I5" s="71"/>
      <c r="J5" s="161"/>
    </row>
    <row r="6" spans="1:10" ht="15.75">
      <c r="A6" s="162" t="s">
        <v>121</v>
      </c>
      <c r="B6" s="147" t="s">
        <v>122</v>
      </c>
      <c r="C6" s="148"/>
      <c r="D6" s="71"/>
      <c r="E6" s="71"/>
      <c r="F6" s="71"/>
      <c r="G6" s="71"/>
      <c r="H6" s="71"/>
      <c r="I6" s="71"/>
      <c r="J6" s="161"/>
    </row>
    <row r="7" spans="1:10" ht="15">
      <c r="A7" s="163"/>
      <c r="B7" s="148"/>
      <c r="C7" s="148"/>
      <c r="D7" s="71"/>
      <c r="E7" s="71"/>
      <c r="F7" s="71"/>
      <c r="G7" s="71"/>
      <c r="H7" s="71"/>
      <c r="I7" s="71"/>
      <c r="J7" s="161"/>
    </row>
    <row r="8" spans="1:10" ht="15">
      <c r="A8" s="164">
        <v>1</v>
      </c>
      <c r="B8" s="149" t="s">
        <v>123</v>
      </c>
      <c r="C8" s="148"/>
      <c r="D8" s="71"/>
      <c r="E8" s="71"/>
      <c r="F8" s="71"/>
      <c r="G8" s="71"/>
      <c r="H8" s="71"/>
      <c r="I8" s="151"/>
      <c r="J8" s="161"/>
    </row>
    <row r="9" spans="1:10" ht="15">
      <c r="A9" s="164">
        <v>2</v>
      </c>
      <c r="B9" s="150" t="s">
        <v>124</v>
      </c>
      <c r="C9" s="148"/>
      <c r="D9" s="71"/>
      <c r="E9" s="71"/>
      <c r="F9" s="71"/>
      <c r="G9" s="71"/>
      <c r="H9" s="71"/>
      <c r="I9" s="151"/>
      <c r="J9" s="161"/>
    </row>
    <row r="10" spans="1:10" ht="15">
      <c r="A10" s="165">
        <v>3</v>
      </c>
      <c r="B10" s="150" t="s">
        <v>125</v>
      </c>
      <c r="C10" s="148"/>
      <c r="D10" s="71"/>
      <c r="E10" s="71"/>
      <c r="F10" s="71"/>
      <c r="G10" s="71"/>
      <c r="H10" s="71"/>
      <c r="I10" s="151"/>
      <c r="J10" s="161"/>
    </row>
    <row r="11" spans="1:10" ht="15">
      <c r="A11" s="165">
        <v>4</v>
      </c>
      <c r="B11" s="150" t="s">
        <v>126</v>
      </c>
      <c r="C11" s="150"/>
      <c r="D11" s="71"/>
      <c r="E11" s="71"/>
      <c r="F11" s="71"/>
      <c r="G11" s="71"/>
      <c r="H11" s="71"/>
      <c r="I11" s="151"/>
      <c r="J11" s="161"/>
    </row>
    <row r="12" spans="1:10" ht="15">
      <c r="A12" s="165"/>
      <c r="B12" s="149" t="s">
        <v>127</v>
      </c>
      <c r="C12" s="150"/>
      <c r="D12" s="71"/>
      <c r="E12" s="71"/>
      <c r="F12" s="71"/>
      <c r="G12" s="71"/>
      <c r="H12" s="71"/>
      <c r="I12" s="151"/>
      <c r="J12" s="161"/>
    </row>
    <row r="13" spans="1:10" ht="15">
      <c r="A13" s="165" t="s">
        <v>128</v>
      </c>
      <c r="B13" s="150"/>
      <c r="C13" s="150"/>
      <c r="D13" s="71"/>
      <c r="E13" s="71"/>
      <c r="F13" s="71"/>
      <c r="G13" s="71"/>
      <c r="H13" s="71"/>
      <c r="I13" s="151"/>
      <c r="J13" s="161"/>
    </row>
    <row r="14" spans="1:10" ht="15">
      <c r="A14" s="165"/>
      <c r="B14" s="149" t="s">
        <v>129</v>
      </c>
      <c r="C14" s="150"/>
      <c r="D14" s="71"/>
      <c r="E14" s="71"/>
      <c r="F14" s="71"/>
      <c r="G14" s="71"/>
      <c r="H14" s="71"/>
      <c r="I14" s="151"/>
      <c r="J14" s="161"/>
    </row>
    <row r="15" spans="1:10" ht="15">
      <c r="A15" s="165" t="s">
        <v>130</v>
      </c>
      <c r="B15" s="150"/>
      <c r="C15" s="150"/>
      <c r="D15" s="71"/>
      <c r="E15" s="71"/>
      <c r="F15" s="71"/>
      <c r="G15" s="71"/>
      <c r="H15" s="71"/>
      <c r="I15" s="151"/>
      <c r="J15" s="161"/>
    </row>
    <row r="16" spans="1:10" ht="15">
      <c r="A16" s="165"/>
      <c r="B16" s="149" t="s">
        <v>131</v>
      </c>
      <c r="C16" s="150"/>
      <c r="D16" s="71"/>
      <c r="E16" s="71"/>
      <c r="F16" s="71"/>
      <c r="G16" s="71"/>
      <c r="H16" s="71"/>
      <c r="I16" s="151"/>
      <c r="J16" s="161"/>
    </row>
    <row r="17" spans="1:10" ht="15">
      <c r="A17" s="165" t="s">
        <v>132</v>
      </c>
      <c r="B17" s="150"/>
      <c r="C17" s="150"/>
      <c r="D17" s="71"/>
      <c r="E17" s="71"/>
      <c r="F17" s="71"/>
      <c r="G17" s="71"/>
      <c r="H17" s="71"/>
      <c r="I17" s="151"/>
      <c r="J17" s="161"/>
    </row>
    <row r="18" spans="1:10" ht="15">
      <c r="A18" s="165"/>
      <c r="B18" s="150" t="s">
        <v>133</v>
      </c>
      <c r="C18" s="150"/>
      <c r="D18" s="71"/>
      <c r="E18" s="71"/>
      <c r="F18" s="71"/>
      <c r="G18" s="71"/>
      <c r="H18" s="71"/>
      <c r="I18" s="151"/>
      <c r="J18" s="161"/>
    </row>
    <row r="19" spans="1:10" ht="15">
      <c r="A19" s="165" t="s">
        <v>134</v>
      </c>
      <c r="B19" s="150"/>
      <c r="C19" s="150"/>
      <c r="D19" s="71"/>
      <c r="E19" s="71"/>
      <c r="F19" s="71"/>
      <c r="G19" s="71"/>
      <c r="H19" s="71"/>
      <c r="I19" s="151"/>
      <c r="J19" s="161"/>
    </row>
    <row r="20" spans="1:10" ht="15">
      <c r="A20" s="166" t="s">
        <v>135</v>
      </c>
      <c r="B20" s="150"/>
      <c r="C20" s="150"/>
      <c r="D20" s="71"/>
      <c r="E20" s="71"/>
      <c r="F20" s="71"/>
      <c r="G20" s="71"/>
      <c r="H20" s="71"/>
      <c r="I20" s="151"/>
      <c r="J20" s="161"/>
    </row>
    <row r="21" spans="1:10" ht="15">
      <c r="A21" s="165"/>
      <c r="B21" s="150" t="s">
        <v>136</v>
      </c>
      <c r="C21" s="150"/>
      <c r="D21" s="71"/>
      <c r="E21" s="71"/>
      <c r="F21" s="71"/>
      <c r="G21" s="71"/>
      <c r="H21" s="71"/>
      <c r="I21" s="151"/>
      <c r="J21" s="161"/>
    </row>
    <row r="22" spans="1:10" ht="15">
      <c r="A22" s="166" t="s">
        <v>137</v>
      </c>
      <c r="B22" s="150"/>
      <c r="C22" s="150"/>
      <c r="D22" s="71"/>
      <c r="E22" s="71"/>
      <c r="F22" s="71"/>
      <c r="G22" s="71"/>
      <c r="H22" s="71"/>
      <c r="I22" s="151"/>
      <c r="J22" s="161"/>
    </row>
    <row r="23" spans="1:10" ht="15">
      <c r="A23" s="165"/>
      <c r="B23" s="150" t="s">
        <v>138</v>
      </c>
      <c r="C23" s="150"/>
      <c r="D23" s="71"/>
      <c r="E23" s="71"/>
      <c r="F23" s="71"/>
      <c r="G23" s="71"/>
      <c r="H23" s="71"/>
      <c r="I23" s="151"/>
      <c r="J23" s="161"/>
    </row>
    <row r="24" spans="1:10" ht="15">
      <c r="A24" s="166" t="s">
        <v>139</v>
      </c>
      <c r="B24" s="150"/>
      <c r="C24" s="150"/>
      <c r="D24" s="71"/>
      <c r="E24" s="71"/>
      <c r="F24" s="71"/>
      <c r="G24" s="71"/>
      <c r="H24" s="71"/>
      <c r="I24" s="151"/>
      <c r="J24" s="161"/>
    </row>
    <row r="25" spans="1:10" ht="15">
      <c r="A25" s="165" t="s">
        <v>140</v>
      </c>
      <c r="B25" s="150" t="s">
        <v>141</v>
      </c>
      <c r="C25" s="150"/>
      <c r="D25" s="71"/>
      <c r="E25" s="71"/>
      <c r="F25" s="71"/>
      <c r="G25" s="71"/>
      <c r="H25" s="71"/>
      <c r="I25" s="151"/>
      <c r="J25" s="161"/>
    </row>
    <row r="26" spans="1:10" ht="15">
      <c r="A26" s="165"/>
      <c r="B26" s="149" t="s">
        <v>142</v>
      </c>
      <c r="C26" s="150"/>
      <c r="D26" s="71"/>
      <c r="E26" s="71"/>
      <c r="F26" s="71"/>
      <c r="G26" s="71"/>
      <c r="H26" s="71"/>
      <c r="I26" s="151"/>
      <c r="J26" s="161"/>
    </row>
    <row r="27" spans="1:10" ht="15">
      <c r="A27" s="165"/>
      <c r="B27" s="149" t="s">
        <v>143</v>
      </c>
      <c r="C27" s="150"/>
      <c r="D27" s="71"/>
      <c r="E27" s="71"/>
      <c r="F27" s="71"/>
      <c r="G27" s="71"/>
      <c r="H27" s="71"/>
      <c r="I27" s="151"/>
      <c r="J27" s="161"/>
    </row>
    <row r="28" spans="1:10" ht="15">
      <c r="A28" s="165"/>
      <c r="B28" s="149" t="s">
        <v>144</v>
      </c>
      <c r="C28" s="150"/>
      <c r="D28" s="71"/>
      <c r="E28" s="71"/>
      <c r="F28" s="71"/>
      <c r="G28" s="71"/>
      <c r="H28" s="71"/>
      <c r="I28" s="151"/>
      <c r="J28" s="161"/>
    </row>
    <row r="29" spans="1:10" ht="15">
      <c r="A29" s="165"/>
      <c r="B29" s="149" t="s">
        <v>145</v>
      </c>
      <c r="C29" s="150"/>
      <c r="D29" s="71"/>
      <c r="E29" s="71"/>
      <c r="F29" s="71"/>
      <c r="G29" s="71"/>
      <c r="H29" s="71"/>
      <c r="I29" s="151"/>
      <c r="J29" s="161"/>
    </row>
    <row r="30" spans="1:10" ht="15">
      <c r="A30" s="165"/>
      <c r="B30" s="149" t="s">
        <v>146</v>
      </c>
      <c r="C30" s="150"/>
      <c r="D30" s="71"/>
      <c r="E30" s="71"/>
      <c r="F30" s="71"/>
      <c r="G30" s="71"/>
      <c r="H30" s="71"/>
      <c r="I30" s="151"/>
      <c r="J30" s="161"/>
    </row>
    <row r="31" spans="1:10" ht="15">
      <c r="A31" s="165"/>
      <c r="B31" s="149" t="s">
        <v>147</v>
      </c>
      <c r="C31" s="150"/>
      <c r="D31" s="71"/>
      <c r="E31" s="71"/>
      <c r="F31" s="71"/>
      <c r="G31" s="71"/>
      <c r="H31" s="71"/>
      <c r="I31" s="151"/>
      <c r="J31" s="161"/>
    </row>
    <row r="32" spans="1:10" ht="14.25">
      <c r="A32" s="154"/>
      <c r="B32" s="152"/>
      <c r="C32" s="151"/>
      <c r="D32" s="151"/>
      <c r="E32" s="151"/>
      <c r="F32" s="151"/>
      <c r="G32" s="151"/>
      <c r="H32" s="151"/>
      <c r="I32" s="151"/>
      <c r="J32" s="161"/>
    </row>
    <row r="33" spans="1:10" ht="14.25">
      <c r="A33" s="154"/>
      <c r="B33" s="152"/>
      <c r="C33" s="151"/>
      <c r="D33" s="151"/>
      <c r="E33" s="151"/>
      <c r="F33" s="151"/>
      <c r="G33" s="151"/>
      <c r="H33" s="151"/>
      <c r="I33" s="151"/>
      <c r="J33" s="161"/>
    </row>
    <row r="34" spans="1:10" ht="15.75">
      <c r="A34" s="154"/>
      <c r="B34" s="153"/>
      <c r="C34" s="147" t="s">
        <v>148</v>
      </c>
      <c r="D34" s="151"/>
      <c r="E34" s="151"/>
      <c r="F34" s="151"/>
      <c r="G34" s="151"/>
      <c r="H34" s="151"/>
      <c r="I34" s="151"/>
      <c r="J34" s="161"/>
    </row>
    <row r="35" spans="1:10" ht="15.75">
      <c r="A35" s="154"/>
      <c r="B35" s="153"/>
      <c r="C35" s="147"/>
      <c r="D35" s="151"/>
      <c r="E35" s="151"/>
      <c r="F35" s="151"/>
      <c r="G35" s="151"/>
      <c r="H35" s="151"/>
      <c r="I35" s="151"/>
      <c r="J35" s="161"/>
    </row>
    <row r="36" spans="1:10" ht="14.25">
      <c r="A36" s="154"/>
      <c r="B36" s="151" t="s">
        <v>149</v>
      </c>
      <c r="C36" s="151"/>
      <c r="D36" s="151"/>
      <c r="E36" s="151"/>
      <c r="F36" s="151"/>
      <c r="G36" s="151"/>
      <c r="H36" s="151"/>
      <c r="I36" s="151"/>
      <c r="J36" s="161"/>
    </row>
    <row r="37" spans="1:10" ht="14.25">
      <c r="A37" s="154" t="s">
        <v>150</v>
      </c>
      <c r="B37" s="151"/>
      <c r="C37" s="151"/>
      <c r="D37" s="151"/>
      <c r="E37" s="151"/>
      <c r="F37" s="151"/>
      <c r="G37" s="151"/>
      <c r="H37" s="151"/>
      <c r="I37" s="151"/>
      <c r="J37" s="161"/>
    </row>
    <row r="38" spans="1:10" ht="14.25">
      <c r="A38" s="154" t="s">
        <v>151</v>
      </c>
      <c r="B38" s="151"/>
      <c r="C38" s="151"/>
      <c r="D38" s="151"/>
      <c r="E38" s="151"/>
      <c r="F38" s="151"/>
      <c r="G38" s="151"/>
      <c r="H38" s="151"/>
      <c r="I38" s="151"/>
      <c r="J38" s="161"/>
    </row>
    <row r="39" spans="1:10" ht="14.25">
      <c r="A39" s="154"/>
      <c r="B39" s="151" t="s">
        <v>152</v>
      </c>
      <c r="C39" s="148"/>
      <c r="D39" s="151"/>
      <c r="E39" s="151"/>
      <c r="F39" s="151"/>
      <c r="G39" s="151"/>
      <c r="H39" s="151"/>
      <c r="I39" s="151"/>
      <c r="J39" s="161"/>
    </row>
    <row r="40" spans="1:10" ht="14.25">
      <c r="A40" s="154" t="s">
        <v>153</v>
      </c>
      <c r="B40" s="148"/>
      <c r="C40" s="151"/>
      <c r="D40" s="151"/>
      <c r="E40" s="151"/>
      <c r="F40" s="151"/>
      <c r="G40" s="151"/>
      <c r="H40" s="151"/>
      <c r="I40" s="151"/>
      <c r="J40" s="161"/>
    </row>
    <row r="41" spans="1:10" ht="14.25">
      <c r="A41" s="154"/>
      <c r="B41" s="151" t="s">
        <v>154</v>
      </c>
      <c r="C41" s="148"/>
      <c r="D41" s="151"/>
      <c r="E41" s="151"/>
      <c r="F41" s="151"/>
      <c r="G41" s="151"/>
      <c r="H41" s="151"/>
      <c r="I41" s="151"/>
      <c r="J41" s="161"/>
    </row>
    <row r="42" spans="1:10" ht="14.25">
      <c r="A42" s="154" t="s">
        <v>155</v>
      </c>
      <c r="B42" s="148"/>
      <c r="C42" s="151"/>
      <c r="D42" s="151"/>
      <c r="E42" s="151"/>
      <c r="F42" s="151"/>
      <c r="G42" s="151"/>
      <c r="H42" s="151"/>
      <c r="I42" s="151"/>
      <c r="J42" s="161"/>
    </row>
    <row r="43" spans="1:10" ht="14.25">
      <c r="A43" s="154"/>
      <c r="B43" s="151"/>
      <c r="C43" s="151"/>
      <c r="D43" s="151"/>
      <c r="E43" s="151"/>
      <c r="F43" s="151"/>
      <c r="G43" s="151"/>
      <c r="H43" s="151"/>
      <c r="I43" s="151"/>
      <c r="J43" s="161"/>
    </row>
    <row r="44" spans="1:10" ht="15">
      <c r="A44" s="268" t="s">
        <v>156</v>
      </c>
      <c r="B44" s="269"/>
      <c r="C44" s="269"/>
      <c r="D44" s="269"/>
      <c r="E44" s="269"/>
      <c r="F44" s="269" t="s">
        <v>157</v>
      </c>
      <c r="G44" s="269"/>
      <c r="H44" s="269"/>
      <c r="I44" s="269"/>
      <c r="J44" s="161"/>
    </row>
    <row r="45" spans="1:10" ht="15">
      <c r="A45" s="154"/>
      <c r="B45" s="155"/>
      <c r="C45" s="155"/>
      <c r="D45" s="155"/>
      <c r="E45" s="155"/>
      <c r="F45" s="155"/>
      <c r="G45" s="155"/>
      <c r="H45" s="155"/>
      <c r="I45" s="155"/>
      <c r="J45" s="161"/>
    </row>
    <row r="46" spans="1:10" ht="16.5" thickBot="1">
      <c r="A46" s="154"/>
      <c r="B46" s="270" t="s">
        <v>115</v>
      </c>
      <c r="C46" s="270"/>
      <c r="D46" s="270"/>
      <c r="E46" s="155"/>
      <c r="F46" s="271" t="s">
        <v>190</v>
      </c>
      <c r="G46" s="271"/>
      <c r="H46" s="271"/>
      <c r="I46" s="271"/>
      <c r="J46" s="161"/>
    </row>
    <row r="47" spans="1:10" ht="12.75">
      <c r="A47" s="167"/>
      <c r="B47" s="148"/>
      <c r="C47" s="148"/>
      <c r="D47" s="148"/>
      <c r="E47" s="148"/>
      <c r="F47" s="148"/>
      <c r="G47" s="148"/>
      <c r="H47" s="148"/>
      <c r="I47" s="148"/>
      <c r="J47" s="161"/>
    </row>
    <row r="48" spans="1:10" ht="12.75">
      <c r="A48" s="167"/>
      <c r="B48" s="148"/>
      <c r="C48" s="148"/>
      <c r="D48" s="148"/>
      <c r="E48" s="148"/>
      <c r="F48" s="148"/>
      <c r="G48" s="148"/>
      <c r="H48" s="148"/>
      <c r="I48" s="148"/>
      <c r="J48" s="161"/>
    </row>
    <row r="49" spans="1:10" ht="12.75">
      <c r="A49" s="167"/>
      <c r="B49" s="148"/>
      <c r="C49" s="148"/>
      <c r="D49" s="148"/>
      <c r="E49" s="148"/>
      <c r="F49" s="148"/>
      <c r="G49" s="148"/>
      <c r="H49" s="148"/>
      <c r="I49" s="148"/>
      <c r="J49" s="161"/>
    </row>
    <row r="50" spans="1:10" ht="13.5" thickBot="1">
      <c r="A50" s="168"/>
      <c r="B50" s="169"/>
      <c r="C50" s="169"/>
      <c r="D50" s="169"/>
      <c r="E50" s="169"/>
      <c r="F50" s="169"/>
      <c r="G50" s="169"/>
      <c r="H50" s="169"/>
      <c r="I50" s="169"/>
      <c r="J50" s="170"/>
    </row>
  </sheetData>
  <sheetProtection/>
  <mergeCells count="4">
    <mergeCell ref="A44:E44"/>
    <mergeCell ref="F44:I44"/>
    <mergeCell ref="B46:D46"/>
    <mergeCell ref="F46:I46"/>
  </mergeCells>
  <printOptions/>
  <pageMargins left="0.6" right="0.27" top="0.6" bottom="0.75" header="0.5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user</cp:lastModifiedBy>
  <cp:lastPrinted>2019-02-02T10:19:12Z</cp:lastPrinted>
  <dcterms:created xsi:type="dcterms:W3CDTF">2010-03-15T11:44:32Z</dcterms:created>
  <dcterms:modified xsi:type="dcterms:W3CDTF">2019-04-02T07:27:21Z</dcterms:modified>
  <cp:category/>
  <cp:version/>
  <cp:contentType/>
  <cp:contentStatus/>
</cp:coreProperties>
</file>