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firstSheet="2" activeTab="2"/>
  </bookViews>
  <sheets>
    <sheet name="Sheet2" sheetId="1" r:id="rId1"/>
    <sheet name="Bilanci 2010" sheetId="2" r:id="rId2"/>
    <sheet name="Te Ardh.Shpenzimet sipas natyre" sheetId="3" r:id="rId3"/>
    <sheet name="Pasqyra e Flukseve mon. Indirek" sheetId="4" r:id="rId4"/>
    <sheet name="Pasqyra e ndrysh.te Kapitalit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<sst xmlns="http://schemas.openxmlformats.org/spreadsheetml/2006/main" count="283" uniqueCount="224">
  <si>
    <t>I</t>
  </si>
  <si>
    <t>II</t>
  </si>
  <si>
    <t>III</t>
  </si>
  <si>
    <t>Ref.
No.</t>
  </si>
  <si>
    <t>Ref.No</t>
  </si>
  <si>
    <t>AKTIVET</t>
  </si>
  <si>
    <t xml:space="preserve">  I</t>
  </si>
  <si>
    <t>Aktivet  monetare</t>
  </si>
  <si>
    <t>Derivative  dhe aktive te mbajtura per tregtim</t>
  </si>
  <si>
    <t>(i)</t>
  </si>
  <si>
    <t>- Derivativet</t>
  </si>
  <si>
    <t>(ii)</t>
  </si>
  <si>
    <t>- Aktivet e mbajtura per tregtim</t>
  </si>
  <si>
    <t>Totali  2</t>
  </si>
  <si>
    <t>Aktive te tjera financiare  afatshkurtra</t>
  </si>
  <si>
    <t>(iii)</t>
  </si>
  <si>
    <t>(iv)</t>
  </si>
  <si>
    <t>Totali 3</t>
  </si>
  <si>
    <t>Inventari</t>
  </si>
  <si>
    <t xml:space="preserve">Lendet  e para </t>
  </si>
  <si>
    <t>Prodhim ne proces</t>
  </si>
  <si>
    <t>Produkte te gatshme</t>
  </si>
  <si>
    <t>Mallra per rishitje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</si>
  <si>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</si>
  <si>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</si>
  <si>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</si>
  <si>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</si>
  <si>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</si>
  <si>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</si>
  <si>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(I)</t>
  </si>
  <si>
    <t>Investimet  financiare afatgjata</t>
  </si>
  <si>
    <t>Pjesemarrje te tjera ne njesi te kontrolluara</t>
  </si>
  <si>
    <t>Aksione dhe investime te tjera ne pjesmarrje</t>
  </si>
  <si>
    <t>Aksione dhe letra te tjera me vlere</t>
  </si>
  <si>
    <t>Llogari/Kerkesa te arketueshme afatgjata</t>
  </si>
  <si>
    <t>Totali 1</t>
  </si>
  <si>
    <t>Aktivet afatgjata  materiale</t>
  </si>
  <si>
    <t xml:space="preserve">Toka </t>
  </si>
  <si>
    <t>Ndertesa</t>
  </si>
  <si>
    <t>Makineri dhe pajisje</t>
  </si>
  <si>
    <t>Aktive te tjera  afatshkurtra materiale (me vl.kontabl)</t>
  </si>
  <si>
    <t>Totali 2</t>
  </si>
  <si>
    <t>Aktivet biologjike afatgjata</t>
  </si>
  <si>
    <t>Aktivet afatgjata jomateriale</t>
  </si>
  <si>
    <t>Emri I mire</t>
  </si>
  <si>
    <t>Shpenzimet e zhvillimit</t>
  </si>
  <si>
    <t>Aktivet te tjera afatgjata jomateriale</t>
  </si>
  <si>
    <t xml:space="preserve">Kapital aksionar I papaguar </t>
  </si>
  <si>
    <t>Aktive te tjera afatgjata</t>
  </si>
  <si>
    <t>Totali I Aktiveve Afatgjata ( II)</t>
  </si>
  <si>
    <t>TOTALI  I AKTIVEVE ( I +II )</t>
  </si>
  <si>
    <t>DETYRIMET DHE KAPITALI</t>
  </si>
  <si>
    <t>Derivativet</t>
  </si>
  <si>
    <t>Huamarrjet</t>
  </si>
  <si>
    <t>Huat dhe parapagimet</t>
  </si>
  <si>
    <t>Te pagueshme ndaj furnitoreve</t>
  </si>
  <si>
    <t>Te pagueshme ndaj punonjesve</t>
  </si>
  <si>
    <t>Grantet dhe te ardhura te shtyra</t>
  </si>
  <si>
    <t>Provizione afatshkurtra</t>
  </si>
  <si>
    <t>DETYRIMET AFATGJATA</t>
  </si>
  <si>
    <t>DETYRIMET  AFATSHKURTRA</t>
  </si>
  <si>
    <t>AKTIVET  AFATSHKURTRA</t>
  </si>
  <si>
    <t>AKTIVET  AFATGJATA</t>
  </si>
  <si>
    <t>Huat  afatgjata</t>
  </si>
  <si>
    <t>Hua,bono dhe detyrime nga qiraja finaciare</t>
  </si>
  <si>
    <t>Bonot e konvertueshme</t>
  </si>
  <si>
    <t>Huamarrje te tjera afatgjata</t>
  </si>
  <si>
    <t>Provizionet  afatgjata</t>
  </si>
  <si>
    <t>Totali I detyrimeve afatgjata ( II)</t>
  </si>
  <si>
    <t xml:space="preserve">Totali I detyrimeve </t>
  </si>
  <si>
    <t>KAPITALI</t>
  </si>
  <si>
    <t>Totali I kapitalit ( III)</t>
  </si>
  <si>
    <t>Aksionet e pakices ( perdoret vetem ne PF te konsolidura)</t>
  </si>
  <si>
    <t>Kapitali qe I perket aksioneve te shoqerise meme( perdoret  vetem ne PF te Konsoliduara</t>
  </si>
  <si>
    <t>Kapitali  aksionar</t>
  </si>
  <si>
    <t xml:space="preserve">Primi I aksionit </t>
  </si>
  <si>
    <t>Njesite ose aksionet e thesarit</t>
  </si>
  <si>
    <t>Rezerva statutore</t>
  </si>
  <si>
    <t>Rezerva ligjore</t>
  </si>
  <si>
    <t>Rezerva te tjera</t>
  </si>
  <si>
    <t>Fitimet e pashperndara</t>
  </si>
  <si>
    <t>Fitim ( Humbja) e vitit financiar</t>
  </si>
  <si>
    <t>TOTALI I DETYRIMEVE &amp; KAPITALIT ( I+II+III)</t>
  </si>
  <si>
    <t>Pershkrimi I Elementeve</t>
  </si>
  <si>
    <t xml:space="preserve">Nr </t>
  </si>
  <si>
    <t>Shenime</t>
  </si>
  <si>
    <t>Shitje  neto</t>
  </si>
  <si>
    <t>Te ardhura te tjera nga veprimtarite e  shfrytezimit</t>
  </si>
  <si>
    <t>Ndryshimet  ne inventarin e produkteve te gateshme dhe prodhimit ne proces</t>
  </si>
  <si>
    <t>Materialet e konsumuara</t>
  </si>
  <si>
    <t>Kosto e punes</t>
  </si>
  <si>
    <t>Te tjera Personeli</t>
  </si>
  <si>
    <t>Pagat e personelit</t>
  </si>
  <si>
    <t>Shpenzimet per sigurimet  shoqerore e shendetsore</t>
  </si>
  <si>
    <t>Viti Ushtrimor</t>
  </si>
  <si>
    <t>Viti Parardhes</t>
  </si>
  <si>
    <t>Amortizimi dhe zhvlersimet</t>
  </si>
  <si>
    <t>Shpenzime te tjera</t>
  </si>
  <si>
    <t>Totali I shpenzimeve (shuma 4-7)</t>
  </si>
  <si>
    <t>Fitimi apo humbja nga veprimtaria kryesore (1+2-3-8)</t>
  </si>
  <si>
    <t>Te ardhurat dhe shpenzimet nga njesite e kontrolluara</t>
  </si>
  <si>
    <t>Te ardhurat dhe shpenzimet financiare nga pjesmarrjet</t>
  </si>
  <si>
    <t>Te ardhura dhe shpenzime financiare</t>
  </si>
  <si>
    <t>12.1</t>
  </si>
  <si>
    <t>Te ardhura dhe shpenzime financiare  nga investime te tjera financiare afatgjata</t>
  </si>
  <si>
    <t>12.2</t>
  </si>
  <si>
    <t>Te ardhura dhe shpenzime nga interesi</t>
  </si>
  <si>
    <t>12.3</t>
  </si>
  <si>
    <t>Fitimet ( humbjet ) nga kursi I kembimit</t>
  </si>
  <si>
    <t>12.4</t>
  </si>
  <si>
    <t>Te ardhura dhe shpenzime te tjera financiare</t>
  </si>
  <si>
    <t>13</t>
  </si>
  <si>
    <t>14</t>
  </si>
  <si>
    <t>Fitimi ( Humbja ) para tatimit ( 9+/-13)</t>
  </si>
  <si>
    <t>Shpenzimet e tatimit mbi fitimin</t>
  </si>
  <si>
    <t>Fitimi ( Humbja ) neto e vitit financiar (14-15)</t>
  </si>
  <si>
    <t>Elementet e pasqyrave te konsoliduara</t>
  </si>
  <si>
    <t>Pasqyra e fluksit monetar -Metoda indirekte</t>
  </si>
  <si>
    <t>Fluksi monetar nga veprimtarite e shrytezimit</t>
  </si>
  <si>
    <t>Fitimi para tatimit</t>
  </si>
  <si>
    <t>Rregullime per :</t>
  </si>
  <si>
    <t xml:space="preserve">             Amortizimin</t>
  </si>
  <si>
    <t xml:space="preserve">             Humbje nga kembimet valutore</t>
  </si>
  <si>
    <t xml:space="preserve">             Te ardhura nga investime</t>
  </si>
  <si>
    <t>3</t>
  </si>
  <si>
    <t>4</t>
  </si>
  <si>
    <t>Rritje /renie ne tepricen e inventarit</t>
  </si>
  <si>
    <t>Rritje /renie ne tepricen e detyrimeve,per tu paguar nga aktiviteti</t>
  </si>
  <si>
    <t>Interesi I paguar</t>
  </si>
  <si>
    <t>Tatimi  mbi fitimin I paguar</t>
  </si>
  <si>
    <t>MM neto nga aktiviteti I shfrytezimit</t>
  </si>
  <si>
    <t>Fluksi monetar nga veprimtarite investuese</t>
  </si>
  <si>
    <t>Blerje e shoqerise se kontrolluar X minus parate e arketuara</t>
  </si>
  <si>
    <t xml:space="preserve">Blerje e aktiveve afatgjata materiale </t>
  </si>
  <si>
    <t>Ta ardhura nga shitja e pajisjeve</t>
  </si>
  <si>
    <t>Interesi I arketuar</t>
  </si>
  <si>
    <t>Dividentet e arketuar</t>
  </si>
  <si>
    <t>MM neto ,e perdorur ne aktivitetet investuese</t>
  </si>
  <si>
    <t>Fluksi monetar nga veprimtarite financiare</t>
  </si>
  <si>
    <t>1</t>
  </si>
  <si>
    <t>Hyrje nga emetimi I kapitalit aksioner</t>
  </si>
  <si>
    <t>2</t>
  </si>
  <si>
    <t>Hyrje nga huamarrje afatgjata</t>
  </si>
  <si>
    <t>Pagesat e detyrimeve te qirase financiare</t>
  </si>
  <si>
    <t>Dividentet e paguar</t>
  </si>
  <si>
    <t>MM neto e perdorur ne aktivitetet financiare</t>
  </si>
  <si>
    <t>Rritja /renia neto e mjeteve monetare</t>
  </si>
  <si>
    <t>Mjetet monetare ne  fillim te periudhes kontabel</t>
  </si>
  <si>
    <t>Mjetet monetare ne  fund te periudhes kontabel</t>
  </si>
  <si>
    <t>Primi I aksionit</t>
  </si>
  <si>
    <t>Aksionet e thesarit</t>
  </si>
  <si>
    <t>Rezerva statutore dhe ligjore</t>
  </si>
  <si>
    <t>Rezerva te Konvert. Monedhave te huaja</t>
  </si>
  <si>
    <t>Fitimi I pashperndare</t>
  </si>
  <si>
    <t>Shuma te parashikuara per rreziqe</t>
  </si>
  <si>
    <t>Totali</t>
  </si>
  <si>
    <t xml:space="preserve">Efekti I ndryshimit ne politikat kontabel </t>
  </si>
  <si>
    <t>Pozicioni I 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</si>
  <si>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</si>
  <si>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</si>
  <si>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</si>
  <si>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</si>
  <si>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</si>
  <si>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Ametimi I kapitalit aksioner</t>
  </si>
  <si>
    <t>Rezerva rivlersimi I AAGJ</t>
  </si>
  <si>
    <t>Transferim ne detyrime</t>
  </si>
  <si>
    <t>Blerje aksionesh thesari</t>
  </si>
  <si>
    <t xml:space="preserve">Terheqja e kapitalit per zvoglelim  </t>
  </si>
  <si>
    <t>Rritje / renie ne tepricen e kerkesave te arketueshme nga aktiviteti,si dhe kerkesave te arketueshme te tjera</t>
  </si>
  <si>
    <t xml:space="preserve">Totali I te ardhurave dhe shpenzimeve financiare </t>
  </si>
  <si>
    <t xml:space="preserve">Banka </t>
  </si>
  <si>
    <t>Arka</t>
  </si>
  <si>
    <t>Kliente per mallra,produkte e sherbime</t>
  </si>
  <si>
    <t>Debitore Kreditore te tjere</t>
  </si>
  <si>
    <t>Tatim mbi fitimin</t>
  </si>
  <si>
    <t>Tvsh</t>
  </si>
  <si>
    <t>Te drejta e detyrime ndaj ortakeve</t>
  </si>
  <si>
    <t>Inventar I  imet</t>
  </si>
  <si>
    <t>(vi)</t>
  </si>
  <si>
    <t>Shpenzime te periudhave te  ardhshme</t>
  </si>
  <si>
    <t>Overdraftet  Bankare</t>
  </si>
  <si>
    <t>Huamarrje afatshkurtra</t>
  </si>
  <si>
    <t>Detyrime per  sigurimet shoqerore</t>
  </si>
  <si>
    <t>Detyrime tatimore per TAP-in</t>
  </si>
  <si>
    <t>Detyrime tatimore per Tatim Fitimin</t>
  </si>
  <si>
    <t>Detyrime tatimore per TVSH</t>
  </si>
  <si>
    <t>Detyrime tatimore per Tatimin ne burim</t>
  </si>
  <si>
    <t>Te drejta dhe detyrime ndaj ortakeve</t>
  </si>
  <si>
    <t>Divident per tu paguar</t>
  </si>
  <si>
    <t>(vii)</t>
  </si>
  <si>
    <t>(viii)</t>
  </si>
  <si>
    <t>(ix)</t>
  </si>
  <si>
    <t>(x)</t>
  </si>
  <si>
    <t>Debitore dhe Kreditore te tjere</t>
  </si>
  <si>
    <t>Emertimi dhe Forma ligjore</t>
  </si>
  <si>
    <t>Adresa  e Selise</t>
  </si>
  <si>
    <t>Data  e krijimit</t>
  </si>
  <si>
    <t>Nr I Regjistrit Tregtar</t>
  </si>
  <si>
    <t>Veprimtaria  Kryesore</t>
  </si>
  <si>
    <t>P A S Q Y R A T     F I N A N C I A R E</t>
  </si>
  <si>
    <t xml:space="preserve">(Ne  zbatim te Standartit Kombetar te Kontabilitetit Nr 2 dhe Ligjit Nr 9228 </t>
  </si>
  <si>
    <t>Date 29.04.2004 Per Kontabilitetin dhe Pasqyrat Financiare)</t>
  </si>
  <si>
    <t xml:space="preserve"> </t>
  </si>
  <si>
    <t>Pasqyra e te Ardhurave dhe Shpenzimeve sipas natyres</t>
  </si>
  <si>
    <t>31.12.2009</t>
  </si>
  <si>
    <t>NIPT -i</t>
  </si>
  <si>
    <t>ENER-ALB-PROJECT   shpk</t>
  </si>
  <si>
    <t>K88227301R</t>
  </si>
  <si>
    <t>KURBIN</t>
  </si>
  <si>
    <t>27.08.2008</t>
  </si>
  <si>
    <t xml:space="preserve">Energjitike,shfrytezime minerale,turizem,ndertim etj </t>
  </si>
  <si>
    <t>Periudha Kontabel e Pasqyrave Financiare</t>
  </si>
  <si>
    <t>Data e mbylljes se Pasqyrave Financiare</t>
  </si>
  <si>
    <t>Dhjetor 2010</t>
  </si>
  <si>
    <t>Dhjetor  2010</t>
  </si>
  <si>
    <t>31.12.2010</t>
  </si>
  <si>
    <t>ENER-ALB-PROJECT</t>
  </si>
  <si>
    <t xml:space="preserve">Pasqyra e ndryshimeve te Kapitalit  Periudha 1 Janar - 31 Dhjetor 2010 </t>
  </si>
  <si>
    <t>Pozicioni me  31 dhjetor 2009</t>
  </si>
  <si>
    <t>Pozicioni me 31 dhjetor 2010</t>
  </si>
  <si>
    <t>V I T I    2010</t>
  </si>
  <si>
    <t>Nga 01.01.2010</t>
  </si>
  <si>
    <t>Deri 31.12.2010</t>
  </si>
  <si>
    <t>20.02.2011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</si>
</sst>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0.0"/>
    <numFmt numFmtId="176" formatCode="_(* #,##0.0_);_(* \(#,##0.0\);_(* &quot;-&quot;?_);_(@_)"/>
    <numFmt numFmtId="177" formatCode="0.0%"/>
    <numFmt numFmtId="178" formatCode="m/d"/>
    <numFmt numFmtId="179" formatCode="#,##0.0_);[Red]\(#,##0.0\)"/>
    <numFmt numFmtId="180" formatCode="0.00_);[Red]\(0.00\)"/>
    <numFmt numFmtId="181" formatCode="#,##0.000_);[Red]\(#,##0.000\)"/>
    <numFmt numFmtId="182" formatCode="#,##0.0000_);[Red]\(#,##0.0000\)"/>
    <numFmt numFmtId="183" formatCode="0.00_);\(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 val="singleAccounting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sz val="2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 applyAlignment="1">
      <alignment horizontal="left"/>
      <protection/>
    </xf>
    <xf numFmtId="3" fontId="5" fillId="0" borderId="0" xfId="57" applyNumberFormat="1" applyFont="1">
      <alignment/>
      <protection/>
    </xf>
    <xf numFmtId="0" fontId="3" fillId="0" borderId="10" xfId="57" applyFont="1" applyFill="1" applyBorder="1" applyAlignment="1">
      <alignment horizontal="right"/>
      <protection/>
    </xf>
    <xf numFmtId="177" fontId="3" fillId="0" borderId="10" xfId="60" applyNumberFormat="1" applyFont="1" applyFill="1" applyBorder="1" applyAlignment="1">
      <alignment/>
    </xf>
    <xf numFmtId="172" fontId="3" fillId="0" borderId="10" xfId="42" applyNumberFormat="1" applyFont="1" applyFill="1" applyBorder="1" applyAlignment="1">
      <alignment/>
    </xf>
    <xf numFmtId="0" fontId="0" fillId="0" borderId="0" xfId="57" applyFill="1" applyBorder="1">
      <alignment/>
      <protection/>
    </xf>
    <xf numFmtId="0" fontId="6" fillId="0" borderId="0" xfId="57" applyFont="1" applyBorder="1">
      <alignment/>
      <protection/>
    </xf>
    <xf numFmtId="177" fontId="4" fillId="0" borderId="0" xfId="60" applyNumberFormat="1" applyFont="1" applyAlignment="1">
      <alignment/>
    </xf>
    <xf numFmtId="0" fontId="8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11" xfId="57" applyFont="1" applyBorder="1">
      <alignment/>
      <protection/>
    </xf>
    <xf numFmtId="0" fontId="10" fillId="0" borderId="0" xfId="57" applyFont="1" applyBorder="1">
      <alignment/>
      <protection/>
    </xf>
    <xf numFmtId="0" fontId="12" fillId="0" borderId="12" xfId="57" applyFont="1" applyBorder="1" applyAlignment="1">
      <alignment horizontal="center" vertical="center" wrapText="1"/>
      <protection/>
    </xf>
    <xf numFmtId="49" fontId="12" fillId="0" borderId="13" xfId="57" applyNumberFormat="1" applyFont="1" applyBorder="1" applyAlignment="1">
      <alignment horizontal="center"/>
      <protection/>
    </xf>
    <xf numFmtId="0" fontId="12" fillId="0" borderId="14" xfId="57" applyFont="1" applyBorder="1" applyAlignment="1">
      <alignment horizontal="center"/>
      <protection/>
    </xf>
    <xf numFmtId="0" fontId="10" fillId="0" borderId="15" xfId="57" applyFont="1" applyBorder="1">
      <alignment/>
      <protection/>
    </xf>
    <xf numFmtId="172" fontId="12" fillId="0" borderId="16" xfId="42" applyNumberFormat="1" applyFont="1" applyBorder="1" applyAlignment="1">
      <alignment/>
    </xf>
    <xf numFmtId="0" fontId="12" fillId="0" borderId="17" xfId="57" applyFont="1" applyBorder="1" applyAlignment="1">
      <alignment horizontal="center"/>
      <protection/>
    </xf>
    <xf numFmtId="0" fontId="10" fillId="0" borderId="18" xfId="57" applyFont="1" applyBorder="1" applyAlignment="1">
      <alignment wrapText="1"/>
      <protection/>
    </xf>
    <xf numFmtId="172" fontId="10" fillId="0" borderId="19" xfId="42" applyNumberFormat="1" applyFont="1" applyFill="1" applyBorder="1" applyAlignment="1">
      <alignment/>
    </xf>
    <xf numFmtId="38" fontId="10" fillId="0" borderId="19" xfId="42" applyNumberFormat="1" applyFont="1" applyFill="1" applyBorder="1" applyAlignment="1">
      <alignment/>
    </xf>
    <xf numFmtId="0" fontId="12" fillId="0" borderId="20" xfId="57" applyFont="1" applyBorder="1" applyAlignment="1">
      <alignment horizontal="center"/>
      <protection/>
    </xf>
    <xf numFmtId="0" fontId="10" fillId="0" borderId="21" xfId="57" applyFont="1" applyBorder="1">
      <alignment/>
      <protection/>
    </xf>
    <xf numFmtId="172" fontId="10" fillId="0" borderId="22" xfId="42" applyNumberFormat="1" applyFont="1" applyBorder="1" applyAlignment="1">
      <alignment/>
    </xf>
    <xf numFmtId="0" fontId="10" fillId="0" borderId="18" xfId="57" applyFont="1" applyBorder="1">
      <alignment/>
      <protection/>
    </xf>
    <xf numFmtId="172" fontId="10" fillId="0" borderId="19" xfId="42" applyNumberFormat="1" applyFont="1" applyBorder="1" applyAlignment="1">
      <alignment/>
    </xf>
    <xf numFmtId="49" fontId="12" fillId="0" borderId="17" xfId="57" applyNumberFormat="1" applyFont="1" applyBorder="1" applyAlignment="1">
      <alignment horizontal="center"/>
      <protection/>
    </xf>
    <xf numFmtId="49" fontId="12" fillId="0" borderId="14" xfId="57" applyNumberFormat="1" applyFont="1" applyBorder="1" applyAlignment="1">
      <alignment horizontal="center"/>
      <protection/>
    </xf>
    <xf numFmtId="0" fontId="10" fillId="0" borderId="15" xfId="57" applyFont="1" applyBorder="1" applyAlignment="1">
      <alignment wrapText="1"/>
      <protection/>
    </xf>
    <xf numFmtId="0" fontId="12" fillId="0" borderId="18" xfId="57" applyFont="1" applyBorder="1">
      <alignment/>
      <protection/>
    </xf>
    <xf numFmtId="0" fontId="12" fillId="0" borderId="18" xfId="57" applyFont="1" applyBorder="1" applyAlignment="1">
      <alignment wrapText="1"/>
      <protection/>
    </xf>
    <xf numFmtId="172" fontId="12" fillId="0" borderId="19" xfId="42" applyNumberFormat="1" applyFont="1" applyFill="1" applyBorder="1" applyAlignment="1">
      <alignment/>
    </xf>
    <xf numFmtId="172" fontId="12" fillId="0" borderId="18" xfId="42" applyNumberFormat="1" applyFont="1" applyBorder="1" applyAlignment="1">
      <alignment/>
    </xf>
    <xf numFmtId="49" fontId="12" fillId="0" borderId="17" xfId="57" applyNumberFormat="1" applyFont="1" applyBorder="1" applyAlignment="1">
      <alignment horizontal="center" vertical="center"/>
      <protection/>
    </xf>
    <xf numFmtId="0" fontId="12" fillId="0" borderId="17" xfId="57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/>
      <protection/>
    </xf>
    <xf numFmtId="172" fontId="12" fillId="33" borderId="23" xfId="42" applyNumberFormat="1" applyFont="1" applyFill="1" applyBorder="1" applyAlignment="1">
      <alignment/>
    </xf>
    <xf numFmtId="0" fontId="14" fillId="0" borderId="10" xfId="57" applyFont="1" applyFill="1" applyBorder="1" applyAlignment="1">
      <alignment horizontal="right"/>
      <protection/>
    </xf>
    <xf numFmtId="172" fontId="14" fillId="0" borderId="10" xfId="42" applyNumberFormat="1" applyFont="1" applyFill="1" applyBorder="1" applyAlignment="1">
      <alignment/>
    </xf>
    <xf numFmtId="0" fontId="14" fillId="0" borderId="0" xfId="57" applyFont="1">
      <alignment/>
      <protection/>
    </xf>
    <xf numFmtId="3" fontId="12" fillId="0" borderId="0" xfId="57" applyNumberFormat="1" applyFont="1">
      <alignment/>
      <protection/>
    </xf>
    <xf numFmtId="3" fontId="15" fillId="0" borderId="0" xfId="57" applyNumberFormat="1" applyFont="1">
      <alignment/>
      <protection/>
    </xf>
    <xf numFmtId="0" fontId="16" fillId="0" borderId="0" xfId="57" applyFont="1">
      <alignment/>
      <protection/>
    </xf>
    <xf numFmtId="3" fontId="12" fillId="0" borderId="0" xfId="57" applyNumberFormat="1" applyFont="1" applyAlignment="1">
      <alignment horizontal="left"/>
      <protection/>
    </xf>
    <xf numFmtId="177" fontId="12" fillId="0" borderId="0" xfId="60" applyNumberFormat="1" applyFont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17" fillId="0" borderId="18" xfId="57" applyFont="1" applyBorder="1">
      <alignment/>
      <protection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0" fillId="34" borderId="28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172" fontId="12" fillId="34" borderId="29" xfId="42" applyNumberFormat="1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7" xfId="0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172" fontId="12" fillId="33" borderId="30" xfId="42" applyNumberFormat="1" applyFont="1" applyFill="1" applyBorder="1" applyAlignment="1">
      <alignment/>
    </xf>
    <xf numFmtId="0" fontId="10" fillId="0" borderId="21" xfId="57" applyFont="1" applyBorder="1" applyAlignment="1">
      <alignment horizontal="left"/>
      <protection/>
    </xf>
    <xf numFmtId="0" fontId="10" fillId="0" borderId="18" xfId="57" applyFont="1" applyBorder="1" applyAlignment="1">
      <alignment horizontal="left"/>
      <protection/>
    </xf>
    <xf numFmtId="0" fontId="12" fillId="0" borderId="17" xfId="0" applyFont="1" applyBorder="1" applyAlignment="1">
      <alignment horizontal="right"/>
    </xf>
    <xf numFmtId="49" fontId="17" fillId="0" borderId="18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0" fontId="10" fillId="0" borderId="17" xfId="0" applyFont="1" applyBorder="1" applyAlignment="1">
      <alignment/>
    </xf>
    <xf numFmtId="3" fontId="10" fillId="0" borderId="18" xfId="0" applyNumberFormat="1" applyFont="1" applyBorder="1" applyAlignment="1">
      <alignment wrapText="1"/>
    </xf>
    <xf numFmtId="0" fontId="1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18" xfId="0" applyNumberFormat="1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0" fillId="0" borderId="31" xfId="0" applyFont="1" applyBorder="1" applyAlignment="1">
      <alignment/>
    </xf>
    <xf numFmtId="49" fontId="12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49" fontId="17" fillId="0" borderId="18" xfId="0" applyNumberFormat="1" applyFont="1" applyBorder="1" applyAlignment="1">
      <alignment horizontal="right" wrapText="1"/>
    </xf>
    <xf numFmtId="0" fontId="13" fillId="0" borderId="18" xfId="0" applyFont="1" applyBorder="1" applyAlignment="1">
      <alignment/>
    </xf>
    <xf numFmtId="49" fontId="17" fillId="0" borderId="18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2" fillId="35" borderId="32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0" fillId="35" borderId="33" xfId="0" applyFont="1" applyFill="1" applyBorder="1" applyAlignment="1">
      <alignment/>
    </xf>
    <xf numFmtId="0" fontId="10" fillId="0" borderId="0" xfId="0" applyFont="1" applyAlignment="1">
      <alignment/>
    </xf>
    <xf numFmtId="176" fontId="19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/>
    </xf>
    <xf numFmtId="0" fontId="12" fillId="0" borderId="15" xfId="57" applyFont="1" applyBorder="1" applyAlignment="1">
      <alignment wrapText="1"/>
      <protection/>
    </xf>
    <xf numFmtId="0" fontId="12" fillId="0" borderId="34" xfId="57" applyFont="1" applyBorder="1" applyAlignment="1">
      <alignment horizontal="center" vertical="center" wrapText="1"/>
      <protection/>
    </xf>
    <xf numFmtId="1" fontId="12" fillId="0" borderId="30" xfId="57" applyNumberFormat="1" applyFont="1" applyBorder="1" applyAlignment="1">
      <alignment horizontal="center"/>
      <protection/>
    </xf>
    <xf numFmtId="0" fontId="12" fillId="0" borderId="14" xfId="57" applyFont="1" applyBorder="1" applyAlignment="1">
      <alignment horizontal="center" vertical="center"/>
      <protection/>
    </xf>
    <xf numFmtId="0" fontId="17" fillId="0" borderId="18" xfId="57" applyFont="1" applyBorder="1" applyAlignment="1">
      <alignment wrapText="1"/>
      <protection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4" fontId="13" fillId="0" borderId="18" xfId="42" applyNumberFormat="1" applyFont="1" applyBorder="1" applyAlignment="1">
      <alignment/>
    </xf>
    <xf numFmtId="4" fontId="10" fillId="0" borderId="18" xfId="42" applyNumberFormat="1" applyFont="1" applyBorder="1" applyAlignment="1">
      <alignment/>
    </xf>
    <xf numFmtId="4" fontId="13" fillId="0" borderId="15" xfId="42" applyNumberFormat="1" applyFont="1" applyBorder="1" applyAlignment="1">
      <alignment/>
    </xf>
    <xf numFmtId="4" fontId="10" fillId="0" borderId="18" xfId="42" applyNumberFormat="1" applyFont="1" applyFill="1" applyBorder="1" applyAlignment="1">
      <alignment/>
    </xf>
    <xf numFmtId="4" fontId="18" fillId="0" borderId="18" xfId="42" applyNumberFormat="1" applyFont="1" applyFill="1" applyBorder="1" applyAlignment="1">
      <alignment/>
    </xf>
    <xf numFmtId="4" fontId="12" fillId="0" borderId="18" xfId="42" applyNumberFormat="1" applyFont="1" applyBorder="1" applyAlignment="1">
      <alignment/>
    </xf>
    <xf numFmtId="4" fontId="12" fillId="0" borderId="18" xfId="42" applyNumberFormat="1" applyFont="1" applyFill="1" applyBorder="1" applyAlignment="1">
      <alignment/>
    </xf>
    <xf numFmtId="4" fontId="12" fillId="0" borderId="18" xfId="0" applyNumberFormat="1" applyFont="1" applyBorder="1" applyAlignment="1">
      <alignment/>
    </xf>
    <xf numFmtId="4" fontId="10" fillId="0" borderId="15" xfId="42" applyNumberFormat="1" applyFont="1" applyBorder="1" applyAlignment="1">
      <alignment/>
    </xf>
    <xf numFmtId="4" fontId="12" fillId="35" borderId="33" xfId="42" applyNumberFormat="1" applyFont="1" applyFill="1" applyBorder="1" applyAlignment="1">
      <alignment/>
    </xf>
    <xf numFmtId="4" fontId="12" fillId="0" borderId="15" xfId="42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16" xfId="42" applyNumberFormat="1" applyFont="1" applyBorder="1" applyAlignment="1">
      <alignment/>
    </xf>
    <xf numFmtId="4" fontId="10" fillId="0" borderId="35" xfId="42" applyNumberFormat="1" applyFont="1" applyBorder="1" applyAlignment="1">
      <alignment/>
    </xf>
    <xf numFmtId="4" fontId="10" fillId="0" borderId="19" xfId="42" applyNumberFormat="1" applyFont="1" applyFill="1" applyBorder="1" applyAlignment="1">
      <alignment/>
    </xf>
    <xf numFmtId="4" fontId="10" fillId="0" borderId="19" xfId="42" applyNumberFormat="1" applyFont="1" applyBorder="1" applyAlignment="1">
      <alignment/>
    </xf>
    <xf numFmtId="4" fontId="10" fillId="0" borderId="22" xfId="42" applyNumberFormat="1" applyFont="1" applyBorder="1" applyAlignment="1">
      <alignment/>
    </xf>
    <xf numFmtId="4" fontId="12" fillId="0" borderId="19" xfId="42" applyNumberFormat="1" applyFont="1" applyBorder="1" applyAlignment="1">
      <alignment/>
    </xf>
    <xf numFmtId="4" fontId="12" fillId="0" borderId="19" xfId="42" applyNumberFormat="1" applyFont="1" applyFill="1" applyBorder="1" applyAlignment="1">
      <alignment/>
    </xf>
    <xf numFmtId="4" fontId="12" fillId="0" borderId="21" xfId="42" applyNumberFormat="1" applyFont="1" applyBorder="1" applyAlignment="1">
      <alignment/>
    </xf>
    <xf numFmtId="0" fontId="0" fillId="0" borderId="36" xfId="0" applyBorder="1" applyAlignment="1">
      <alignment/>
    </xf>
    <xf numFmtId="0" fontId="24" fillId="0" borderId="37" xfId="0" applyFont="1" applyBorder="1" applyAlignment="1">
      <alignment/>
    </xf>
    <xf numFmtId="0" fontId="24" fillId="0" borderId="0" xfId="0" applyFont="1" applyBorder="1" applyAlignment="1">
      <alignment/>
    </xf>
    <xf numFmtId="49" fontId="10" fillId="0" borderId="15" xfId="60" applyNumberFormat="1" applyFont="1" applyBorder="1" applyAlignment="1">
      <alignment/>
    </xf>
    <xf numFmtId="49" fontId="10" fillId="0" borderId="18" xfId="60" applyNumberFormat="1" applyFont="1" applyBorder="1" applyAlignment="1">
      <alignment/>
    </xf>
    <xf numFmtId="49" fontId="10" fillId="0" borderId="21" xfId="60" applyNumberFormat="1" applyFont="1" applyBorder="1" applyAlignment="1">
      <alignment/>
    </xf>
    <xf numFmtId="49" fontId="17" fillId="0" borderId="18" xfId="60" applyNumberFormat="1" applyFont="1" applyBorder="1" applyAlignment="1">
      <alignment/>
    </xf>
    <xf numFmtId="177" fontId="10" fillId="33" borderId="13" xfId="60" applyNumberFormat="1" applyFont="1" applyFill="1" applyBorder="1" applyAlignment="1">
      <alignment/>
    </xf>
    <xf numFmtId="49" fontId="10" fillId="0" borderId="18" xfId="60" applyNumberFormat="1" applyFont="1" applyBorder="1" applyAlignment="1">
      <alignment wrapText="1"/>
    </xf>
    <xf numFmtId="0" fontId="10" fillId="0" borderId="31" xfId="0" applyFont="1" applyFill="1" applyBorder="1" applyAlignment="1">
      <alignment/>
    </xf>
    <xf numFmtId="4" fontId="12" fillId="0" borderId="31" xfId="42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2" fillId="0" borderId="44" xfId="57" applyFont="1" applyBorder="1" applyAlignment="1">
      <alignment horizontal="center" vertical="center" wrapText="1"/>
      <protection/>
    </xf>
    <xf numFmtId="49" fontId="12" fillId="0" borderId="23" xfId="57" applyNumberFormat="1" applyFont="1" applyBorder="1" applyAlignment="1">
      <alignment horizontal="center"/>
      <protection/>
    </xf>
    <xf numFmtId="172" fontId="10" fillId="0" borderId="45" xfId="42" applyNumberFormat="1" applyFont="1" applyBorder="1" applyAlignment="1">
      <alignment/>
    </xf>
    <xf numFmtId="4" fontId="10" fillId="0" borderId="46" xfId="42" applyNumberFormat="1" applyFont="1" applyFill="1" applyBorder="1" applyAlignment="1">
      <alignment/>
    </xf>
    <xf numFmtId="4" fontId="10" fillId="0" borderId="46" xfId="42" applyNumberFormat="1" applyFont="1" applyBorder="1" applyAlignment="1">
      <alignment/>
    </xf>
    <xf numFmtId="4" fontId="10" fillId="0" borderId="47" xfId="42" applyNumberFormat="1" applyFont="1" applyBorder="1" applyAlignment="1">
      <alignment/>
    </xf>
    <xf numFmtId="4" fontId="12" fillId="0" borderId="46" xfId="42" applyNumberFormat="1" applyFont="1" applyBorder="1" applyAlignment="1">
      <alignment/>
    </xf>
    <xf numFmtId="4" fontId="12" fillId="0" borderId="46" xfId="42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26" fillId="0" borderId="0" xfId="57" applyFont="1" applyBorder="1">
      <alignment/>
      <protection/>
    </xf>
    <xf numFmtId="0" fontId="12" fillId="0" borderId="0" xfId="0" applyFont="1" applyAlignment="1">
      <alignment/>
    </xf>
    <xf numFmtId="0" fontId="12" fillId="0" borderId="34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172" fontId="12" fillId="34" borderId="48" xfId="42" applyNumberFormat="1" applyFont="1" applyFill="1" applyBorder="1" applyAlignment="1">
      <alignment/>
    </xf>
    <xf numFmtId="172" fontId="12" fillId="0" borderId="46" xfId="42" applyNumberFormat="1" applyFont="1" applyBorder="1" applyAlignment="1">
      <alignment/>
    </xf>
    <xf numFmtId="4" fontId="12" fillId="0" borderId="47" xfId="42" applyNumberFormat="1" applyFont="1" applyBorder="1" applyAlignment="1">
      <alignment/>
    </xf>
    <xf numFmtId="4" fontId="18" fillId="0" borderId="46" xfId="42" applyNumberFormat="1" applyFont="1" applyFill="1" applyBorder="1" applyAlignment="1">
      <alignment/>
    </xf>
    <xf numFmtId="4" fontId="12" fillId="0" borderId="46" xfId="0" applyNumberFormat="1" applyFont="1" applyBorder="1" applyAlignment="1">
      <alignment/>
    </xf>
    <xf numFmtId="4" fontId="13" fillId="0" borderId="46" xfId="42" applyNumberFormat="1" applyFont="1" applyBorder="1" applyAlignment="1">
      <alignment/>
    </xf>
    <xf numFmtId="4" fontId="12" fillId="0" borderId="35" xfId="42" applyNumberFormat="1" applyFont="1" applyBorder="1" applyAlignment="1">
      <alignment/>
    </xf>
    <xf numFmtId="4" fontId="12" fillId="35" borderId="49" xfId="42" applyNumberFormat="1" applyFont="1" applyFill="1" applyBorder="1" applyAlignment="1">
      <alignment/>
    </xf>
    <xf numFmtId="0" fontId="12" fillId="34" borderId="5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72" fontId="12" fillId="34" borderId="13" xfId="42" applyNumberFormat="1" applyFont="1" applyFill="1" applyBorder="1" applyAlignment="1">
      <alignment/>
    </xf>
    <xf numFmtId="172" fontId="12" fillId="34" borderId="30" xfId="42" applyNumberFormat="1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172" fontId="12" fillId="34" borderId="15" xfId="42" applyNumberFormat="1" applyFont="1" applyFill="1" applyBorder="1" applyAlignment="1">
      <alignment/>
    </xf>
    <xf numFmtId="172" fontId="13" fillId="0" borderId="35" xfId="42" applyNumberFormat="1" applyFont="1" applyBorder="1" applyAlignment="1">
      <alignment/>
    </xf>
    <xf numFmtId="172" fontId="10" fillId="0" borderId="46" xfId="42" applyNumberFormat="1" applyFont="1" applyBorder="1" applyAlignment="1">
      <alignment/>
    </xf>
    <xf numFmtId="172" fontId="10" fillId="0" borderId="46" xfId="42" applyNumberFormat="1" applyFont="1" applyFill="1" applyBorder="1" applyAlignment="1">
      <alignment/>
    </xf>
    <xf numFmtId="172" fontId="13" fillId="0" borderId="46" xfId="42" applyNumberFormat="1" applyFont="1" applyBorder="1" applyAlignment="1">
      <alignment/>
    </xf>
    <xf numFmtId="172" fontId="12" fillId="0" borderId="46" xfId="42" applyNumberFormat="1" applyFont="1" applyFill="1" applyBorder="1" applyAlignment="1">
      <alignment/>
    </xf>
    <xf numFmtId="172" fontId="10" fillId="0" borderId="35" xfId="42" applyNumberFormat="1" applyFont="1" applyBorder="1" applyAlignment="1">
      <alignment/>
    </xf>
    <xf numFmtId="0" fontId="10" fillId="35" borderId="51" xfId="0" applyFont="1" applyFill="1" applyBorder="1" applyAlignment="1">
      <alignment/>
    </xf>
    <xf numFmtId="0" fontId="12" fillId="35" borderId="52" xfId="0" applyFont="1" applyFill="1" applyBorder="1" applyAlignment="1">
      <alignment/>
    </xf>
    <xf numFmtId="4" fontId="12" fillId="35" borderId="52" xfId="42" applyNumberFormat="1" applyFont="1" applyFill="1" applyBorder="1" applyAlignment="1">
      <alignment/>
    </xf>
    <xf numFmtId="43" fontId="12" fillId="35" borderId="53" xfId="42" applyNumberFormat="1" applyFont="1" applyFill="1" applyBorder="1" applyAlignment="1">
      <alignment/>
    </xf>
    <xf numFmtId="38" fontId="10" fillId="0" borderId="46" xfId="42" applyNumberFormat="1" applyFont="1" applyBorder="1" applyAlignment="1">
      <alignment/>
    </xf>
    <xf numFmtId="172" fontId="10" fillId="0" borderId="47" xfId="42" applyNumberFormat="1" applyFont="1" applyBorder="1" applyAlignment="1">
      <alignment/>
    </xf>
    <xf numFmtId="172" fontId="10" fillId="0" borderId="45" xfId="42" applyNumberFormat="1" applyFont="1" applyFill="1" applyBorder="1" applyAlignment="1">
      <alignment/>
    </xf>
    <xf numFmtId="0" fontId="20" fillId="0" borderId="54" xfId="0" applyFont="1" applyBorder="1" applyAlignment="1">
      <alignment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wrapText="1"/>
    </xf>
    <xf numFmtId="0" fontId="20" fillId="0" borderId="57" xfId="0" applyFont="1" applyBorder="1" applyAlignment="1">
      <alignment wrapText="1"/>
    </xf>
    <xf numFmtId="0" fontId="21" fillId="0" borderId="58" xfId="0" applyFont="1" applyBorder="1" applyAlignment="1">
      <alignment wrapText="1"/>
    </xf>
    <xf numFmtId="172" fontId="20" fillId="0" borderId="59" xfId="42" applyNumberFormat="1" applyFont="1" applyBorder="1" applyAlignment="1">
      <alignment/>
    </xf>
    <xf numFmtId="172" fontId="20" fillId="0" borderId="60" xfId="42" applyNumberFormat="1" applyFont="1" applyBorder="1" applyAlignment="1">
      <alignment/>
    </xf>
    <xf numFmtId="172" fontId="20" fillId="0" borderId="61" xfId="42" applyNumberFormat="1" applyFont="1" applyBorder="1" applyAlignment="1">
      <alignment/>
    </xf>
    <xf numFmtId="172" fontId="20" fillId="0" borderId="62" xfId="42" applyNumberFormat="1" applyFont="1" applyBorder="1" applyAlignment="1">
      <alignment/>
    </xf>
    <xf numFmtId="0" fontId="12" fillId="0" borderId="6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33" borderId="64" xfId="57" applyFont="1" applyFill="1" applyBorder="1" applyAlignment="1">
      <alignment horizontal="right"/>
      <protection/>
    </xf>
    <xf numFmtId="0" fontId="12" fillId="33" borderId="27" xfId="57" applyFont="1" applyFill="1" applyBorder="1" applyAlignment="1">
      <alignment horizontal="right"/>
      <protection/>
    </xf>
    <xf numFmtId="172" fontId="11" fillId="0" borderId="11" xfId="57" applyNumberFormat="1" applyFont="1" applyBorder="1" applyAlignment="1">
      <alignment horizontal="center"/>
      <protection/>
    </xf>
    <xf numFmtId="0" fontId="12" fillId="0" borderId="65" xfId="57" applyFont="1" applyBorder="1" applyAlignment="1">
      <alignment horizontal="center" vertical="center" wrapText="1"/>
      <protection/>
    </xf>
    <xf numFmtId="0" fontId="12" fillId="0" borderId="66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6" xfId="57" applyFont="1" applyBorder="1" applyAlignment="1">
      <alignment horizontal="center" vertical="center" wrapText="1"/>
      <protection/>
    </xf>
    <xf numFmtId="177" fontId="12" fillId="0" borderId="24" xfId="60" applyNumberFormat="1" applyFont="1" applyBorder="1" applyAlignment="1">
      <alignment horizontal="center" vertical="center" wrapText="1"/>
    </xf>
    <xf numFmtId="177" fontId="12" fillId="0" borderId="26" xfId="6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fit &amp; Loss 31,12,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I38" sqref="I38"/>
    </sheetView>
  </sheetViews>
  <sheetFormatPr defaultColWidth="9.140625" defaultRowHeight="12.75"/>
  <cols>
    <col min="8" max="8" width="25.7109375" style="0" customWidth="1"/>
    <col min="9" max="9" width="18.140625" style="157" customWidth="1"/>
    <col min="10" max="10" width="9.140625" style="157" customWidth="1"/>
  </cols>
  <sheetData>
    <row r="1" spans="1:9" ht="12.75">
      <c r="A1" s="153"/>
      <c r="B1" s="154"/>
      <c r="C1" s="154"/>
      <c r="D1" s="154"/>
      <c r="E1" s="154"/>
      <c r="F1" s="154"/>
      <c r="G1" s="154"/>
      <c r="H1" s="155"/>
      <c r="I1" s="154"/>
    </row>
    <row r="2" spans="1:8" ht="12.75">
      <c r="A2" s="156"/>
      <c r="B2" s="157"/>
      <c r="C2" s="157"/>
      <c r="D2" s="157"/>
      <c r="E2" s="157"/>
      <c r="F2" s="157"/>
      <c r="G2" s="157"/>
      <c r="H2" s="141"/>
    </row>
    <row r="3" spans="1:8" ht="12.75">
      <c r="A3" s="156" t="s">
        <v>194</v>
      </c>
      <c r="B3" s="157"/>
      <c r="C3" s="157"/>
      <c r="D3" s="157"/>
      <c r="E3" s="157" t="s">
        <v>206</v>
      </c>
      <c r="F3" s="157"/>
      <c r="G3" s="157"/>
      <c r="H3" s="141"/>
    </row>
    <row r="4" spans="1:8" ht="12.75">
      <c r="A4" s="156"/>
      <c r="B4" s="157"/>
      <c r="C4" s="157"/>
      <c r="D4" s="157"/>
      <c r="E4" s="157"/>
      <c r="F4" s="157"/>
      <c r="G4" s="157"/>
      <c r="H4" s="141"/>
    </row>
    <row r="5" spans="1:8" ht="12.75">
      <c r="A5" s="156" t="s">
        <v>205</v>
      </c>
      <c r="B5" s="157"/>
      <c r="C5" s="157"/>
      <c r="D5" s="157"/>
      <c r="E5" s="157" t="s">
        <v>207</v>
      </c>
      <c r="F5" s="157"/>
      <c r="G5" s="157"/>
      <c r="H5" s="141"/>
    </row>
    <row r="6" spans="1:8" ht="12.75">
      <c r="A6" s="156"/>
      <c r="B6" s="157"/>
      <c r="C6" s="157"/>
      <c r="D6" s="157"/>
      <c r="E6" s="157"/>
      <c r="F6" s="157"/>
      <c r="G6" s="157"/>
      <c r="H6" s="141"/>
    </row>
    <row r="7" spans="1:8" ht="12.75">
      <c r="A7" s="156" t="s">
        <v>195</v>
      </c>
      <c r="B7" s="157"/>
      <c r="C7" s="157"/>
      <c r="D7" s="157"/>
      <c r="E7" s="157" t="s">
        <v>208</v>
      </c>
      <c r="F7" s="157"/>
      <c r="G7" s="157"/>
      <c r="H7" s="141"/>
    </row>
    <row r="8" spans="1:8" ht="12.75">
      <c r="A8" s="156"/>
      <c r="B8" s="157"/>
      <c r="C8" s="157"/>
      <c r="D8" s="157"/>
      <c r="E8" s="157"/>
      <c r="F8" s="157"/>
      <c r="G8" s="157"/>
      <c r="H8" s="141"/>
    </row>
    <row r="9" spans="1:8" ht="12.75">
      <c r="A9" s="156" t="s">
        <v>196</v>
      </c>
      <c r="B9" s="157"/>
      <c r="C9" s="157"/>
      <c r="D9" s="157"/>
      <c r="E9" s="157" t="s">
        <v>209</v>
      </c>
      <c r="F9" s="157"/>
      <c r="G9" s="157"/>
      <c r="H9" s="141"/>
    </row>
    <row r="10" spans="1:8" ht="12.75">
      <c r="A10" s="156"/>
      <c r="B10" s="157"/>
      <c r="C10" s="157"/>
      <c r="D10" s="157"/>
      <c r="E10" s="157"/>
      <c r="F10" s="157"/>
      <c r="G10" s="157"/>
      <c r="H10" s="141"/>
    </row>
    <row r="11" spans="1:8" ht="12.75">
      <c r="A11" s="156" t="s">
        <v>197</v>
      </c>
      <c r="B11" s="157"/>
      <c r="C11" s="157"/>
      <c r="D11" s="157"/>
      <c r="E11" s="157"/>
      <c r="F11" s="157"/>
      <c r="G11" s="157"/>
      <c r="H11" s="141"/>
    </row>
    <row r="12" spans="1:8" ht="12.75">
      <c r="A12" s="156"/>
      <c r="B12" s="157"/>
      <c r="C12" s="157"/>
      <c r="D12" s="157"/>
      <c r="E12" s="157"/>
      <c r="F12" s="157"/>
      <c r="G12" s="157"/>
      <c r="H12" s="141"/>
    </row>
    <row r="13" spans="1:8" ht="12.75">
      <c r="A13" s="156" t="s">
        <v>198</v>
      </c>
      <c r="B13" s="157"/>
      <c r="C13" s="157"/>
      <c r="D13" s="157"/>
      <c r="E13" s="157" t="s">
        <v>210</v>
      </c>
      <c r="F13" s="157"/>
      <c r="G13" s="157"/>
      <c r="H13" s="141"/>
    </row>
    <row r="14" spans="1:8" ht="12.75">
      <c r="A14" s="156"/>
      <c r="B14" s="157"/>
      <c r="C14" s="157"/>
      <c r="D14" s="157"/>
      <c r="E14" s="157"/>
      <c r="F14" s="157"/>
      <c r="G14" s="157"/>
      <c r="H14" s="141"/>
    </row>
    <row r="15" spans="1:8" ht="12.75">
      <c r="A15" s="156"/>
      <c r="B15" s="157"/>
      <c r="C15" s="157"/>
      <c r="D15" s="157"/>
      <c r="E15" s="157"/>
      <c r="F15" s="157"/>
      <c r="G15" s="157"/>
      <c r="H15" s="141"/>
    </row>
    <row r="16" spans="1:8" ht="12.75">
      <c r="A16" s="156"/>
      <c r="B16" s="157"/>
      <c r="C16" s="157"/>
      <c r="D16" s="157"/>
      <c r="E16" s="157"/>
      <c r="F16" s="157"/>
      <c r="G16" s="157"/>
      <c r="H16" s="141"/>
    </row>
    <row r="17" spans="1:8" ht="30">
      <c r="A17" s="142" t="s">
        <v>199</v>
      </c>
      <c r="B17" s="143"/>
      <c r="C17" s="157"/>
      <c r="D17" s="157"/>
      <c r="E17" s="157"/>
      <c r="F17" s="157"/>
      <c r="G17" s="157"/>
      <c r="H17" s="141"/>
    </row>
    <row r="18" spans="1:8" ht="12.75">
      <c r="A18" s="156"/>
      <c r="B18" s="157"/>
      <c r="C18" s="157"/>
      <c r="D18" s="157"/>
      <c r="E18" s="157"/>
      <c r="F18" s="157"/>
      <c r="G18" s="157"/>
      <c r="H18" s="141"/>
    </row>
    <row r="19" spans="1:8" ht="12.75">
      <c r="A19" s="156"/>
      <c r="B19" s="157" t="s">
        <v>200</v>
      </c>
      <c r="C19" s="157"/>
      <c r="D19" s="157"/>
      <c r="E19" s="157"/>
      <c r="F19" s="157"/>
      <c r="G19" s="157"/>
      <c r="H19" s="141"/>
    </row>
    <row r="20" spans="1:8" ht="12.75">
      <c r="A20" s="156"/>
      <c r="B20" s="157" t="s">
        <v>201</v>
      </c>
      <c r="C20" s="157"/>
      <c r="D20" s="157"/>
      <c r="E20" s="157"/>
      <c r="F20" s="157"/>
      <c r="G20" s="157"/>
      <c r="H20" s="141"/>
    </row>
    <row r="21" spans="1:8" ht="12.75">
      <c r="A21" s="156"/>
      <c r="B21" s="157"/>
      <c r="C21" s="157"/>
      <c r="D21" s="157"/>
      <c r="E21" s="157"/>
      <c r="F21" s="157"/>
      <c r="G21" s="157"/>
      <c r="H21" s="141"/>
    </row>
    <row r="22" spans="1:8" ht="12.75">
      <c r="A22" s="156"/>
      <c r="B22" s="157"/>
      <c r="C22" s="157"/>
      <c r="D22" s="157"/>
      <c r="E22" s="157"/>
      <c r="F22" s="157"/>
      <c r="G22" s="157"/>
      <c r="H22" s="141"/>
    </row>
    <row r="23" spans="1:8" ht="33">
      <c r="A23" s="156"/>
      <c r="B23" s="157"/>
      <c r="C23" s="158" t="s">
        <v>220</v>
      </c>
      <c r="D23" s="157"/>
      <c r="E23" s="157"/>
      <c r="F23" s="157"/>
      <c r="G23" s="157"/>
      <c r="H23" s="141"/>
    </row>
    <row r="24" spans="1:8" ht="12.75">
      <c r="A24" s="156"/>
      <c r="B24" s="157"/>
      <c r="C24" s="157"/>
      <c r="D24" s="157"/>
      <c r="E24" s="157"/>
      <c r="F24" s="157"/>
      <c r="G24" s="157"/>
      <c r="H24" s="141"/>
    </row>
    <row r="25" spans="1:8" ht="12.75">
      <c r="A25" s="156"/>
      <c r="B25" s="157"/>
      <c r="C25" s="157"/>
      <c r="D25" s="157"/>
      <c r="E25" s="157"/>
      <c r="F25" s="157"/>
      <c r="G25" s="157"/>
      <c r="H25" s="141"/>
    </row>
    <row r="26" spans="1:8" ht="12.75">
      <c r="A26" s="156"/>
      <c r="B26" s="157"/>
      <c r="C26" s="157"/>
      <c r="D26" s="157"/>
      <c r="E26" s="157"/>
      <c r="F26" s="157"/>
      <c r="G26" s="157"/>
      <c r="H26" s="141"/>
    </row>
    <row r="27" spans="1:8" ht="12.75">
      <c r="A27" s="156"/>
      <c r="B27" s="157"/>
      <c r="C27" s="157"/>
      <c r="D27" s="157"/>
      <c r="E27" s="157"/>
      <c r="F27" s="157"/>
      <c r="G27" s="157"/>
      <c r="H27" s="141"/>
    </row>
    <row r="28" spans="1:8" ht="12.75">
      <c r="A28" s="156"/>
      <c r="B28" s="157"/>
      <c r="C28" s="157"/>
      <c r="D28" s="157"/>
      <c r="E28" s="157"/>
      <c r="F28" s="157"/>
      <c r="G28" s="157"/>
      <c r="H28" s="141"/>
    </row>
    <row r="29" spans="1:8" ht="12.75">
      <c r="A29" s="156"/>
      <c r="B29" s="157"/>
      <c r="C29" s="157"/>
      <c r="D29" s="157"/>
      <c r="E29" s="157"/>
      <c r="F29" s="157"/>
      <c r="G29" s="157"/>
      <c r="H29" s="141"/>
    </row>
    <row r="30" spans="1:8" ht="12.75">
      <c r="A30" s="156"/>
      <c r="B30" s="157"/>
      <c r="C30" s="157"/>
      <c r="D30" s="157"/>
      <c r="E30" s="157"/>
      <c r="F30" s="157"/>
      <c r="G30" s="157"/>
      <c r="H30" s="141"/>
    </row>
    <row r="31" spans="1:8" ht="12.75">
      <c r="A31" s="156"/>
      <c r="B31" s="157"/>
      <c r="C31" s="157"/>
      <c r="D31" s="157"/>
      <c r="E31" s="157"/>
      <c r="F31" s="157"/>
      <c r="G31" s="157"/>
      <c r="H31" s="141"/>
    </row>
    <row r="32" spans="1:8" ht="12.75">
      <c r="A32" s="156"/>
      <c r="B32" s="157"/>
      <c r="C32" s="157"/>
      <c r="D32" s="157"/>
      <c r="E32" s="157"/>
      <c r="F32" s="157"/>
      <c r="G32" s="157"/>
      <c r="H32" s="141"/>
    </row>
    <row r="33" spans="1:8" ht="12.75">
      <c r="A33" s="156"/>
      <c r="B33" s="157"/>
      <c r="C33" s="157"/>
      <c r="D33" s="157"/>
      <c r="E33" s="157"/>
      <c r="F33" s="157"/>
      <c r="G33" s="157"/>
      <c r="H33" s="141"/>
    </row>
    <row r="34" spans="1:8" ht="12.75">
      <c r="A34" s="156"/>
      <c r="B34" s="157"/>
      <c r="C34" s="157"/>
      <c r="D34" s="157"/>
      <c r="E34" s="157"/>
      <c r="F34" s="157"/>
      <c r="G34" s="157"/>
      <c r="H34" s="141"/>
    </row>
    <row r="35" spans="1:8" ht="12.75">
      <c r="A35" s="156"/>
      <c r="B35" s="157"/>
      <c r="C35" s="157"/>
      <c r="D35" s="157"/>
      <c r="E35" s="157"/>
      <c r="F35" s="157"/>
      <c r="G35" s="157"/>
      <c r="H35" s="141"/>
    </row>
    <row r="36" spans="1:8" ht="12.75">
      <c r="A36" s="156" t="s">
        <v>211</v>
      </c>
      <c r="B36" s="157"/>
      <c r="C36" s="157"/>
      <c r="D36" s="157"/>
      <c r="E36" s="157"/>
      <c r="F36" s="157" t="s">
        <v>221</v>
      </c>
      <c r="G36" s="157"/>
      <c r="H36" s="141"/>
    </row>
    <row r="37" spans="1:8" ht="12.75">
      <c r="A37" s="156"/>
      <c r="B37" s="157"/>
      <c r="C37" s="157"/>
      <c r="D37" s="157"/>
      <c r="E37" s="157"/>
      <c r="F37" s="157"/>
      <c r="G37" s="157"/>
      <c r="H37" s="141"/>
    </row>
    <row r="38" spans="1:8" ht="12.75">
      <c r="A38" s="156"/>
      <c r="B38" s="157"/>
      <c r="C38" s="157"/>
      <c r="D38" s="157"/>
      <c r="E38" s="157"/>
      <c r="F38" s="157" t="s">
        <v>222</v>
      </c>
      <c r="G38" s="157"/>
      <c r="H38" s="141"/>
    </row>
    <row r="39" spans="5:8" ht="12.75">
      <c r="E39" s="157"/>
      <c r="F39" s="157"/>
      <c r="G39" s="157"/>
      <c r="H39" s="141"/>
    </row>
    <row r="40" spans="1:8" ht="12.75">
      <c r="A40" s="156" t="s">
        <v>212</v>
      </c>
      <c r="B40" s="157"/>
      <c r="C40" s="157"/>
      <c r="D40" s="157"/>
      <c r="E40" s="157"/>
      <c r="F40" s="157" t="s">
        <v>223</v>
      </c>
      <c r="G40" s="157"/>
      <c r="H40" s="141"/>
    </row>
    <row r="41" spans="1:8" ht="12.75">
      <c r="A41" s="156"/>
      <c r="B41" s="157"/>
      <c r="C41" s="157"/>
      <c r="D41" s="157"/>
      <c r="E41" s="157"/>
      <c r="F41" s="157"/>
      <c r="G41" s="157"/>
      <c r="H41" s="141"/>
    </row>
    <row r="42" spans="1:8" ht="12.75">
      <c r="A42" s="156"/>
      <c r="B42" s="157"/>
      <c r="C42" s="157"/>
      <c r="D42" s="157"/>
      <c r="E42" s="157"/>
      <c r="F42" s="157"/>
      <c r="G42" s="157"/>
      <c r="H42" s="141"/>
    </row>
    <row r="43" spans="1:8" ht="12.75">
      <c r="A43" s="156"/>
      <c r="B43" s="157"/>
      <c r="C43" s="157"/>
      <c r="D43" s="157"/>
      <c r="E43" s="157"/>
      <c r="F43" s="157"/>
      <c r="G43" s="157"/>
      <c r="H43" s="141"/>
    </row>
    <row r="44" spans="1:8" ht="12.75">
      <c r="A44" s="156"/>
      <c r="B44" s="157"/>
      <c r="C44" s="157"/>
      <c r="D44" s="157"/>
      <c r="E44" s="157"/>
      <c r="F44" s="157"/>
      <c r="G44" s="157"/>
      <c r="H44" s="141"/>
    </row>
    <row r="45" spans="1:8" ht="12.75">
      <c r="A45" s="156"/>
      <c r="B45" s="157"/>
      <c r="C45" s="157"/>
      <c r="D45" s="157"/>
      <c r="E45" s="157"/>
      <c r="F45" s="157"/>
      <c r="G45" s="157"/>
      <c r="H45" s="141"/>
    </row>
    <row r="46" spans="1:8" ht="12.75">
      <c r="A46" s="156"/>
      <c r="B46" s="157"/>
      <c r="C46" s="157"/>
      <c r="D46" s="157"/>
      <c r="E46" s="157"/>
      <c r="F46" s="157"/>
      <c r="G46" s="157"/>
      <c r="H46" s="141"/>
    </row>
    <row r="47" spans="1:8" ht="12.75">
      <c r="A47" s="156"/>
      <c r="B47" s="157"/>
      <c r="C47" s="157"/>
      <c r="D47" s="157"/>
      <c r="E47" s="157"/>
      <c r="F47" s="157"/>
      <c r="G47" s="157"/>
      <c r="H47" s="141"/>
    </row>
    <row r="48" spans="1:8" ht="12.75">
      <c r="A48" s="156"/>
      <c r="B48" s="157"/>
      <c r="C48" s="157"/>
      <c r="D48" s="157"/>
      <c r="E48" s="157"/>
      <c r="F48" s="157"/>
      <c r="G48" s="157"/>
      <c r="H48" s="141"/>
    </row>
    <row r="49" spans="1:8" ht="12.75">
      <c r="A49" s="156"/>
      <c r="B49" s="157"/>
      <c r="C49" s="157"/>
      <c r="D49" s="157"/>
      <c r="E49" s="157"/>
      <c r="F49" s="157"/>
      <c r="G49" s="157"/>
      <c r="H49" s="141"/>
    </row>
    <row r="50" spans="1:8" ht="12.75">
      <c r="A50" s="156"/>
      <c r="B50" s="157"/>
      <c r="C50" s="157"/>
      <c r="D50" s="157"/>
      <c r="E50" s="157"/>
      <c r="F50" s="157"/>
      <c r="G50" s="157"/>
      <c r="H50" s="141"/>
    </row>
    <row r="51" spans="1:8" ht="12.75">
      <c r="A51" s="156"/>
      <c r="B51" s="157"/>
      <c r="C51" s="157"/>
      <c r="D51" s="157"/>
      <c r="E51" s="157"/>
      <c r="F51" s="157"/>
      <c r="G51" s="157"/>
      <c r="H51" s="141"/>
    </row>
    <row r="52" spans="1:8" ht="12.75">
      <c r="A52" s="156"/>
      <c r="B52" s="157"/>
      <c r="C52" s="157"/>
      <c r="D52" s="157"/>
      <c r="E52" s="157"/>
      <c r="F52" s="157"/>
      <c r="G52" s="157"/>
      <c r="H52" s="141"/>
    </row>
    <row r="53" spans="1:9" ht="13.5" thickBot="1">
      <c r="A53" s="159"/>
      <c r="B53" s="160"/>
      <c r="C53" s="160"/>
      <c r="D53" s="160"/>
      <c r="E53" s="160"/>
      <c r="F53" s="160"/>
      <c r="G53" s="160"/>
      <c r="H53" s="161"/>
      <c r="I53" s="160"/>
    </row>
  </sheetData>
  <sheetProtection/>
  <printOptions/>
  <pageMargins left="0.75" right="0.75" top="0.79" bottom="0.53" header="0.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D29">
      <selection activeCell="A1" sqref="A1:J58"/>
    </sheetView>
  </sheetViews>
  <sheetFormatPr defaultColWidth="9.140625" defaultRowHeight="12.75"/>
  <cols>
    <col min="1" max="1" width="5.8515625" style="16" customWidth="1"/>
    <col min="2" max="2" width="45.00390625" style="16" customWidth="1"/>
    <col min="3" max="3" width="13.421875" style="16" customWidth="1"/>
    <col min="4" max="4" width="20.00390625" style="16" customWidth="1"/>
    <col min="5" max="5" width="22.00390625" style="16" customWidth="1"/>
    <col min="6" max="6" width="5.8515625" style="16" customWidth="1"/>
    <col min="7" max="7" width="47.421875" style="16" customWidth="1"/>
    <col min="8" max="8" width="12.7109375" style="16" customWidth="1"/>
    <col min="9" max="10" width="20.00390625" style="16" customWidth="1"/>
    <col min="11" max="11" width="13.140625" style="16" bestFit="1" customWidth="1"/>
    <col min="12" max="12" width="12.8515625" style="16" bestFit="1" customWidth="1"/>
    <col min="13" max="16384" width="9.140625" style="16" customWidth="1"/>
  </cols>
  <sheetData>
    <row r="1" spans="2:7" ht="14.25">
      <c r="B1" s="172" t="s">
        <v>216</v>
      </c>
      <c r="G1" s="172" t="s">
        <v>216</v>
      </c>
    </row>
    <row r="2" spans="1:10" ht="14.25">
      <c r="A2" s="14"/>
      <c r="B2" s="15"/>
      <c r="C2" s="15"/>
      <c r="D2" s="14" t="s">
        <v>213</v>
      </c>
      <c r="G2" s="14"/>
      <c r="H2" s="14"/>
      <c r="I2" s="119" t="str">
        <f>D2</f>
        <v>Dhjetor 2010</v>
      </c>
      <c r="J2" s="119"/>
    </row>
    <row r="3" spans="1:10" ht="15" thickBot="1">
      <c r="A3" s="14"/>
      <c r="B3" s="15"/>
      <c r="C3" s="15"/>
      <c r="D3" s="14"/>
      <c r="G3" s="14"/>
      <c r="H3" s="14"/>
      <c r="I3" s="20"/>
      <c r="J3" s="20"/>
    </row>
    <row r="4" spans="1:10" ht="16.5" customHeight="1" thickTop="1">
      <c r="A4" s="213" t="s">
        <v>4</v>
      </c>
      <c r="B4" s="215" t="s">
        <v>5</v>
      </c>
      <c r="C4" s="56"/>
      <c r="D4" s="58" t="s">
        <v>94</v>
      </c>
      <c r="E4" s="173" t="s">
        <v>95</v>
      </c>
      <c r="F4" s="213" t="s">
        <v>3</v>
      </c>
      <c r="G4" s="217" t="s">
        <v>51</v>
      </c>
      <c r="H4" s="59"/>
      <c r="I4" s="58" t="s">
        <v>94</v>
      </c>
      <c r="J4" s="173" t="s">
        <v>95</v>
      </c>
    </row>
    <row r="5" spans="1:10" ht="16.5" customHeight="1" thickBot="1">
      <c r="A5" s="214"/>
      <c r="B5" s="216"/>
      <c r="C5" s="60"/>
      <c r="D5" s="61" t="s">
        <v>215</v>
      </c>
      <c r="E5" s="174" t="s">
        <v>204</v>
      </c>
      <c r="F5" s="214"/>
      <c r="G5" s="218"/>
      <c r="H5" s="62"/>
      <c r="I5" s="61" t="str">
        <f>D5</f>
        <v>31.12.2010</v>
      </c>
      <c r="J5" s="174" t="str">
        <f>E5</f>
        <v>31.12.2009</v>
      </c>
    </row>
    <row r="6" spans="1:10" ht="15.75" thickTop="1">
      <c r="A6" s="63"/>
      <c r="B6" s="64"/>
      <c r="C6" s="64"/>
      <c r="D6" s="65"/>
      <c r="E6" s="175"/>
      <c r="F6" s="66"/>
      <c r="G6" s="64"/>
      <c r="H6" s="64"/>
      <c r="I6" s="65"/>
      <c r="J6" s="175"/>
    </row>
    <row r="7" spans="1:10" ht="14.25">
      <c r="A7" s="67" t="s">
        <v>6</v>
      </c>
      <c r="B7" s="68" t="s">
        <v>61</v>
      </c>
      <c r="C7" s="68"/>
      <c r="D7" s="43">
        <f>D8+D14+D21+D30+D31+D32</f>
        <v>244303</v>
      </c>
      <c r="E7" s="176">
        <f>E8+E14+E21+E30+E31+E32</f>
        <v>156765</v>
      </c>
      <c r="F7" s="69" t="s">
        <v>0</v>
      </c>
      <c r="G7" s="70" t="s">
        <v>60</v>
      </c>
      <c r="H7" s="70"/>
      <c r="I7" s="130">
        <f>I8+I24+I25+I26</f>
        <v>1413253</v>
      </c>
      <c r="J7" s="181">
        <f>J8+J9+J24+J25+J26</f>
        <v>843295</v>
      </c>
    </row>
    <row r="8" spans="1:12" ht="15">
      <c r="A8" s="71">
        <v>1</v>
      </c>
      <c r="B8" s="68" t="s">
        <v>7</v>
      </c>
      <c r="C8" s="72"/>
      <c r="D8" s="121">
        <f>SUM(D9:D10)</f>
        <v>84303</v>
      </c>
      <c r="E8" s="166">
        <f>SUM(E9:E10)</f>
        <v>36765</v>
      </c>
      <c r="F8" s="71">
        <v>1</v>
      </c>
      <c r="G8" s="70" t="s">
        <v>52</v>
      </c>
      <c r="H8" s="70"/>
      <c r="I8" s="122"/>
      <c r="J8" s="190"/>
      <c r="L8" s="17"/>
    </row>
    <row r="9" spans="1:12" ht="15">
      <c r="A9" s="71"/>
      <c r="B9" s="79" t="s">
        <v>170</v>
      </c>
      <c r="C9" s="72"/>
      <c r="D9" s="121"/>
      <c r="E9" s="166">
        <v>8967</v>
      </c>
      <c r="F9" s="69">
        <v>2</v>
      </c>
      <c r="G9" s="68" t="s">
        <v>53</v>
      </c>
      <c r="H9" s="70"/>
      <c r="I9" s="122"/>
      <c r="J9" s="190"/>
      <c r="L9" s="17"/>
    </row>
    <row r="10" spans="1:12" ht="15">
      <c r="A10" s="71"/>
      <c r="B10" s="79" t="s">
        <v>171</v>
      </c>
      <c r="C10" s="72"/>
      <c r="D10" s="121">
        <v>84303</v>
      </c>
      <c r="E10" s="166">
        <v>27798</v>
      </c>
      <c r="F10" s="77" t="s">
        <v>9</v>
      </c>
      <c r="G10" s="86" t="s">
        <v>180</v>
      </c>
      <c r="H10" s="70"/>
      <c r="I10" s="128">
        <v>278</v>
      </c>
      <c r="J10" s="190"/>
      <c r="L10" s="17"/>
    </row>
    <row r="11" spans="1:12" ht="15">
      <c r="A11" s="69">
        <v>2</v>
      </c>
      <c r="B11" s="68" t="s">
        <v>8</v>
      </c>
      <c r="C11" s="73"/>
      <c r="D11" s="121"/>
      <c r="E11" s="166"/>
      <c r="F11" s="77" t="s">
        <v>11</v>
      </c>
      <c r="G11" s="79" t="s">
        <v>181</v>
      </c>
      <c r="H11" s="68"/>
      <c r="I11" s="121"/>
      <c r="J11" s="191"/>
      <c r="L11" s="17"/>
    </row>
    <row r="12" spans="1:12" ht="15">
      <c r="A12" s="77" t="s">
        <v>9</v>
      </c>
      <c r="B12" s="78" t="s">
        <v>10</v>
      </c>
      <c r="C12" s="78"/>
      <c r="D12" s="121"/>
      <c r="E12" s="166"/>
      <c r="F12" s="77"/>
      <c r="G12" s="68" t="s">
        <v>41</v>
      </c>
      <c r="H12" s="73"/>
      <c r="I12" s="125">
        <f>SUM(I10:I11)</f>
        <v>278</v>
      </c>
      <c r="J12" s="191"/>
      <c r="L12" s="17"/>
    </row>
    <row r="13" spans="1:12" ht="15">
      <c r="A13" s="77" t="s">
        <v>11</v>
      </c>
      <c r="B13" s="78" t="s">
        <v>12</v>
      </c>
      <c r="C13" s="78"/>
      <c r="D13" s="121"/>
      <c r="E13" s="166"/>
      <c r="F13" s="69">
        <v>3</v>
      </c>
      <c r="G13" s="68" t="s">
        <v>54</v>
      </c>
      <c r="H13" s="79"/>
      <c r="I13" s="121"/>
      <c r="J13" s="191"/>
      <c r="L13" s="18"/>
    </row>
    <row r="14" spans="1:10" ht="15">
      <c r="A14" s="80"/>
      <c r="B14" s="81" t="s">
        <v>13</v>
      </c>
      <c r="C14" s="82"/>
      <c r="D14" s="140">
        <f>SUM(D12:D13)</f>
        <v>0</v>
      </c>
      <c r="E14" s="177">
        <f>SUM(E12:E13)</f>
        <v>0</v>
      </c>
      <c r="F14" s="77" t="s">
        <v>9</v>
      </c>
      <c r="G14" s="79" t="s">
        <v>55</v>
      </c>
      <c r="H14" s="79"/>
      <c r="I14" s="121"/>
      <c r="J14" s="166"/>
    </row>
    <row r="15" spans="1:12" ht="15">
      <c r="A15" s="69">
        <v>3</v>
      </c>
      <c r="B15" s="68" t="s">
        <v>14</v>
      </c>
      <c r="C15" s="73"/>
      <c r="D15" s="121"/>
      <c r="E15" s="166"/>
      <c r="F15" s="77" t="s">
        <v>11</v>
      </c>
      <c r="G15" s="79" t="s">
        <v>56</v>
      </c>
      <c r="H15" s="68"/>
      <c r="I15" s="125"/>
      <c r="J15" s="176"/>
      <c r="K15" s="17"/>
      <c r="L15" s="17"/>
    </row>
    <row r="16" spans="1:10" ht="15">
      <c r="A16" s="77" t="s">
        <v>9</v>
      </c>
      <c r="B16" s="79" t="s">
        <v>172</v>
      </c>
      <c r="C16" s="72"/>
      <c r="D16" s="121"/>
      <c r="E16" s="166"/>
      <c r="F16" s="69" t="s">
        <v>15</v>
      </c>
      <c r="G16" s="79" t="s">
        <v>182</v>
      </c>
      <c r="H16" s="68"/>
      <c r="I16" s="121"/>
      <c r="J16" s="166">
        <v>22320</v>
      </c>
    </row>
    <row r="17" spans="1:10" ht="18.75" customHeight="1">
      <c r="A17" s="77" t="s">
        <v>11</v>
      </c>
      <c r="B17" s="79" t="s">
        <v>173</v>
      </c>
      <c r="C17" s="85"/>
      <c r="D17" s="121"/>
      <c r="E17" s="166"/>
      <c r="F17" s="77" t="s">
        <v>16</v>
      </c>
      <c r="G17" s="79" t="s">
        <v>183</v>
      </c>
      <c r="H17" s="73"/>
      <c r="I17" s="121"/>
      <c r="J17" s="166">
        <v>8000</v>
      </c>
    </row>
    <row r="18" spans="1:11" ht="15">
      <c r="A18" s="83" t="s">
        <v>15</v>
      </c>
      <c r="B18" s="86" t="s">
        <v>174</v>
      </c>
      <c r="C18" s="87"/>
      <c r="D18" s="128">
        <v>160000</v>
      </c>
      <c r="E18" s="134">
        <v>120000</v>
      </c>
      <c r="F18" s="77" t="s">
        <v>23</v>
      </c>
      <c r="G18" s="79" t="s">
        <v>184</v>
      </c>
      <c r="H18" s="73"/>
      <c r="I18" s="121"/>
      <c r="J18" s="191"/>
      <c r="K18" s="17"/>
    </row>
    <row r="19" spans="1:11" ht="15">
      <c r="A19" s="77" t="s">
        <v>16</v>
      </c>
      <c r="B19" s="86" t="s">
        <v>175</v>
      </c>
      <c r="C19" s="87"/>
      <c r="D19" s="128"/>
      <c r="E19" s="134"/>
      <c r="F19" s="83" t="s">
        <v>178</v>
      </c>
      <c r="G19" s="79" t="s">
        <v>185</v>
      </c>
      <c r="H19" s="73"/>
      <c r="I19" s="121"/>
      <c r="J19" s="191"/>
      <c r="K19" s="17"/>
    </row>
    <row r="20" spans="1:10" ht="17.25" customHeight="1">
      <c r="A20" s="77" t="s">
        <v>23</v>
      </c>
      <c r="B20" s="86" t="s">
        <v>176</v>
      </c>
      <c r="C20" s="87"/>
      <c r="D20" s="121"/>
      <c r="E20" s="166"/>
      <c r="F20" s="83" t="s">
        <v>189</v>
      </c>
      <c r="G20" s="79" t="s">
        <v>186</v>
      </c>
      <c r="H20" s="88"/>
      <c r="I20" s="121"/>
      <c r="J20" s="191"/>
    </row>
    <row r="21" spans="1:10" ht="15">
      <c r="A21" s="84"/>
      <c r="B21" s="68" t="s">
        <v>17</v>
      </c>
      <c r="C21" s="73"/>
      <c r="D21" s="126">
        <f>SUM(D16:D20)</f>
        <v>160000</v>
      </c>
      <c r="E21" s="169">
        <f>SUM(E16:E20)</f>
        <v>120000</v>
      </c>
      <c r="F21" s="77" t="s">
        <v>190</v>
      </c>
      <c r="G21" s="79" t="s">
        <v>187</v>
      </c>
      <c r="H21" s="73"/>
      <c r="I21" s="123"/>
      <c r="J21" s="192"/>
    </row>
    <row r="22" spans="1:10" ht="15">
      <c r="A22" s="69">
        <v>4</v>
      </c>
      <c r="B22" s="68" t="s">
        <v>18</v>
      </c>
      <c r="C22" s="73"/>
      <c r="D22" s="123"/>
      <c r="E22" s="165"/>
      <c r="F22" s="77" t="s">
        <v>191</v>
      </c>
      <c r="G22" s="79" t="s">
        <v>188</v>
      </c>
      <c r="H22" s="73"/>
      <c r="I22" s="120"/>
      <c r="J22" s="193"/>
    </row>
    <row r="23" spans="1:10" ht="15">
      <c r="A23" s="77" t="s">
        <v>9</v>
      </c>
      <c r="B23" s="79" t="s">
        <v>19</v>
      </c>
      <c r="C23" s="72"/>
      <c r="D23" s="121"/>
      <c r="E23" s="166"/>
      <c r="F23" s="69" t="s">
        <v>192</v>
      </c>
      <c r="G23" s="79" t="s">
        <v>193</v>
      </c>
      <c r="H23" s="68"/>
      <c r="I23" s="121">
        <v>1412975</v>
      </c>
      <c r="J23" s="166">
        <v>812975</v>
      </c>
    </row>
    <row r="24" spans="1:10" ht="15">
      <c r="A24" s="77" t="s">
        <v>11</v>
      </c>
      <c r="B24" s="79" t="s">
        <v>177</v>
      </c>
      <c r="C24" s="72"/>
      <c r="D24" s="121"/>
      <c r="E24" s="166"/>
      <c r="F24" s="69"/>
      <c r="G24" s="68" t="s">
        <v>17</v>
      </c>
      <c r="H24" s="68"/>
      <c r="I24" s="125">
        <f>SUM(I12:I23)</f>
        <v>1413253</v>
      </c>
      <c r="J24" s="168">
        <f>SUM(J12:J23)</f>
        <v>843295</v>
      </c>
    </row>
    <row r="25" spans="1:10" ht="15">
      <c r="A25" s="77" t="s">
        <v>15</v>
      </c>
      <c r="B25" s="79" t="s">
        <v>20</v>
      </c>
      <c r="C25" s="73"/>
      <c r="D25" s="124"/>
      <c r="E25" s="178"/>
      <c r="F25" s="69">
        <v>4</v>
      </c>
      <c r="G25" s="68" t="s">
        <v>57</v>
      </c>
      <c r="H25" s="68"/>
      <c r="I25" s="121"/>
      <c r="J25" s="191"/>
    </row>
    <row r="26" spans="1:10" ht="15">
      <c r="A26" s="77" t="s">
        <v>16</v>
      </c>
      <c r="B26" s="79" t="s">
        <v>21</v>
      </c>
      <c r="C26" s="73"/>
      <c r="D26" s="121"/>
      <c r="E26" s="166"/>
      <c r="F26" s="69">
        <v>5</v>
      </c>
      <c r="G26" s="68" t="s">
        <v>58</v>
      </c>
      <c r="H26" s="73"/>
      <c r="I26" s="125"/>
      <c r="J26" s="191"/>
    </row>
    <row r="27" spans="1:10" ht="15">
      <c r="A27" s="77" t="s">
        <v>23</v>
      </c>
      <c r="B27" s="79" t="s">
        <v>22</v>
      </c>
      <c r="C27" s="73"/>
      <c r="D27" s="120"/>
      <c r="E27" s="168"/>
      <c r="F27" s="69" t="s">
        <v>1</v>
      </c>
      <c r="G27" s="68" t="s">
        <v>59</v>
      </c>
      <c r="H27" s="68"/>
      <c r="I27" s="125">
        <f>I31+I32+I34+I35</f>
        <v>0</v>
      </c>
      <c r="J27" s="168">
        <f>J31+J32+J34+J35</f>
        <v>0</v>
      </c>
    </row>
    <row r="28" spans="1:10" ht="15">
      <c r="A28" s="77" t="s">
        <v>178</v>
      </c>
      <c r="B28" s="79" t="s">
        <v>24</v>
      </c>
      <c r="C28" s="73"/>
      <c r="D28" s="121"/>
      <c r="E28" s="166"/>
      <c r="F28" s="69">
        <v>1</v>
      </c>
      <c r="G28" s="68" t="s">
        <v>63</v>
      </c>
      <c r="H28" s="68"/>
      <c r="I28" s="120"/>
      <c r="J28" s="193"/>
    </row>
    <row r="29" spans="1:10" ht="19.5" customHeight="1">
      <c r="A29" s="84"/>
      <c r="B29" s="68" t="s">
        <v>25</v>
      </c>
      <c r="C29" s="73"/>
      <c r="D29" s="125">
        <f>SUM(D23:D28)</f>
        <v>0</v>
      </c>
      <c r="E29" s="168">
        <f>SUM(E23:E28)</f>
        <v>0</v>
      </c>
      <c r="F29" s="77" t="s">
        <v>9</v>
      </c>
      <c r="G29" s="79" t="s">
        <v>64</v>
      </c>
      <c r="H29" s="89"/>
      <c r="I29" s="121"/>
      <c r="J29" s="191"/>
    </row>
    <row r="30" spans="1:10" ht="15">
      <c r="A30" s="69">
        <v>5</v>
      </c>
      <c r="B30" s="68" t="s">
        <v>26</v>
      </c>
      <c r="C30" s="73"/>
      <c r="D30" s="121"/>
      <c r="E30" s="166"/>
      <c r="F30" s="77" t="s">
        <v>11</v>
      </c>
      <c r="G30" s="79" t="s">
        <v>65</v>
      </c>
      <c r="H30" s="79"/>
      <c r="I30" s="121"/>
      <c r="J30" s="191"/>
    </row>
    <row r="31" spans="1:10" ht="15">
      <c r="A31" s="69">
        <v>6</v>
      </c>
      <c r="B31" s="68" t="s">
        <v>27</v>
      </c>
      <c r="C31" s="73"/>
      <c r="D31" s="121"/>
      <c r="E31" s="166"/>
      <c r="F31" s="84"/>
      <c r="G31" s="68" t="s">
        <v>35</v>
      </c>
      <c r="H31" s="68"/>
      <c r="I31" s="125">
        <f>SUM(I29:I30)</f>
        <v>0</v>
      </c>
      <c r="J31" s="168">
        <f>SUM(J29:J30)</f>
        <v>0</v>
      </c>
    </row>
    <row r="32" spans="1:10" ht="15">
      <c r="A32" s="90">
        <v>7</v>
      </c>
      <c r="B32" s="91" t="s">
        <v>28</v>
      </c>
      <c r="C32" s="92"/>
      <c r="D32" s="126"/>
      <c r="E32" s="169"/>
      <c r="F32" s="90">
        <v>2</v>
      </c>
      <c r="G32" s="91" t="s">
        <v>66</v>
      </c>
      <c r="H32" s="92"/>
      <c r="I32" s="126"/>
      <c r="J32" s="194"/>
    </row>
    <row r="33" spans="1:10" ht="15">
      <c r="A33" s="90" t="s">
        <v>9</v>
      </c>
      <c r="B33" s="152" t="s">
        <v>179</v>
      </c>
      <c r="C33" s="150"/>
      <c r="D33" s="151"/>
      <c r="E33" s="169"/>
      <c r="F33" s="90">
        <v>3</v>
      </c>
      <c r="G33" s="68" t="s">
        <v>57</v>
      </c>
      <c r="H33" s="92"/>
      <c r="I33" s="126"/>
      <c r="J33" s="194"/>
    </row>
    <row r="34" spans="1:10" ht="15">
      <c r="A34" s="93"/>
      <c r="B34" s="68" t="s">
        <v>29</v>
      </c>
      <c r="C34" s="94"/>
      <c r="D34" s="127">
        <f>D8+D14+D21+D29+D30+D31+D32</f>
        <v>244303</v>
      </c>
      <c r="E34" s="179">
        <f>E8+E14+E21+E29+E30+E31+E32</f>
        <v>156765</v>
      </c>
      <c r="F34" s="69">
        <v>4</v>
      </c>
      <c r="G34" s="68" t="s">
        <v>67</v>
      </c>
      <c r="H34" s="73"/>
      <c r="I34" s="120"/>
      <c r="J34" s="180"/>
    </row>
    <row r="35" spans="1:10" ht="15">
      <c r="A35" s="84"/>
      <c r="B35" s="73"/>
      <c r="C35" s="73"/>
      <c r="D35" s="123"/>
      <c r="E35" s="165"/>
      <c r="F35" s="69"/>
      <c r="G35" s="68"/>
      <c r="H35" s="73"/>
      <c r="I35" s="121"/>
      <c r="J35" s="191"/>
    </row>
    <row r="36" spans="1:10" ht="15">
      <c r="A36" s="69" t="s">
        <v>1</v>
      </c>
      <c r="B36" s="68" t="s">
        <v>62</v>
      </c>
      <c r="C36" s="73"/>
      <c r="D36" s="125">
        <f>D42+D48+D49+D50+D55+D56</f>
        <v>0</v>
      </c>
      <c r="E36" s="168">
        <f>E42+E48+E49+E50+E55+E56</f>
        <v>0</v>
      </c>
      <c r="F36" s="84"/>
      <c r="G36" s="68" t="s">
        <v>68</v>
      </c>
      <c r="H36" s="68"/>
      <c r="I36" s="125">
        <f>I31+I32+I34+I35</f>
        <v>0</v>
      </c>
      <c r="J36" s="168">
        <f>J31+J32+J34+J35</f>
        <v>0</v>
      </c>
    </row>
    <row r="37" spans="1:10" ht="15">
      <c r="A37" s="69">
        <v>1</v>
      </c>
      <c r="B37" s="68" t="s">
        <v>30</v>
      </c>
      <c r="C37" s="73"/>
      <c r="D37" s="121"/>
      <c r="E37" s="166"/>
      <c r="F37" s="84"/>
      <c r="G37" s="73"/>
      <c r="H37" s="73"/>
      <c r="I37" s="121"/>
      <c r="J37" s="191"/>
    </row>
    <row r="38" spans="1:10" ht="15">
      <c r="A38" s="95" t="s">
        <v>9</v>
      </c>
      <c r="B38" s="79" t="s">
        <v>31</v>
      </c>
      <c r="C38" s="73"/>
      <c r="D38" s="121"/>
      <c r="E38" s="166"/>
      <c r="F38" s="84"/>
      <c r="G38" s="68" t="s">
        <v>69</v>
      </c>
      <c r="H38" s="68"/>
      <c r="I38" s="125">
        <f>I7+I27</f>
        <v>1413253</v>
      </c>
      <c r="J38" s="168">
        <f>J7+J27</f>
        <v>843295</v>
      </c>
    </row>
    <row r="39" spans="1:10" ht="15">
      <c r="A39" s="95" t="s">
        <v>11</v>
      </c>
      <c r="B39" s="79" t="s">
        <v>32</v>
      </c>
      <c r="C39" s="73"/>
      <c r="D39" s="121"/>
      <c r="E39" s="166"/>
      <c r="F39" s="69"/>
      <c r="G39" s="68"/>
      <c r="H39" s="68"/>
      <c r="I39" s="121"/>
      <c r="J39" s="191"/>
    </row>
    <row r="40" spans="1:10" ht="15">
      <c r="A40" s="77" t="s">
        <v>15</v>
      </c>
      <c r="B40" s="79" t="s">
        <v>33</v>
      </c>
      <c r="C40" s="73"/>
      <c r="D40" s="120"/>
      <c r="E40" s="180"/>
      <c r="F40" s="69" t="s">
        <v>2</v>
      </c>
      <c r="G40" s="68" t="s">
        <v>70</v>
      </c>
      <c r="H40" s="68"/>
      <c r="I40" s="121"/>
      <c r="J40" s="191"/>
    </row>
    <row r="41" spans="1:10" ht="28.5" customHeight="1">
      <c r="A41" s="77" t="s">
        <v>16</v>
      </c>
      <c r="B41" s="79" t="s">
        <v>34</v>
      </c>
      <c r="C41" s="73"/>
      <c r="D41" s="121"/>
      <c r="E41" s="166"/>
      <c r="F41" s="69">
        <v>1</v>
      </c>
      <c r="G41" s="89" t="s">
        <v>72</v>
      </c>
      <c r="H41" s="89"/>
      <c r="I41" s="121"/>
      <c r="J41" s="191"/>
    </row>
    <row r="42" spans="1:10" ht="25.5" customHeight="1">
      <c r="A42" s="84"/>
      <c r="B42" s="68" t="s">
        <v>35</v>
      </c>
      <c r="C42" s="73"/>
      <c r="D42" s="126">
        <f>SUM(D38:D41)</f>
        <v>0</v>
      </c>
      <c r="E42" s="169">
        <f>SUM(E38:E41)</f>
        <v>0</v>
      </c>
      <c r="F42" s="69">
        <v>2</v>
      </c>
      <c r="G42" s="89" t="s">
        <v>73</v>
      </c>
      <c r="H42" s="89"/>
      <c r="I42" s="120"/>
      <c r="J42" s="193"/>
    </row>
    <row r="43" spans="1:10" ht="15">
      <c r="A43" s="69">
        <v>2</v>
      </c>
      <c r="B43" s="68" t="s">
        <v>36</v>
      </c>
      <c r="C43" s="73"/>
      <c r="D43" s="121"/>
      <c r="E43" s="166"/>
      <c r="F43" s="69">
        <v>3</v>
      </c>
      <c r="G43" s="73" t="s">
        <v>74</v>
      </c>
      <c r="H43" s="73"/>
      <c r="I43" s="121">
        <v>100000</v>
      </c>
      <c r="J43" s="166">
        <v>100000</v>
      </c>
    </row>
    <row r="44" spans="1:10" ht="15">
      <c r="A44" s="95" t="s">
        <v>9</v>
      </c>
      <c r="B44" s="79" t="s">
        <v>37</v>
      </c>
      <c r="C44" s="73"/>
      <c r="D44" s="121"/>
      <c r="E44" s="166"/>
      <c r="F44" s="69">
        <v>4</v>
      </c>
      <c r="G44" s="73" t="s">
        <v>75</v>
      </c>
      <c r="H44" s="73"/>
      <c r="I44" s="121"/>
      <c r="J44" s="191"/>
    </row>
    <row r="45" spans="1:10" ht="15">
      <c r="A45" s="95" t="s">
        <v>11</v>
      </c>
      <c r="B45" s="79" t="s">
        <v>38</v>
      </c>
      <c r="C45" s="73"/>
      <c r="D45" s="121"/>
      <c r="E45" s="166"/>
      <c r="F45" s="69">
        <v>5</v>
      </c>
      <c r="G45" s="73" t="s">
        <v>76</v>
      </c>
      <c r="H45" s="73"/>
      <c r="I45" s="121"/>
      <c r="J45" s="191"/>
    </row>
    <row r="46" spans="1:11" ht="15">
      <c r="A46" s="77" t="s">
        <v>15</v>
      </c>
      <c r="B46" s="79" t="s">
        <v>39</v>
      </c>
      <c r="C46" s="73"/>
      <c r="D46" s="121"/>
      <c r="E46" s="166"/>
      <c r="F46" s="69">
        <v>6</v>
      </c>
      <c r="G46" s="73" t="s">
        <v>77</v>
      </c>
      <c r="H46" s="73"/>
      <c r="I46" s="123"/>
      <c r="J46" s="192"/>
      <c r="K46" s="17"/>
    </row>
    <row r="47" spans="1:10" ht="15">
      <c r="A47" s="77" t="s">
        <v>16</v>
      </c>
      <c r="B47" s="79" t="s">
        <v>40</v>
      </c>
      <c r="C47" s="89"/>
      <c r="D47" s="121"/>
      <c r="E47" s="166"/>
      <c r="F47" s="69">
        <v>7</v>
      </c>
      <c r="G47" s="73" t="s">
        <v>78</v>
      </c>
      <c r="H47" s="73"/>
      <c r="I47" s="123"/>
      <c r="J47" s="192"/>
    </row>
    <row r="48" spans="1:11" ht="15">
      <c r="A48" s="84"/>
      <c r="B48" s="68" t="s">
        <v>41</v>
      </c>
      <c r="C48" s="73"/>
      <c r="D48" s="125">
        <f>SUM(D44:D47)</f>
        <v>0</v>
      </c>
      <c r="E48" s="168">
        <f>SUM(E44:E47)</f>
        <v>0</v>
      </c>
      <c r="F48" s="69">
        <v>8</v>
      </c>
      <c r="G48" s="73" t="s">
        <v>79</v>
      </c>
      <c r="H48" s="96"/>
      <c r="I48" s="121"/>
      <c r="J48" s="191"/>
      <c r="K48" s="132"/>
    </row>
    <row r="49" spans="1:11" ht="15">
      <c r="A49" s="69">
        <v>3</v>
      </c>
      <c r="B49" s="68" t="s">
        <v>42</v>
      </c>
      <c r="C49" s="73"/>
      <c r="D49" s="121"/>
      <c r="E49" s="166"/>
      <c r="F49" s="69">
        <v>9</v>
      </c>
      <c r="G49" s="73" t="s">
        <v>80</v>
      </c>
      <c r="H49" s="73"/>
      <c r="I49" s="123">
        <v>-786530</v>
      </c>
      <c r="J49" s="165"/>
      <c r="K49" s="17"/>
    </row>
    <row r="50" spans="1:10" ht="15">
      <c r="A50" s="69">
        <v>4</v>
      </c>
      <c r="B50" s="68" t="s">
        <v>43</v>
      </c>
      <c r="C50" s="73"/>
      <c r="D50" s="120"/>
      <c r="E50" s="180"/>
      <c r="F50" s="69">
        <v>10</v>
      </c>
      <c r="G50" s="73" t="s">
        <v>81</v>
      </c>
      <c r="H50" s="73"/>
      <c r="I50" s="121">
        <f>'Te Ardh.Shpenzimet sipas natyre'!D30</f>
        <v>-482420</v>
      </c>
      <c r="J50" s="191">
        <v>-786530</v>
      </c>
    </row>
    <row r="51" spans="1:10" ht="15">
      <c r="A51" s="95" t="s">
        <v>9</v>
      </c>
      <c r="B51" s="79" t="s">
        <v>44</v>
      </c>
      <c r="C51" s="79"/>
      <c r="D51" s="121"/>
      <c r="E51" s="166"/>
      <c r="F51" s="84"/>
      <c r="G51" s="68" t="s">
        <v>71</v>
      </c>
      <c r="H51" s="68"/>
      <c r="I51" s="125">
        <f>SUM(I41:I50)</f>
        <v>-1168950</v>
      </c>
      <c r="J51" s="176">
        <f>SUM(J41:J50)</f>
        <v>-686530</v>
      </c>
    </row>
    <row r="52" spans="1:10" ht="15">
      <c r="A52" s="95" t="s">
        <v>11</v>
      </c>
      <c r="B52" s="79" t="s">
        <v>45</v>
      </c>
      <c r="C52" s="97"/>
      <c r="D52" s="121"/>
      <c r="E52" s="166"/>
      <c r="F52" s="93"/>
      <c r="G52" s="98"/>
      <c r="H52" s="98"/>
      <c r="I52" s="121"/>
      <c r="J52" s="191"/>
    </row>
    <row r="53" spans="1:10" ht="15">
      <c r="A53" s="77" t="s">
        <v>15</v>
      </c>
      <c r="B53" s="79" t="s">
        <v>46</v>
      </c>
      <c r="C53" s="99"/>
      <c r="D53" s="121"/>
      <c r="E53" s="166"/>
      <c r="F53" s="84"/>
      <c r="G53" s="73"/>
      <c r="H53" s="73"/>
      <c r="I53" s="121"/>
      <c r="J53" s="191"/>
    </row>
    <row r="54" spans="1:10" ht="15">
      <c r="A54" s="93"/>
      <c r="B54" s="68" t="s">
        <v>25</v>
      </c>
      <c r="C54" s="73"/>
      <c r="D54" s="125">
        <f>SUM(D51:D53)</f>
        <v>0</v>
      </c>
      <c r="E54" s="168">
        <f>SUM(E51:E53)</f>
        <v>0</v>
      </c>
      <c r="F54" s="84"/>
      <c r="G54" s="73"/>
      <c r="H54" s="73"/>
      <c r="I54" s="121"/>
      <c r="J54" s="191"/>
    </row>
    <row r="55" spans="1:10" ht="15">
      <c r="A55" s="69">
        <v>5</v>
      </c>
      <c r="B55" s="68" t="s">
        <v>47</v>
      </c>
      <c r="C55" s="73"/>
      <c r="D55" s="121"/>
      <c r="E55" s="166"/>
      <c r="F55" s="84"/>
      <c r="G55" s="73"/>
      <c r="H55" s="73"/>
      <c r="I55" s="121"/>
      <c r="J55" s="191"/>
    </row>
    <row r="56" spans="1:10" ht="15">
      <c r="A56" s="90">
        <v>6</v>
      </c>
      <c r="B56" s="91" t="s">
        <v>48</v>
      </c>
      <c r="C56" s="92"/>
      <c r="D56" s="126"/>
      <c r="E56" s="169"/>
      <c r="F56" s="100"/>
      <c r="G56" s="91"/>
      <c r="H56" s="91"/>
      <c r="I56" s="126"/>
      <c r="J56" s="194"/>
    </row>
    <row r="57" spans="1:10" ht="15">
      <c r="A57" s="101"/>
      <c r="B57" s="70" t="s">
        <v>49</v>
      </c>
      <c r="C57" s="87"/>
      <c r="D57" s="130">
        <f>D42+D48+D49+D54+D55+D56</f>
        <v>0</v>
      </c>
      <c r="E57" s="181">
        <f>E42+E48+E49+E54+E55+E56</f>
        <v>0</v>
      </c>
      <c r="F57" s="101"/>
      <c r="G57" s="87"/>
      <c r="H57" s="87"/>
      <c r="I57" s="128"/>
      <c r="J57" s="195"/>
    </row>
    <row r="58" spans="1:11" ht="15.75" thickBot="1">
      <c r="A58" s="102"/>
      <c r="B58" s="103" t="s">
        <v>50</v>
      </c>
      <c r="C58" s="104"/>
      <c r="D58" s="129">
        <f>D34+D57</f>
        <v>244303</v>
      </c>
      <c r="E58" s="182">
        <f>E34+E57</f>
        <v>156765</v>
      </c>
      <c r="F58" s="196"/>
      <c r="G58" s="197" t="s">
        <v>82</v>
      </c>
      <c r="H58" s="197"/>
      <c r="I58" s="198">
        <f>I38+I51</f>
        <v>244303</v>
      </c>
      <c r="J58" s="199">
        <f>J38+J51</f>
        <v>156765</v>
      </c>
      <c r="K58" s="132"/>
    </row>
    <row r="59" spans="1:10" ht="15.75" thickBot="1" thickTop="1">
      <c r="A59" s="183"/>
      <c r="B59" s="184"/>
      <c r="C59" s="184"/>
      <c r="D59" s="185"/>
      <c r="E59" s="186"/>
      <c r="F59" s="187"/>
      <c r="G59" s="188"/>
      <c r="H59" s="188"/>
      <c r="I59" s="189"/>
      <c r="J59" s="189"/>
    </row>
    <row r="60" spans="1:10" ht="18" customHeight="1" thickTop="1">
      <c r="A60" s="105"/>
      <c r="B60" s="105"/>
      <c r="C60" s="105"/>
      <c r="D60" s="106"/>
      <c r="E60" s="107"/>
      <c r="F60" s="105"/>
      <c r="G60" s="105"/>
      <c r="H60" s="105"/>
      <c r="I60" s="105"/>
      <c r="J60" s="105"/>
    </row>
    <row r="61" spans="2:5" ht="18.75">
      <c r="B61" s="118"/>
      <c r="D61" s="19"/>
      <c r="E61" s="19"/>
    </row>
    <row r="63" spans="4:5" ht="15">
      <c r="D63" s="131">
        <f>D58-I58</f>
        <v>0</v>
      </c>
      <c r="E63" s="19">
        <f>E58-J58</f>
        <v>0</v>
      </c>
    </row>
    <row r="67" ht="14.25">
      <c r="D67" s="132"/>
    </row>
  </sheetData>
  <sheetProtection/>
  <mergeCells count="4">
    <mergeCell ref="A4:A5"/>
    <mergeCell ref="B4:B5"/>
    <mergeCell ref="F4:F5"/>
    <mergeCell ref="G4:G5"/>
  </mergeCells>
  <printOptions/>
  <pageMargins left="0.39" right="1.08" top="0.2" bottom="0.16" header="0.17" footer="0.2"/>
  <pageSetup horizontalDpi="600" verticalDpi="600" orientation="portrait" pageOrder="overThenDown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4">
      <selection activeCell="H20" sqref="H20"/>
    </sheetView>
  </sheetViews>
  <sheetFormatPr defaultColWidth="9.140625" defaultRowHeight="12.75"/>
  <cols>
    <col min="1" max="1" width="4.7109375" style="1" customWidth="1"/>
    <col min="2" max="2" width="35.7109375" style="1" customWidth="1"/>
    <col min="3" max="3" width="18.140625" style="1" customWidth="1"/>
    <col min="4" max="4" width="18.421875" style="1" bestFit="1" customWidth="1"/>
    <col min="5" max="5" width="19.421875" style="1" bestFit="1" customWidth="1"/>
    <col min="6" max="16384" width="9.140625" style="1" customWidth="1"/>
  </cols>
  <sheetData>
    <row r="2" ht="14.25">
      <c r="B2" s="172" t="s">
        <v>216</v>
      </c>
    </row>
    <row r="4" spans="1:5" ht="15">
      <c r="A4" s="11"/>
      <c r="B4" s="171" t="s">
        <v>203</v>
      </c>
      <c r="C4" s="12"/>
      <c r="D4" s="13"/>
      <c r="E4" s="13"/>
    </row>
    <row r="5" spans="1:5" ht="17.25" thickBot="1">
      <c r="A5" s="21"/>
      <c r="B5" s="22"/>
      <c r="C5" s="55"/>
      <c r="D5" s="221" t="s">
        <v>214</v>
      </c>
      <c r="E5" s="221"/>
    </row>
    <row r="6" spans="1:5" ht="15.75" customHeight="1" thickTop="1">
      <c r="A6" s="222" t="s">
        <v>84</v>
      </c>
      <c r="B6" s="224" t="s">
        <v>83</v>
      </c>
      <c r="C6" s="226" t="s">
        <v>85</v>
      </c>
      <c r="D6" s="162" t="s">
        <v>94</v>
      </c>
      <c r="E6" s="109" t="s">
        <v>95</v>
      </c>
    </row>
    <row r="7" spans="1:5" ht="15" thickBot="1">
      <c r="A7" s="223"/>
      <c r="B7" s="225"/>
      <c r="C7" s="227"/>
      <c r="D7" s="163" t="s">
        <v>215</v>
      </c>
      <c r="E7" s="110" t="s">
        <v>204</v>
      </c>
    </row>
    <row r="8" spans="1:5" ht="22.5" customHeight="1" thickTop="1">
      <c r="A8" s="25">
        <v>1</v>
      </c>
      <c r="B8" s="26" t="s">
        <v>86</v>
      </c>
      <c r="C8" s="144"/>
      <c r="D8" s="133"/>
      <c r="E8" s="134"/>
    </row>
    <row r="9" spans="1:5" ht="30.75" customHeight="1">
      <c r="A9" s="28">
        <v>2</v>
      </c>
      <c r="B9" s="29" t="s">
        <v>87</v>
      </c>
      <c r="C9" s="145"/>
      <c r="D9" s="135"/>
      <c r="E9" s="165"/>
    </row>
    <row r="10" spans="1:5" ht="46.5" customHeight="1">
      <c r="A10" s="28">
        <v>3</v>
      </c>
      <c r="B10" s="29" t="s">
        <v>88</v>
      </c>
      <c r="C10" s="145"/>
      <c r="D10" s="135"/>
      <c r="E10" s="166"/>
    </row>
    <row r="11" spans="1:5" ht="15">
      <c r="A11" s="32">
        <v>4</v>
      </c>
      <c r="B11" s="33" t="s">
        <v>89</v>
      </c>
      <c r="C11" s="146"/>
      <c r="D11" s="137"/>
      <c r="E11" s="167"/>
    </row>
    <row r="12" spans="1:5" ht="15">
      <c r="A12" s="28">
        <v>5</v>
      </c>
      <c r="B12" s="35" t="s">
        <v>90</v>
      </c>
      <c r="C12" s="145"/>
      <c r="D12" s="136"/>
      <c r="E12" s="166"/>
    </row>
    <row r="13" spans="1:5" ht="15">
      <c r="A13" s="37"/>
      <c r="B13" s="35" t="s">
        <v>92</v>
      </c>
      <c r="C13" s="145"/>
      <c r="D13" s="136">
        <v>-403000</v>
      </c>
      <c r="E13" s="166">
        <v>-200900</v>
      </c>
    </row>
    <row r="14" spans="1:5" s="2" customFormat="1" ht="15">
      <c r="A14" s="37"/>
      <c r="B14" s="35" t="s">
        <v>91</v>
      </c>
      <c r="C14" s="145"/>
      <c r="D14" s="138"/>
      <c r="E14" s="168"/>
    </row>
    <row r="15" spans="1:5" ht="30.75" customHeight="1">
      <c r="A15" s="38"/>
      <c r="B15" s="39" t="s">
        <v>93</v>
      </c>
      <c r="C15" s="144"/>
      <c r="D15" s="133">
        <v>-67300</v>
      </c>
      <c r="E15" s="134">
        <v>-172132</v>
      </c>
    </row>
    <row r="16" spans="1:5" ht="15">
      <c r="A16" s="28">
        <v>6</v>
      </c>
      <c r="B16" s="35" t="s">
        <v>96</v>
      </c>
      <c r="C16" s="145"/>
      <c r="D16" s="136"/>
      <c r="E16" s="166"/>
    </row>
    <row r="17" spans="1:5" ht="30" customHeight="1">
      <c r="A17" s="28">
        <v>7</v>
      </c>
      <c r="B17" s="35" t="s">
        <v>97</v>
      </c>
      <c r="C17" s="149"/>
      <c r="D17" s="136">
        <v>-12131</v>
      </c>
      <c r="E17" s="166">
        <v>-10306</v>
      </c>
    </row>
    <row r="18" spans="1:5" ht="15">
      <c r="A18" s="28">
        <v>8</v>
      </c>
      <c r="B18" s="40" t="s">
        <v>98</v>
      </c>
      <c r="C18" s="145"/>
      <c r="D18" s="138">
        <f>SUM(D11:D17)</f>
        <v>-482431</v>
      </c>
      <c r="E18" s="168">
        <f>SUM(E11:E17)</f>
        <v>-383338</v>
      </c>
    </row>
    <row r="19" spans="1:5" s="2" customFormat="1" ht="29.25">
      <c r="A19" s="28">
        <v>9</v>
      </c>
      <c r="B19" s="41" t="s">
        <v>99</v>
      </c>
      <c r="C19" s="145"/>
      <c r="D19" s="139">
        <f>D8+D10+D18</f>
        <v>-482431</v>
      </c>
      <c r="E19" s="169">
        <f>E8+E9+E10+E18</f>
        <v>-383338</v>
      </c>
    </row>
    <row r="20" spans="1:5" ht="30">
      <c r="A20" s="28">
        <v>10</v>
      </c>
      <c r="B20" s="29" t="s">
        <v>100</v>
      </c>
      <c r="C20" s="145"/>
      <c r="D20" s="138"/>
      <c r="E20" s="168"/>
    </row>
    <row r="21" spans="1:5" ht="30">
      <c r="A21" s="28">
        <v>11</v>
      </c>
      <c r="B21" s="29" t="s">
        <v>101</v>
      </c>
      <c r="C21" s="145"/>
      <c r="D21" s="135"/>
      <c r="E21" s="165"/>
    </row>
    <row r="22" spans="1:5" ht="15">
      <c r="A22" s="28">
        <v>12</v>
      </c>
      <c r="B22" s="29" t="s">
        <v>102</v>
      </c>
      <c r="C22" s="145"/>
      <c r="D22" s="135"/>
      <c r="E22" s="165"/>
    </row>
    <row r="23" spans="1:5" ht="45">
      <c r="A23" s="44" t="s">
        <v>103</v>
      </c>
      <c r="B23" s="29" t="s">
        <v>104</v>
      </c>
      <c r="C23" s="145"/>
      <c r="D23" s="135"/>
      <c r="E23" s="165"/>
    </row>
    <row r="24" spans="1:5" ht="15">
      <c r="A24" s="44" t="s">
        <v>105</v>
      </c>
      <c r="B24" s="29" t="s">
        <v>106</v>
      </c>
      <c r="C24" s="145"/>
      <c r="D24" s="135"/>
      <c r="E24" s="165"/>
    </row>
    <row r="25" spans="1:5" ht="15">
      <c r="A25" s="44" t="s">
        <v>107</v>
      </c>
      <c r="B25" s="29" t="s">
        <v>108</v>
      </c>
      <c r="C25" s="145"/>
      <c r="D25" s="135">
        <v>11</v>
      </c>
      <c r="E25" s="165">
        <v>673</v>
      </c>
    </row>
    <row r="26" spans="1:5" ht="30">
      <c r="A26" s="44" t="s">
        <v>109</v>
      </c>
      <c r="B26" s="29" t="s">
        <v>110</v>
      </c>
      <c r="C26" s="145"/>
      <c r="D26" s="135"/>
      <c r="E26" s="165"/>
    </row>
    <row r="27" spans="1:5" ht="29.25">
      <c r="A27" s="44" t="s">
        <v>111</v>
      </c>
      <c r="B27" s="41" t="s">
        <v>169</v>
      </c>
      <c r="C27" s="145"/>
      <c r="D27" s="126">
        <f>SUM(D24:D26)</f>
        <v>11</v>
      </c>
      <c r="E27" s="169">
        <f>SUM(E24:E26)</f>
        <v>673</v>
      </c>
    </row>
    <row r="28" spans="1:5" ht="29.25">
      <c r="A28" s="37" t="s">
        <v>112</v>
      </c>
      <c r="B28" s="41" t="s">
        <v>113</v>
      </c>
      <c r="C28" s="145"/>
      <c r="D28" s="139">
        <f>D19+D27</f>
        <v>-482420</v>
      </c>
      <c r="E28" s="169">
        <f>E19+E27</f>
        <v>-382665</v>
      </c>
    </row>
    <row r="29" spans="1:5" ht="15">
      <c r="A29" s="28">
        <v>15</v>
      </c>
      <c r="B29" s="29" t="s">
        <v>114</v>
      </c>
      <c r="C29" s="145"/>
      <c r="D29" s="135"/>
      <c r="E29" s="165"/>
    </row>
    <row r="30" spans="1:5" ht="29.25">
      <c r="A30" s="45">
        <v>16</v>
      </c>
      <c r="B30" s="41" t="s">
        <v>115</v>
      </c>
      <c r="C30" s="145"/>
      <c r="D30" s="139">
        <f>SUM(D28:D29)</f>
        <v>-482420</v>
      </c>
      <c r="E30" s="169">
        <f>SUM(E28:E29)</f>
        <v>-382665</v>
      </c>
    </row>
    <row r="31" spans="1:5" ht="15">
      <c r="A31" s="45">
        <v>17</v>
      </c>
      <c r="B31" s="29" t="s">
        <v>116</v>
      </c>
      <c r="C31" s="145"/>
      <c r="D31" s="135"/>
      <c r="E31" s="165"/>
    </row>
    <row r="32" spans="1:5" ht="15">
      <c r="A32" s="46"/>
      <c r="B32" s="35"/>
      <c r="C32" s="147"/>
      <c r="D32" s="36"/>
      <c r="E32" s="164"/>
    </row>
    <row r="33" spans="1:5" ht="15.75" thickBot="1">
      <c r="A33" s="219"/>
      <c r="B33" s="220"/>
      <c r="C33" s="148"/>
      <c r="D33" s="47"/>
      <c r="E33" s="74"/>
    </row>
    <row r="34" spans="1:5" s="10" customFormat="1" ht="13.5" thickTop="1">
      <c r="A34" s="7"/>
      <c r="B34" s="7"/>
      <c r="C34" s="8"/>
      <c r="D34" s="9"/>
      <c r="E34" s="9"/>
    </row>
    <row r="35" spans="1:4" ht="15">
      <c r="A35" s="2"/>
      <c r="B35" s="4"/>
      <c r="C35" s="3"/>
      <c r="D35" s="6"/>
    </row>
    <row r="36" spans="1:4" ht="15">
      <c r="A36" s="2"/>
      <c r="B36" s="5"/>
      <c r="C36" s="3"/>
      <c r="D36" s="6"/>
    </row>
  </sheetData>
  <sheetProtection/>
  <mergeCells count="5">
    <mergeCell ref="A33:B33"/>
    <mergeCell ref="D5:E5"/>
    <mergeCell ref="A6:A7"/>
    <mergeCell ref="B6:B7"/>
    <mergeCell ref="C6:C7"/>
  </mergeCells>
  <printOptions/>
  <pageMargins left="0.37" right="0.34" top="0.4" bottom="0.31" header="0.27" footer="0.16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7109375" style="1" customWidth="1"/>
    <col min="2" max="2" width="36.7109375" style="1" customWidth="1"/>
    <col min="3" max="3" width="19.7109375" style="1" customWidth="1"/>
    <col min="4" max="4" width="22.00390625" style="1" customWidth="1"/>
    <col min="5" max="16384" width="9.140625" style="1" customWidth="1"/>
  </cols>
  <sheetData>
    <row r="2" ht="18.75" customHeight="1">
      <c r="B2" s="172" t="s">
        <v>216</v>
      </c>
    </row>
    <row r="3" spans="1:4" ht="17.25" thickBot="1">
      <c r="A3" s="21"/>
      <c r="B3" s="22"/>
      <c r="C3" s="221" t="s">
        <v>214</v>
      </c>
      <c r="D3" s="221"/>
    </row>
    <row r="4" spans="1:4" ht="15.75" customHeight="1" thickTop="1">
      <c r="A4" s="222" t="s">
        <v>84</v>
      </c>
      <c r="B4" s="224" t="s">
        <v>117</v>
      </c>
      <c r="C4" s="23" t="s">
        <v>94</v>
      </c>
      <c r="D4" s="109" t="s">
        <v>95</v>
      </c>
    </row>
    <row r="5" spans="1:4" ht="15" thickBot="1">
      <c r="A5" s="223"/>
      <c r="B5" s="225"/>
      <c r="C5" s="24" t="s">
        <v>215</v>
      </c>
      <c r="D5" s="110" t="s">
        <v>204</v>
      </c>
    </row>
    <row r="6" spans="1:4" ht="30.75" customHeight="1" thickTop="1">
      <c r="A6" s="111" t="s">
        <v>0</v>
      </c>
      <c r="B6" s="108" t="s">
        <v>118</v>
      </c>
      <c r="C6" s="27"/>
      <c r="D6" s="195"/>
    </row>
    <row r="7" spans="1:4" ht="30.75" customHeight="1">
      <c r="A7" s="28">
        <v>1</v>
      </c>
      <c r="B7" s="29" t="s">
        <v>119</v>
      </c>
      <c r="C7" s="30">
        <f>'Te Ardh.Shpenzimet sipas natyre'!D28</f>
        <v>-482420</v>
      </c>
      <c r="D7" s="192">
        <v>-382665</v>
      </c>
    </row>
    <row r="8" spans="1:4" ht="21" customHeight="1">
      <c r="A8" s="45">
        <v>2</v>
      </c>
      <c r="B8" s="29" t="s">
        <v>120</v>
      </c>
      <c r="C8" s="31" t="s">
        <v>202</v>
      </c>
      <c r="D8" s="200"/>
    </row>
    <row r="9" spans="1:4" ht="15">
      <c r="A9" s="32"/>
      <c r="B9" s="75" t="s">
        <v>121</v>
      </c>
      <c r="C9" s="34">
        <f>'Bilanci 2010'!D61</f>
        <v>0</v>
      </c>
      <c r="D9" s="201">
        <f>'Bilanci 2010'!E61</f>
        <v>0</v>
      </c>
    </row>
    <row r="10" spans="1:4" ht="15">
      <c r="A10" s="28"/>
      <c r="B10" s="76" t="s">
        <v>122</v>
      </c>
      <c r="C10" s="36"/>
      <c r="D10" s="191"/>
    </row>
    <row r="11" spans="1:4" ht="15">
      <c r="A11" s="37"/>
      <c r="B11" s="76" t="s">
        <v>123</v>
      </c>
      <c r="C11" s="36"/>
      <c r="D11" s="191"/>
    </row>
    <row r="12" spans="1:4" s="2" customFormat="1" ht="45">
      <c r="A12" s="44" t="s">
        <v>124</v>
      </c>
      <c r="B12" s="29" t="s">
        <v>168</v>
      </c>
      <c r="C12" s="36">
        <f>'Bilanci 2010'!E21-'Bilanci 2010'!D21</f>
        <v>-40000</v>
      </c>
      <c r="D12" s="191">
        <v>-120000</v>
      </c>
    </row>
    <row r="13" spans="1:4" ht="30.75" customHeight="1">
      <c r="A13" s="38" t="s">
        <v>125</v>
      </c>
      <c r="B13" s="39" t="s">
        <v>126</v>
      </c>
      <c r="C13" s="27"/>
      <c r="D13" s="195"/>
    </row>
    <row r="14" spans="1:4" ht="30">
      <c r="A14" s="45">
        <v>5</v>
      </c>
      <c r="B14" s="29" t="s">
        <v>127</v>
      </c>
      <c r="C14" s="36">
        <f>'Bilanci 2010'!I24-'Bilanci 2010'!J24</f>
        <v>569958</v>
      </c>
      <c r="D14" s="191">
        <v>310677</v>
      </c>
    </row>
    <row r="15" spans="1:4" ht="19.5" customHeight="1">
      <c r="A15" s="28">
        <v>6</v>
      </c>
      <c r="B15" s="35" t="s">
        <v>128</v>
      </c>
      <c r="C15" s="36"/>
      <c r="D15" s="191"/>
    </row>
    <row r="16" spans="1:4" ht="15">
      <c r="A16" s="28">
        <v>7</v>
      </c>
      <c r="B16" s="35" t="s">
        <v>129</v>
      </c>
      <c r="C16" s="36"/>
      <c r="D16" s="176"/>
    </row>
    <row r="17" spans="1:4" ht="15">
      <c r="A17" s="28"/>
      <c r="B17" s="57" t="s">
        <v>130</v>
      </c>
      <c r="C17" s="36">
        <f>SUM(C7:C16)</f>
        <v>47538</v>
      </c>
      <c r="D17" s="191">
        <f>SUM(D7:D16)</f>
        <v>-191988</v>
      </c>
    </row>
    <row r="18" spans="1:4" s="2" customFormat="1" ht="26.25" customHeight="1">
      <c r="A18" s="45" t="s">
        <v>1</v>
      </c>
      <c r="B18" s="41" t="s">
        <v>131</v>
      </c>
      <c r="C18" s="42"/>
      <c r="D18" s="194"/>
    </row>
    <row r="19" spans="1:4" ht="30">
      <c r="A19" s="28">
        <v>1</v>
      </c>
      <c r="B19" s="29" t="s">
        <v>132</v>
      </c>
      <c r="C19" s="43"/>
      <c r="D19" s="176"/>
    </row>
    <row r="20" spans="1:4" ht="15">
      <c r="A20" s="28">
        <v>2</v>
      </c>
      <c r="B20" s="29" t="s">
        <v>133</v>
      </c>
      <c r="C20" s="30"/>
      <c r="D20" s="192"/>
    </row>
    <row r="21" spans="1:4" ht="15">
      <c r="A21" s="28">
        <v>3</v>
      </c>
      <c r="B21" s="29" t="s">
        <v>134</v>
      </c>
      <c r="C21" s="30"/>
      <c r="D21" s="192"/>
    </row>
    <row r="22" spans="1:4" ht="15">
      <c r="A22" s="44" t="s">
        <v>125</v>
      </c>
      <c r="B22" s="29" t="s">
        <v>135</v>
      </c>
      <c r="C22" s="30"/>
      <c r="D22" s="192"/>
    </row>
    <row r="23" spans="1:4" ht="15">
      <c r="A23" s="28">
        <v>5</v>
      </c>
      <c r="B23" s="29" t="s">
        <v>136</v>
      </c>
      <c r="C23" s="30"/>
      <c r="D23" s="192"/>
    </row>
    <row r="24" spans="1:4" ht="31.5" customHeight="1">
      <c r="A24" s="44"/>
      <c r="B24" s="112" t="s">
        <v>137</v>
      </c>
      <c r="C24" s="30">
        <f>SUM(C19:C23)</f>
        <v>0</v>
      </c>
      <c r="D24" s="192"/>
    </row>
    <row r="25" spans="1:4" ht="29.25">
      <c r="A25" s="44" t="s">
        <v>2</v>
      </c>
      <c r="B25" s="41" t="s">
        <v>138</v>
      </c>
      <c r="C25" s="30"/>
      <c r="D25" s="192"/>
    </row>
    <row r="26" spans="1:4" ht="15">
      <c r="A26" s="44" t="s">
        <v>139</v>
      </c>
      <c r="B26" s="29" t="s">
        <v>140</v>
      </c>
      <c r="C26" s="30"/>
      <c r="D26" s="192"/>
    </row>
    <row r="27" spans="1:4" ht="15">
      <c r="A27" s="44" t="s">
        <v>141</v>
      </c>
      <c r="B27" s="29" t="s">
        <v>142</v>
      </c>
      <c r="C27" s="30"/>
      <c r="D27" s="192"/>
    </row>
    <row r="28" spans="1:4" ht="17.25" customHeight="1">
      <c r="A28" s="44" t="s">
        <v>124</v>
      </c>
      <c r="B28" s="29" t="s">
        <v>143</v>
      </c>
      <c r="C28" s="30"/>
      <c r="D28" s="192"/>
    </row>
    <row r="29" spans="1:4" ht="15">
      <c r="A29" s="44" t="s">
        <v>125</v>
      </c>
      <c r="B29" s="29" t="s">
        <v>144</v>
      </c>
      <c r="C29" s="30"/>
      <c r="D29" s="194"/>
    </row>
    <row r="30" spans="1:4" ht="30">
      <c r="A30" s="37"/>
      <c r="B30" s="112" t="s">
        <v>145</v>
      </c>
      <c r="C30" s="30">
        <f>SUM(C26:C29)</f>
        <v>0</v>
      </c>
      <c r="D30" s="194"/>
    </row>
    <row r="31" spans="1:4" ht="19.5" customHeight="1">
      <c r="A31" s="28"/>
      <c r="B31" s="41" t="s">
        <v>146</v>
      </c>
      <c r="C31" s="30">
        <f>C30+C24+C17</f>
        <v>47538</v>
      </c>
      <c r="D31" s="192">
        <f>D30+D24+D17</f>
        <v>-191988</v>
      </c>
    </row>
    <row r="32" spans="1:4" ht="29.25">
      <c r="A32" s="45"/>
      <c r="B32" s="41" t="s">
        <v>147</v>
      </c>
      <c r="C32" s="30">
        <f>'Bilanci 2010'!E8</f>
        <v>36765</v>
      </c>
      <c r="D32" s="192">
        <v>228753</v>
      </c>
    </row>
    <row r="33" spans="1:4" ht="29.25">
      <c r="A33" s="45"/>
      <c r="B33" s="41" t="s">
        <v>148</v>
      </c>
      <c r="C33" s="30">
        <f>C31+C32</f>
        <v>84303</v>
      </c>
      <c r="D33" s="202">
        <f>D31+D32</f>
        <v>36765</v>
      </c>
    </row>
    <row r="34" spans="1:4" ht="15" thickBot="1">
      <c r="A34" s="219"/>
      <c r="B34" s="220"/>
      <c r="C34" s="47"/>
      <c r="D34" s="74"/>
    </row>
    <row r="35" spans="1:4" s="10" customFormat="1" ht="13.5" thickTop="1">
      <c r="A35" s="48"/>
      <c r="B35" s="48"/>
      <c r="C35" s="49"/>
      <c r="D35" s="49"/>
    </row>
    <row r="36" spans="1:4" ht="14.25">
      <c r="A36" s="50"/>
      <c r="B36" s="51"/>
      <c r="C36" s="52"/>
      <c r="D36" s="53"/>
    </row>
    <row r="37" spans="1:4" ht="14.25">
      <c r="A37" s="50"/>
      <c r="B37" s="54"/>
      <c r="C37" s="52"/>
      <c r="D37" s="53"/>
    </row>
    <row r="38" spans="1:4" ht="12.75">
      <c r="A38" s="53"/>
      <c r="B38" s="53"/>
      <c r="C38" s="53"/>
      <c r="D38" s="53"/>
    </row>
    <row r="39" spans="1:4" ht="12.75">
      <c r="A39" s="53"/>
      <c r="B39" s="53"/>
      <c r="C39" s="53"/>
      <c r="D39" s="53"/>
    </row>
    <row r="40" spans="1:4" ht="12.75">
      <c r="A40" s="53"/>
      <c r="B40" s="53"/>
      <c r="C40" s="53"/>
      <c r="D40" s="53"/>
    </row>
    <row r="41" spans="1:4" ht="12.75">
      <c r="A41" s="53"/>
      <c r="B41" s="53"/>
      <c r="C41" s="53"/>
      <c r="D41" s="53"/>
    </row>
    <row r="42" spans="1:4" ht="12.75">
      <c r="A42" s="53"/>
      <c r="B42" s="53"/>
      <c r="C42" s="53"/>
      <c r="D42" s="53"/>
    </row>
    <row r="43" spans="1:4" ht="12.75">
      <c r="A43" s="53"/>
      <c r="B43" s="53"/>
      <c r="C43" s="53"/>
      <c r="D43" s="53"/>
    </row>
    <row r="44" spans="1:4" ht="12.75">
      <c r="A44" s="53"/>
      <c r="B44" s="53"/>
      <c r="C44" s="53"/>
      <c r="D44" s="53"/>
    </row>
    <row r="45" spans="1:4" ht="12.75">
      <c r="A45" s="53"/>
      <c r="B45" s="53"/>
      <c r="C45" s="53"/>
      <c r="D45" s="53"/>
    </row>
    <row r="46" spans="1:4" ht="12.75">
      <c r="A46" s="53"/>
      <c r="B46" s="53"/>
      <c r="C46" s="53"/>
      <c r="D46" s="53"/>
    </row>
    <row r="47" spans="1:4" ht="12.75">
      <c r="A47" s="53"/>
      <c r="B47" s="53"/>
      <c r="C47" s="53"/>
      <c r="D47" s="53"/>
    </row>
    <row r="48" spans="1:4" ht="12.75">
      <c r="A48" s="53"/>
      <c r="B48" s="53"/>
      <c r="C48" s="53"/>
      <c r="D48" s="53"/>
    </row>
    <row r="49" spans="1:4" ht="12.75">
      <c r="A49" s="53"/>
      <c r="B49" s="53"/>
      <c r="C49" s="53"/>
      <c r="D49" s="53"/>
    </row>
    <row r="50" spans="1:4" ht="12.75">
      <c r="A50" s="53"/>
      <c r="B50" s="53"/>
      <c r="C50" s="53"/>
      <c r="D50" s="53"/>
    </row>
    <row r="51" spans="1:4" ht="12.75">
      <c r="A51" s="53"/>
      <c r="B51" s="53"/>
      <c r="C51" s="53"/>
      <c r="D51" s="53"/>
    </row>
    <row r="52" spans="1:4" ht="12.75">
      <c r="A52" s="53"/>
      <c r="B52" s="53"/>
      <c r="C52" s="53"/>
      <c r="D52" s="53"/>
    </row>
    <row r="53" spans="1:4" ht="12.75">
      <c r="A53" s="53"/>
      <c r="B53" s="53"/>
      <c r="C53" s="53"/>
      <c r="D53" s="53"/>
    </row>
    <row r="54" spans="1:4" ht="12.75">
      <c r="A54" s="53"/>
      <c r="B54" s="53"/>
      <c r="C54" s="53"/>
      <c r="D54" s="53"/>
    </row>
    <row r="55" spans="1:4" ht="12.75">
      <c r="A55" s="53"/>
      <c r="B55" s="53"/>
      <c r="C55" s="53"/>
      <c r="D55" s="53"/>
    </row>
    <row r="56" spans="1:4" ht="12.75">
      <c r="A56" s="53"/>
      <c r="B56" s="53"/>
      <c r="C56" s="53"/>
      <c r="D56" s="53"/>
    </row>
    <row r="57" spans="1:4" ht="12.75">
      <c r="A57" s="53"/>
      <c r="B57" s="53"/>
      <c r="C57" s="53"/>
      <c r="D57" s="53"/>
    </row>
    <row r="58" spans="1:4" ht="12.75">
      <c r="A58" s="53"/>
      <c r="B58" s="53"/>
      <c r="C58" s="53"/>
      <c r="D58" s="53"/>
    </row>
    <row r="59" spans="1:4" ht="12.75">
      <c r="A59" s="53"/>
      <c r="B59" s="53"/>
      <c r="C59" s="53"/>
      <c r="D59" s="53"/>
    </row>
    <row r="60" spans="1:4" ht="12.75">
      <c r="A60" s="53"/>
      <c r="B60" s="53"/>
      <c r="C60" s="53"/>
      <c r="D60" s="53"/>
    </row>
    <row r="61" spans="1:4" ht="12.75">
      <c r="A61" s="53"/>
      <c r="B61" s="53"/>
      <c r="C61" s="53"/>
      <c r="D61" s="53"/>
    </row>
    <row r="62" spans="1:4" ht="12.75">
      <c r="A62" s="53"/>
      <c r="B62" s="53"/>
      <c r="C62" s="53"/>
      <c r="D62" s="53"/>
    </row>
    <row r="63" spans="1:4" ht="12.75">
      <c r="A63" s="53"/>
      <c r="B63" s="53"/>
      <c r="C63" s="53"/>
      <c r="D63" s="53"/>
    </row>
    <row r="64" spans="1:4" ht="12.75">
      <c r="A64" s="53"/>
      <c r="B64" s="53"/>
      <c r="C64" s="53"/>
      <c r="D64" s="53"/>
    </row>
    <row r="65" spans="1:4" ht="12.75">
      <c r="A65" s="53"/>
      <c r="B65" s="53"/>
      <c r="C65" s="53"/>
      <c r="D65" s="53"/>
    </row>
    <row r="66" spans="1:4" ht="12.75">
      <c r="A66" s="53"/>
      <c r="B66" s="53"/>
      <c r="C66" s="53"/>
      <c r="D66" s="53"/>
    </row>
    <row r="67" spans="1:4" ht="12.75">
      <c r="A67" s="53"/>
      <c r="B67" s="53"/>
      <c r="C67" s="53"/>
      <c r="D67" s="53"/>
    </row>
    <row r="68" spans="1:4" ht="12.75">
      <c r="A68" s="53"/>
      <c r="B68" s="53"/>
      <c r="C68" s="53"/>
      <c r="D68" s="53"/>
    </row>
    <row r="69" spans="1:4" ht="12.75">
      <c r="A69" s="53"/>
      <c r="B69" s="53"/>
      <c r="C69" s="53"/>
      <c r="D69" s="53"/>
    </row>
    <row r="70" spans="1:4" ht="12.75">
      <c r="A70" s="53"/>
      <c r="B70" s="53"/>
      <c r="C70" s="53"/>
      <c r="D70" s="53"/>
    </row>
    <row r="71" spans="1:4" ht="12.75">
      <c r="A71" s="53"/>
      <c r="B71" s="53"/>
      <c r="C71" s="53"/>
      <c r="D71" s="53"/>
    </row>
    <row r="72" spans="1:4" ht="12.75">
      <c r="A72" s="53"/>
      <c r="B72" s="53"/>
      <c r="C72" s="53"/>
      <c r="D72" s="53"/>
    </row>
    <row r="73" spans="1:4" ht="12.75">
      <c r="A73" s="53"/>
      <c r="B73" s="53"/>
      <c r="C73" s="53"/>
      <c r="D73" s="53"/>
    </row>
    <row r="74" spans="1:4" ht="12.75">
      <c r="A74" s="53"/>
      <c r="B74" s="53"/>
      <c r="C74" s="53"/>
      <c r="D74" s="53"/>
    </row>
  </sheetData>
  <sheetProtection/>
  <mergeCells count="4">
    <mergeCell ref="A34:B34"/>
    <mergeCell ref="C3:D3"/>
    <mergeCell ref="A4:A5"/>
    <mergeCell ref="B4:B5"/>
  </mergeCells>
  <printOptions/>
  <pageMargins left="0.75" right="0.75" top="0.37" bottom="0.38" header="0.27" footer="0.28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2.00390625" style="0" customWidth="1"/>
    <col min="2" max="2" width="13.8515625" style="0" customWidth="1"/>
    <col min="4" max="4" width="11.421875" style="0" customWidth="1"/>
    <col min="5" max="5" width="13.7109375" style="0" customWidth="1"/>
    <col min="6" max="6" width="20.140625" style="0" customWidth="1"/>
    <col min="7" max="7" width="13.7109375" style="0" customWidth="1"/>
    <col min="8" max="8" width="12.00390625" style="0" customWidth="1"/>
    <col min="9" max="9" width="13.421875" style="0" customWidth="1"/>
    <col min="10" max="10" width="12.8515625" style="0" customWidth="1"/>
  </cols>
  <sheetData>
    <row r="2" ht="14.25">
      <c r="A2" s="172" t="s">
        <v>216</v>
      </c>
    </row>
    <row r="4" spans="1:9" ht="18.75">
      <c r="A4" s="117" t="s">
        <v>217</v>
      </c>
      <c r="B4" s="113"/>
      <c r="C4" s="113"/>
      <c r="D4" s="113"/>
      <c r="E4" s="113"/>
      <c r="F4" s="113"/>
      <c r="G4" s="113"/>
      <c r="H4" s="113"/>
      <c r="I4" s="113"/>
    </row>
    <row r="5" spans="1:14" ht="13.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64.5" customHeight="1" thickTop="1">
      <c r="A6" s="203"/>
      <c r="B6" s="204" t="s">
        <v>74</v>
      </c>
      <c r="C6" s="204" t="s">
        <v>149</v>
      </c>
      <c r="D6" s="204" t="s">
        <v>150</v>
      </c>
      <c r="E6" s="204" t="s">
        <v>151</v>
      </c>
      <c r="F6" s="204" t="s">
        <v>152</v>
      </c>
      <c r="G6" s="204" t="s">
        <v>153</v>
      </c>
      <c r="H6" s="204" t="s">
        <v>79</v>
      </c>
      <c r="I6" s="204" t="s">
        <v>154</v>
      </c>
      <c r="J6" s="205" t="s">
        <v>155</v>
      </c>
      <c r="K6" s="116"/>
      <c r="L6" s="114"/>
      <c r="M6" s="114"/>
      <c r="N6" s="113"/>
    </row>
    <row r="7" spans="1:14" ht="29.25" customHeight="1">
      <c r="A7" s="206" t="s">
        <v>218</v>
      </c>
      <c r="B7" s="209">
        <v>100000</v>
      </c>
      <c r="C7" s="209"/>
      <c r="D7" s="209"/>
      <c r="E7" s="209"/>
      <c r="F7" s="209"/>
      <c r="G7" s="209">
        <v>-786530</v>
      </c>
      <c r="H7" s="209"/>
      <c r="I7" s="209"/>
      <c r="J7" s="210">
        <f>SUM(B7:I7)</f>
        <v>-686530</v>
      </c>
      <c r="K7" s="114"/>
      <c r="L7" s="114"/>
      <c r="M7" s="114"/>
      <c r="N7" s="113"/>
    </row>
    <row r="8" spans="1:14" ht="31.5">
      <c r="A8" s="207" t="s">
        <v>156</v>
      </c>
      <c r="B8" s="209"/>
      <c r="C8" s="209"/>
      <c r="D8" s="209"/>
      <c r="E8" s="209"/>
      <c r="F8" s="209"/>
      <c r="G8" s="209"/>
      <c r="H8" s="209"/>
      <c r="I8" s="209"/>
      <c r="J8" s="210">
        <f>SUM(B8:I8)</f>
        <v>0</v>
      </c>
      <c r="K8" s="114"/>
      <c r="L8" s="114"/>
      <c r="M8" s="114"/>
      <c r="N8" s="113"/>
    </row>
    <row r="9" spans="1:14" ht="26.25" customHeight="1">
      <c r="A9" s="206" t="s">
        <v>157</v>
      </c>
      <c r="B9" s="209"/>
      <c r="C9" s="209"/>
      <c r="D9" s="209"/>
      <c r="E9" s="209"/>
      <c r="F9" s="209"/>
      <c r="G9" s="209"/>
      <c r="H9" s="209"/>
      <c r="I9" s="209"/>
      <c r="J9" s="210">
        <f>SUM(B9:I9)</f>
        <v>0</v>
      </c>
      <c r="K9" s="114"/>
      <c r="L9" s="114"/>
      <c r="M9" s="114"/>
      <c r="N9" s="113"/>
    </row>
    <row r="10" spans="1:14" ht="31.5">
      <c r="A10" s="207" t="s">
        <v>158</v>
      </c>
      <c r="B10" s="209"/>
      <c r="C10" s="209"/>
      <c r="D10" s="209"/>
      <c r="E10" s="209"/>
      <c r="F10" s="209"/>
      <c r="G10" s="209">
        <f>'Bilanci 2010'!I50</f>
        <v>-482420</v>
      </c>
      <c r="H10" s="209"/>
      <c r="I10" s="209"/>
      <c r="J10" s="210">
        <f>SUM(B10:I10)</f>
        <v>-482420</v>
      </c>
      <c r="K10" s="114"/>
      <c r="L10" s="114"/>
      <c r="M10" s="114"/>
      <c r="N10" s="113"/>
    </row>
    <row r="11" spans="1:14" ht="31.5">
      <c r="A11" s="207" t="s">
        <v>159</v>
      </c>
      <c r="B11" s="209"/>
      <c r="C11" s="209"/>
      <c r="D11" s="209"/>
      <c r="E11" s="209"/>
      <c r="F11" s="209"/>
      <c r="G11" s="209"/>
      <c r="H11" s="209"/>
      <c r="I11" s="209"/>
      <c r="J11" s="210"/>
      <c r="K11" s="114"/>
      <c r="L11" s="114"/>
      <c r="M11" s="114"/>
      <c r="N11" s="113"/>
    </row>
    <row r="12" spans="1:14" ht="31.5">
      <c r="A12" s="207" t="s">
        <v>160</v>
      </c>
      <c r="B12" s="209"/>
      <c r="C12" s="209"/>
      <c r="D12" s="209"/>
      <c r="E12" s="209"/>
      <c r="F12" s="209"/>
      <c r="G12" s="209"/>
      <c r="H12" s="209"/>
      <c r="I12" s="209"/>
      <c r="J12" s="210"/>
      <c r="K12" s="114"/>
      <c r="L12" s="114"/>
      <c r="M12" s="114"/>
      <c r="N12" s="113"/>
    </row>
    <row r="13" spans="1:14" ht="31.5">
      <c r="A13" s="207" t="s">
        <v>161</v>
      </c>
      <c r="B13" s="209"/>
      <c r="C13" s="209"/>
      <c r="D13" s="209"/>
      <c r="E13" s="209"/>
      <c r="F13" s="209"/>
      <c r="G13" s="209"/>
      <c r="H13" s="209"/>
      <c r="I13" s="209"/>
      <c r="J13" s="210"/>
      <c r="K13" s="114"/>
      <c r="L13" s="114"/>
      <c r="M13" s="114"/>
      <c r="N13" s="113"/>
    </row>
    <row r="14" spans="1:14" ht="31.5">
      <c r="A14" s="207" t="s">
        <v>162</v>
      </c>
      <c r="B14" s="209"/>
      <c r="C14" s="209"/>
      <c r="D14" s="209"/>
      <c r="E14" s="209"/>
      <c r="F14" s="209"/>
      <c r="G14" s="209"/>
      <c r="H14" s="209"/>
      <c r="I14" s="209"/>
      <c r="J14" s="210">
        <f>SUM(G14:H14)</f>
        <v>0</v>
      </c>
      <c r="K14" s="114"/>
      <c r="L14" s="114"/>
      <c r="M14" s="114"/>
      <c r="N14" s="113"/>
    </row>
    <row r="15" spans="1:14" ht="31.5">
      <c r="A15" s="207" t="s">
        <v>163</v>
      </c>
      <c r="B15" s="209"/>
      <c r="C15" s="209"/>
      <c r="D15" s="209"/>
      <c r="E15" s="209"/>
      <c r="F15" s="209"/>
      <c r="G15" s="209"/>
      <c r="H15" s="209"/>
      <c r="I15" s="209"/>
      <c r="J15" s="210">
        <f>SUM(B15:I15)</f>
        <v>0</v>
      </c>
      <c r="K15" s="114"/>
      <c r="L15" s="114"/>
      <c r="M15" s="114"/>
      <c r="N15" s="113"/>
    </row>
    <row r="16" spans="1:14" ht="15.75">
      <c r="A16" s="207"/>
      <c r="B16" s="209"/>
      <c r="C16" s="209"/>
      <c r="D16" s="209"/>
      <c r="E16" s="209"/>
      <c r="F16" s="209"/>
      <c r="G16" s="209"/>
      <c r="H16" s="209"/>
      <c r="I16" s="209"/>
      <c r="J16" s="210"/>
      <c r="K16" s="114"/>
      <c r="L16" s="114"/>
      <c r="M16" s="114"/>
      <c r="N16" s="113"/>
    </row>
    <row r="17" spans="1:14" ht="31.5">
      <c r="A17" s="207" t="s">
        <v>164</v>
      </c>
      <c r="B17" s="209"/>
      <c r="C17" s="209"/>
      <c r="D17" s="209"/>
      <c r="E17" s="209"/>
      <c r="F17" s="209"/>
      <c r="G17" s="209"/>
      <c r="H17" s="209"/>
      <c r="I17" s="209"/>
      <c r="J17" s="210"/>
      <c r="K17" s="114"/>
      <c r="L17" s="114"/>
      <c r="M17" s="114"/>
      <c r="N17" s="113"/>
    </row>
    <row r="18" spans="1:14" ht="15.75">
      <c r="A18" s="207" t="s">
        <v>165</v>
      </c>
      <c r="B18" s="209"/>
      <c r="C18" s="209"/>
      <c r="D18" s="209"/>
      <c r="E18" s="209"/>
      <c r="F18" s="209"/>
      <c r="G18" s="209"/>
      <c r="H18" s="209"/>
      <c r="I18" s="209"/>
      <c r="J18" s="210"/>
      <c r="K18" s="114"/>
      <c r="L18" s="114"/>
      <c r="M18" s="114"/>
      <c r="N18" s="113"/>
    </row>
    <row r="19" spans="1:14" ht="15.75">
      <c r="A19" s="207" t="s">
        <v>166</v>
      </c>
      <c r="B19" s="209"/>
      <c r="C19" s="209"/>
      <c r="D19" s="209"/>
      <c r="E19" s="209"/>
      <c r="F19" s="209"/>
      <c r="G19" s="209"/>
      <c r="H19" s="209"/>
      <c r="I19" s="209"/>
      <c r="J19" s="210"/>
      <c r="K19" s="114"/>
      <c r="L19" s="114"/>
      <c r="M19" s="114"/>
      <c r="N19" s="113"/>
    </row>
    <row r="20" spans="1:14" ht="31.5">
      <c r="A20" s="207" t="s">
        <v>167</v>
      </c>
      <c r="B20" s="209"/>
      <c r="C20" s="209"/>
      <c r="D20" s="209"/>
      <c r="E20" s="209"/>
      <c r="F20" s="209"/>
      <c r="G20" s="209"/>
      <c r="H20" s="209"/>
      <c r="I20" s="209"/>
      <c r="J20" s="210"/>
      <c r="K20" s="114"/>
      <c r="L20" s="114"/>
      <c r="M20" s="114"/>
      <c r="N20" s="113"/>
    </row>
    <row r="21" spans="1:14" ht="15.75">
      <c r="A21" s="207"/>
      <c r="B21" s="209"/>
      <c r="C21" s="209"/>
      <c r="D21" s="209"/>
      <c r="E21" s="209"/>
      <c r="F21" s="209"/>
      <c r="G21" s="209"/>
      <c r="H21" s="209"/>
      <c r="I21" s="209"/>
      <c r="J21" s="210"/>
      <c r="K21" s="114"/>
      <c r="L21" s="114"/>
      <c r="M21" s="114"/>
      <c r="N21" s="113"/>
    </row>
    <row r="22" spans="1:14" ht="32.25" thickBot="1">
      <c r="A22" s="208" t="s">
        <v>219</v>
      </c>
      <c r="B22" s="211">
        <f>SUM(B7:B21)</f>
        <v>100000</v>
      </c>
      <c r="C22" s="211">
        <f aca="true" t="shared" si="0" ref="C22:I22">SUM(C7:C21)</f>
        <v>0</v>
      </c>
      <c r="D22" s="211">
        <f t="shared" si="0"/>
        <v>0</v>
      </c>
      <c r="E22" s="211">
        <f t="shared" si="0"/>
        <v>0</v>
      </c>
      <c r="F22" s="211">
        <f t="shared" si="0"/>
        <v>0</v>
      </c>
      <c r="G22" s="211">
        <f t="shared" si="0"/>
        <v>-1268950</v>
      </c>
      <c r="H22" s="211">
        <f t="shared" si="0"/>
        <v>0</v>
      </c>
      <c r="I22" s="211">
        <f t="shared" si="0"/>
        <v>0</v>
      </c>
      <c r="J22" s="212">
        <f>SUM(J7:J21)</f>
        <v>-1168950</v>
      </c>
      <c r="K22" s="114"/>
      <c r="L22" s="114"/>
      <c r="M22" s="114"/>
      <c r="N22" s="113"/>
    </row>
    <row r="23" spans="1:14" ht="16.5" thickTop="1">
      <c r="A23" s="115"/>
      <c r="B23" s="114"/>
      <c r="C23" s="114"/>
      <c r="D23" s="114"/>
      <c r="E23" s="114"/>
      <c r="F23" s="114"/>
      <c r="G23" s="114"/>
      <c r="H23" s="114"/>
      <c r="I23" s="114"/>
      <c r="J23" s="170"/>
      <c r="K23" s="114"/>
      <c r="L23" s="114"/>
      <c r="M23" s="114"/>
      <c r="N23" s="113"/>
    </row>
    <row r="24" spans="1:14" ht="15.75">
      <c r="A24" s="115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3"/>
    </row>
    <row r="25" spans="1:14" ht="15.75">
      <c r="A25" s="115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3"/>
    </row>
    <row r="26" spans="1:14" ht="15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3"/>
    </row>
    <row r="27" spans="1:14" ht="15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3"/>
    </row>
    <row r="28" spans="1:14" ht="15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3"/>
    </row>
    <row r="29" spans="1:14" ht="15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3"/>
    </row>
    <row r="30" spans="1:14" ht="15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3"/>
    </row>
    <row r="31" spans="1:14" ht="15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3"/>
    </row>
    <row r="32" spans="1:14" ht="15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3"/>
    </row>
    <row r="33" spans="1:14" ht="15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3"/>
    </row>
    <row r="34" spans="1:14" ht="15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3"/>
    </row>
    <row r="35" spans="1:14" ht="15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3"/>
    </row>
    <row r="36" spans="1:14" ht="15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3"/>
    </row>
    <row r="37" spans="1:14" ht="15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3"/>
    </row>
    <row r="38" spans="1:14" ht="15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3"/>
    </row>
    <row r="39" spans="1:14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</sheetData>
  <sheetProtection/>
  <printOptions/>
  <pageMargins left="0.24" right="0.29" top="0.3" bottom="0.32" header="0.26" footer="0.23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Costumer</dc:creator>
  <cp:keywords/>
  <dc:description/>
  <cp:lastModifiedBy>GENER 2 F1</cp:lastModifiedBy>
  <cp:lastPrinted>2011-04-05T08:36:42Z</cp:lastPrinted>
  <dcterms:created xsi:type="dcterms:W3CDTF">2003-01-31T04:32:11Z</dcterms:created>
  <dcterms:modified xsi:type="dcterms:W3CDTF">2011-04-05T08:42:44Z</dcterms:modified>
  <cp:category/>
  <cp:version/>
  <cp:contentType/>
  <cp:contentStatus/>
</cp:coreProperties>
</file>