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.Belinda Karaj\Belinda 2019\QKB\"/>
    </mc:Choice>
  </mc:AlternateContent>
  <bookViews>
    <workbookView xWindow="0" yWindow="0" windowWidth="20490" windowHeight="775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6" i="1"/>
  <c r="B21" i="1"/>
  <c r="C25" i="1"/>
  <c r="C23" i="1"/>
  <c r="B23" i="1"/>
  <c r="B25" i="1" s="1"/>
  <c r="C16" i="1"/>
  <c r="B16" i="1"/>
  <c r="B12" i="1" l="1"/>
  <c r="C12" i="1"/>
  <c r="B17" i="1"/>
  <c r="C17" i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<sst xmlns="http://schemas.openxmlformats.org/spreadsheetml/2006/main" count="28" uniqueCount="27">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</sst>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6" fillId="0" borderId="0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7" workbookViewId="0">
      <selection activeCell="A28" sqref="A28"/>
    </sheetView>
  </sheetViews>
  <sheetFormatPr defaultRowHeight="15" x14ac:dyDescent="0.25"/>
  <cols>
    <col min="1" max="1" width="72.28515625" customWidth="1"/>
    <col min="2" max="2" width="12.85546875" bestFit="1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8" t="s">
        <v>25</v>
      </c>
    </row>
    <row r="2" spans="1:14" ht="15" customHeight="1" x14ac:dyDescent="0.25">
      <c r="A2" s="19" t="s">
        <v>24</v>
      </c>
      <c r="B2" s="17" t="s">
        <v>23</v>
      </c>
      <c r="C2" s="17" t="s">
        <v>23</v>
      </c>
    </row>
    <row r="3" spans="1:14" ht="15" customHeight="1" x14ac:dyDescent="0.25">
      <c r="A3" s="20"/>
      <c r="B3" s="17" t="s">
        <v>22</v>
      </c>
      <c r="C3" s="17" t="s">
        <v>21</v>
      </c>
    </row>
    <row r="4" spans="1:14" x14ac:dyDescent="0.25">
      <c r="A4" s="16" t="s">
        <v>20</v>
      </c>
      <c r="B4" s="1"/>
      <c r="C4" s="1"/>
    </row>
    <row r="5" spans="1:14" x14ac:dyDescent="0.25">
      <c r="B5" s="15"/>
      <c r="C5" s="1"/>
    </row>
    <row r="6" spans="1:14" x14ac:dyDescent="0.25">
      <c r="A6" s="10" t="s">
        <v>19</v>
      </c>
      <c r="B6" s="21">
        <v>3343158</v>
      </c>
      <c r="C6" s="22">
        <v>5471242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22"/>
      <c r="C7" s="22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22"/>
      <c r="C8" s="22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22"/>
      <c r="C9" s="22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23"/>
      <c r="C10" s="22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23"/>
      <c r="C11" s="22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24">
        <f>SUM(B13:B14)</f>
        <v>85824</v>
      </c>
      <c r="C12" s="24">
        <f>SUM(C13:C14)</f>
        <v>83440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4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4" t="s">
        <v>11</v>
      </c>
      <c r="B14" s="23">
        <v>85824</v>
      </c>
      <c r="C14" s="22">
        <v>83440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23">
        <v>45775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23">
        <f>61234+2632066+120000+13500+29217</f>
        <v>2856017</v>
      </c>
      <c r="C16" s="22">
        <f>120000+14000+5183079</f>
        <v>5317079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6330774</v>
      </c>
      <c r="C17" s="7">
        <f>SUM(C6:C12,C15:C16)</f>
        <v>10871761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25">
        <v>32110</v>
      </c>
      <c r="C20" s="22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23">
        <f>4578-64930</f>
        <v>-60352</v>
      </c>
      <c r="C21" s="22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23"/>
      <c r="C22" s="22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-28242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+B6-B12-B15-B16-B23</f>
        <v>383784</v>
      </c>
      <c r="C25" s="6">
        <f>+C6-C12-C15-C16-C23</f>
        <v>70723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22">
        <f>+C25*5%</f>
        <v>3536.15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+B25-B26</f>
        <v>383784</v>
      </c>
      <c r="C27" s="2">
        <f>+C25-C26</f>
        <v>67186.850000000006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Financa 5</cp:lastModifiedBy>
  <dcterms:created xsi:type="dcterms:W3CDTF">2018-06-20T15:30:23Z</dcterms:created>
  <dcterms:modified xsi:type="dcterms:W3CDTF">2019-07-11T09:03:38Z</dcterms:modified>
</cp:coreProperties>
</file>