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45" windowHeight="5760" tabRatio="599" activeTab="0"/>
  </bookViews>
  <sheets>
    <sheet name="Kopertina" sheetId="1" r:id="rId1"/>
    <sheet name="Aktivi" sheetId="2" r:id="rId2"/>
    <sheet name="Pasivi" sheetId="3" r:id="rId3"/>
    <sheet name="Ardhura-Shpenzime" sheetId="4" r:id="rId4"/>
    <sheet name="Cash Flow" sheetId="5" r:id="rId5"/>
    <sheet name="Kap_veta" sheetId="6" r:id="rId6"/>
    <sheet name="AMORTIZIMI AAM" sheetId="7" r:id="rId7"/>
    <sheet name="AAM" sheetId="8" r:id="rId8"/>
  </sheets>
  <externalReferences>
    <externalReference r:id="rId11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<sst xmlns="http://schemas.openxmlformats.org/spreadsheetml/2006/main" count="395" uniqueCount="230">
  <si>
    <t>Adresa:</t>
  </si>
  <si>
    <t>PASQYRAT FINANCIARE INDIVIDUALE</t>
  </si>
  <si>
    <t>DHE</t>
  </si>
  <si>
    <t>LEKE</t>
  </si>
  <si>
    <t>0.00 Leke</t>
  </si>
  <si>
    <t>Njësia ekonomike raportuese:</t>
  </si>
  <si>
    <t>Data e bilancit:</t>
  </si>
  <si>
    <t>Të dhëna idenifikuese:</t>
  </si>
  <si>
    <t xml:space="preserve">Periudha Kontabël: </t>
  </si>
  <si>
    <t xml:space="preserve">Monedha e paraqitjes: </t>
  </si>
  <si>
    <t>Shkalla e rrumbullakimit:</t>
  </si>
  <si>
    <t>Monedha: LEKE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</si>
  <si>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</si>
  <si>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</si>
  <si>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</si>
  <si>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</si>
  <si>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</si>
  <si>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</si>
  <si>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</si>
  <si>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 xml:space="preserve"> -</t>
  </si>
  <si>
    <t>Arka</t>
  </si>
  <si>
    <t>Banka</t>
  </si>
  <si>
    <t>Derivative te mbajtura per tregtim</t>
  </si>
  <si>
    <t>Derivativet</t>
  </si>
  <si>
    <t>Aktivet e mbajtura per tregtim</t>
  </si>
  <si>
    <t>Aktive te tjera afatshkurtra financiare</t>
  </si>
  <si>
    <t>Llogari/Kerkesa te arketueshme</t>
  </si>
  <si>
    <t>Llogari/Kerkesa te tjera te arketueshme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</si>
  <si>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</si>
  <si>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</si>
  <si>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</si>
  <si>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</si>
  <si>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</si>
  <si>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</si>
  <si>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</si>
  <si>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</si>
  <si>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</si>
  <si>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</si>
  <si>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</si>
  <si>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</si>
  <si>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</si>
  <si>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</si>
  <si>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</si>
  <si>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</si>
  <si>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</si>
  <si>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</si>
  <si>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</si>
  <si>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</si>
  <si>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</si>
  <si>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</si>
  <si>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 te tjera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</si>
  <si>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</si>
  <si>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</si>
  <si>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</si>
  <si>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</si>
  <si>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</si>
  <si>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</si>
  <si>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</si>
  <si>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per Aktivet Afatgjata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</si>
  <si>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</si>
  <si>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</si>
  <si>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</si>
  <si>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</si>
  <si>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</si>
  <si>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</si>
  <si>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</si>
  <si>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</si>
  <si>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</si>
  <si>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</si>
  <si>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Parapagimet e arketuara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</si>
  <si>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</si>
  <si>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</si>
  <si>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</si>
  <si>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</si>
  <si>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</si>
  <si>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</si>
  <si>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</si>
  <si>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</si>
  <si>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</si>
  <si>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</si>
  <si>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</si>
  <si>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</si>
  <si>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Aksionet e pakices</t>
  </si>
  <si>
    <t>Kapitali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</si>
  <si>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</si>
  <si>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</si>
  <si>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</si>
  <si>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</si>
  <si>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</si>
  <si>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</si>
  <si>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</si>
  <si>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</si>
  <si>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</si>
  <si>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per kapitalin</t>
  </si>
  <si>
    <t>PASIVET</t>
  </si>
  <si>
    <t>Aksione, pjesemarrje ne njesi te kontrolluara</t>
  </si>
  <si>
    <t>Hua, bono dhe detyrime nga leasing</t>
  </si>
  <si>
    <t>TOTALI I PASIVEVE DHE KAPITALIT</t>
  </si>
  <si>
    <t>TOTALI I AKTIVEVE</t>
  </si>
  <si>
    <t>III</t>
  </si>
  <si>
    <t>Shenime</t>
  </si>
  <si>
    <t>Nr.</t>
  </si>
  <si>
    <t>Pershkrimi</t>
  </si>
  <si>
    <t>Viti ushtrimor</t>
  </si>
  <si>
    <t>Viti parardhes</t>
  </si>
  <si>
    <t>Ndryshimi +/-</t>
  </si>
  <si>
    <t>Shitjet neto</t>
  </si>
  <si>
    <t>Te ardhura te tjera nga veprimtarite e shfrytezimit</t>
  </si>
  <si>
    <t>Ndryshimet ne inventarin e P.G dhe P.Proces</t>
  </si>
  <si>
    <t xml:space="preserve">Puna e kryer nga njesia ekonomike </t>
  </si>
  <si>
    <t>Totali te ardhurave nga veprimtaria</t>
  </si>
  <si>
    <t>Mallrat, lendet e para dhe sherbimet</t>
  </si>
  <si>
    <t>Shpenzime te tjera nga veprimtarite e shfrytezimit</t>
  </si>
  <si>
    <t>Shpenzimet e personelit</t>
  </si>
  <si>
    <t xml:space="preserve"> - </t>
  </si>
  <si>
    <t>Pagat e punonjesve</t>
  </si>
  <si>
    <t>Shpenzimet e sigurimeve shoqerore</t>
  </si>
  <si>
    <t>Renia ne vlere (zhvleresimi) dhe amortizimi</t>
  </si>
  <si>
    <t>Totali i shpenzimeve</t>
  </si>
  <si>
    <t xml:space="preserve">Te ardhurat dhe shpenzimet financiare </t>
  </si>
  <si>
    <t>Te ardhura dhe shpenzimet financiare</t>
  </si>
  <si>
    <t>Te ardhurat dhe shpenzimet nga interesi</t>
  </si>
  <si>
    <t>Fitimet (humbjet) nga kursi i kembimit</t>
  </si>
  <si>
    <t>Te ardhura dhe shpenzime te tjera financiare</t>
  </si>
  <si>
    <t>Fitimi (Humbja) para Tatimit</t>
  </si>
  <si>
    <t>Shpenzimet e tatimit mbi fitimin</t>
  </si>
  <si>
    <t>Fitimi (Humbja) neto e vitit financiar</t>
  </si>
  <si>
    <t>BILANCI KONTABEL</t>
  </si>
  <si>
    <t>PASYRA E TE ARDHURAVE DHE SHPENZIMEVE</t>
  </si>
  <si>
    <t>Fitimi(Humbja) nga veprimtarite e shfrytezimit</t>
  </si>
  <si>
    <t>Nga investime te tjera financiare afatgjata</t>
  </si>
  <si>
    <t>Te ardh. &amp; shpenzimet financiare nga pjesmarrjet</t>
  </si>
  <si>
    <t>Fitim / Humbja e vitit</t>
  </si>
  <si>
    <t>Amortizimi dhe zhvleresimi</t>
  </si>
  <si>
    <t>(Rritja) /   Ulja e shpenzimeve te parapaguara</t>
  </si>
  <si>
    <t>Fluksi i parave nga veprimtaritë e shfrytëzimit</t>
  </si>
  <si>
    <t>Rregullime për:</t>
  </si>
  <si>
    <t>Humbje nga këmbimet valutore</t>
  </si>
  <si>
    <t>Të ardhura nga investimet</t>
  </si>
  <si>
    <t>Shpenzime për interesa</t>
  </si>
  <si>
    <t>Rritje/rënie në tepricën inventarit</t>
  </si>
  <si>
    <t>Rritje/rënie në tepricën e debitoreve te tjere</t>
  </si>
  <si>
    <t>Rritje/rënie në tepricën e detyrimeve te tjera</t>
  </si>
  <si>
    <t>Paratë e përftuara nga aktivitetet</t>
  </si>
  <si>
    <t>Paraja neto nga aktivitetet e shfrytëzimit</t>
  </si>
  <si>
    <t>Fluksi i parave nga veprimtaritë investuese</t>
  </si>
  <si>
    <t>Blerja e aktiveve afatgjata materiale</t>
  </si>
  <si>
    <t>Të ardhura nga shitja e pajisjeve</t>
  </si>
  <si>
    <t>Interesi i arkëtuar</t>
  </si>
  <si>
    <t>Dividendët e arkëtuar</t>
  </si>
  <si>
    <t>Paraja neto, e përdorur në aktivitetet investuese</t>
  </si>
  <si>
    <t>Fluksi i parave nga veprimtaritë financiare</t>
  </si>
  <si>
    <t>Të ardhura nga emetimi i kapitalit aksionar</t>
  </si>
  <si>
    <t>Të ardhura nga huamarrje afatgjata</t>
  </si>
  <si>
    <t>Pagesat e detyrimeve të qirasë financiare</t>
  </si>
  <si>
    <t>Dividendët e paguar</t>
  </si>
  <si>
    <t>Paraja neto e përdorur në aktivitetet financiare</t>
  </si>
  <si>
    <t>Rritja/rënia neto e mjeteve monetare</t>
  </si>
  <si>
    <t>Blerja e shoqërisë së kontrolluar minus paratë e arkëtuara</t>
  </si>
  <si>
    <t xml:space="preserve">Mjetet monetare në fillim të periudhës </t>
  </si>
  <si>
    <t>Mjetet monetare në fund të periudhës</t>
  </si>
  <si>
    <t>Rritje/rënie e detyrimeve ndaj furnitoreve</t>
  </si>
  <si>
    <t>Rritje/rënie e detyrimeve sociale te pagueshme</t>
  </si>
  <si>
    <t xml:space="preserve">Rritje/rënie e kërkesave të arkëtueshme </t>
  </si>
  <si>
    <t>PASQYRA E FLUKSIT TE PARAVE  - Metoda indirekte</t>
  </si>
  <si>
    <t>Prime te kapitalit</t>
  </si>
  <si>
    <t>Aksione te thesarit</t>
  </si>
  <si>
    <t>Totali</t>
  </si>
  <si>
    <t>Pozicioni i rregulluar</t>
  </si>
  <si>
    <t>Fitime neto per periudhen raportuese</t>
  </si>
  <si>
    <t>Aksione thesari te riblera</t>
  </si>
  <si>
    <t>PASQYRA E GJENDJES DHE NDRYSHIMIT TE KAPITALEVE TE VETA</t>
  </si>
  <si>
    <t>Efekti i ndryshimeve ne politikat kontabel</t>
  </si>
  <si>
    <t>Emertimi</t>
  </si>
  <si>
    <t>Aktive te Trupezuara</t>
  </si>
  <si>
    <t>Amortizimi</t>
  </si>
  <si>
    <t>Vlera neto</t>
  </si>
  <si>
    <t>Muaji i blerjes</t>
  </si>
  <si>
    <t xml:space="preserve">Shtesa </t>
  </si>
  <si>
    <t>Pakesime</t>
  </si>
  <si>
    <t>Truall</t>
  </si>
  <si>
    <t>Blerje gjate vitit</t>
  </si>
  <si>
    <t>Aktivet e patrupezuara</t>
  </si>
  <si>
    <t>Makineri dhe paisje</t>
  </si>
  <si>
    <t>Mjete transporti</t>
  </si>
  <si>
    <t>Paisje informatike</t>
  </si>
  <si>
    <t>Te tjera Aktive</t>
  </si>
  <si>
    <t>ADMINISTRATORI</t>
  </si>
  <si>
    <t>Nr</t>
  </si>
  <si>
    <t>Sasia</t>
  </si>
  <si>
    <t>Gjendje</t>
  </si>
  <si>
    <t>Shtesa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</si>
  <si>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</si>
  <si>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</si>
  <si>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</si>
  <si>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</si>
  <si>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</si>
  <si>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</si>
  <si>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</si>
  <si>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Fitime neto per periudhen kontabel</t>
  </si>
  <si>
    <t>Dividentet e paguar</t>
  </si>
  <si>
    <t>Rritje e rezerva ligjore &amp; te tjera</t>
  </si>
  <si>
    <t>Emetim iaksioneve te kapitalit</t>
  </si>
  <si>
    <t>Kapitali aksioner</t>
  </si>
  <si>
    <t>Rezerva ligjore &amp; statutore</t>
  </si>
  <si>
    <t>Fitimi  pashperndare</t>
  </si>
  <si>
    <t>Objekti i aktivitetit:</t>
  </si>
  <si>
    <t>Gjendje 31.12.2011</t>
  </si>
  <si>
    <t>01/01/2012- 31/12/2012</t>
  </si>
  <si>
    <t>Gjendje 31.12.2012</t>
  </si>
  <si>
    <t>Gjendja me 31 Dhjetor 2012</t>
  </si>
  <si>
    <t>Pozicioni me 31 Dhjetor 2010</t>
  </si>
  <si>
    <t>SHENIMET SHPJEGUESE   VITI 2012</t>
  </si>
  <si>
    <t xml:space="preserve"> PASQYRA E GJENDJES DHE NDRYSHIMIT TE AKTIVEVE TE QENDRUESHME GJATE VITIT 2012</t>
  </si>
  <si>
    <t>Aktivet Afatgjata Materiale  me vlere fillestare   2012</t>
  </si>
  <si>
    <t>Amortizimi A.A.Materiale   2012</t>
  </si>
  <si>
    <t>Vlera Kontabel Neto e A.A.Materiale  2012</t>
  </si>
  <si>
    <t>Pozicioni me 31 Dhjetor 2011</t>
  </si>
  <si>
    <t>27.03.2013</t>
  </si>
  <si>
    <t>Universal Albanian Media</t>
  </si>
  <si>
    <t>K81304002T</t>
  </si>
  <si>
    <t xml:space="preserve">Rruga "Medar Shtylla", pallatet "Alban Tirana", </t>
  </si>
  <si>
    <t xml:space="preserve">kati II-te, Tirane </t>
  </si>
  <si>
    <t>Aktivitet i pergjithshem ne fushen e reklamave</t>
  </si>
  <si>
    <t>Theodhoro Çami</t>
  </si>
  <si>
    <t>Hua te tjera ndaj ortakeve</t>
  </si>
  <si>
    <t>Shpenzimet/ te ardhurat e interesave bankare</t>
  </si>
  <si>
    <t>-</t>
  </si>
  <si>
    <t>Krijimi I rezerves</t>
  </si>
  <si>
    <t>Administrator i shoqerise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</si>
</sst>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* #,##0_);_(* \(#,##0\);_(* &quot;-&quot;_);_(@_)"/>
    <numFmt numFmtId="170" formatCode="_(&quot;TT$&quot;* #,##0.00_);_(&quot;TT$&quot;* \(#,##0.00\);_(&quot;TT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#,##0.00_);\-#,##0.00"/>
    <numFmt numFmtId="180" formatCode="_(* #,##0.0_);_(* \(#,##0.0\);_(* &quot;-&quot;??_);_(@_)"/>
    <numFmt numFmtId="181" formatCode="0_);\(0\)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#,##0.00_ ;\-#,##0.00\ "/>
    <numFmt numFmtId="192" formatCode="dd/mm/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b/>
      <sz val="9.95"/>
      <color indexed="8"/>
      <name val="Arial"/>
      <family val="2"/>
    </font>
    <font>
      <sz val="9.95"/>
      <color indexed="8"/>
      <name val="Arial"/>
      <family val="2"/>
    </font>
    <font>
      <b/>
      <sz val="9.95"/>
      <name val="Arial"/>
      <family val="2"/>
    </font>
    <font>
      <b/>
      <sz val="11.05"/>
      <color indexed="8"/>
      <name val="Arial"/>
      <family val="2"/>
    </font>
    <font>
      <b/>
      <sz val="8"/>
      <name val="Berlin Sans FB Demi"/>
      <family val="2"/>
    </font>
    <font>
      <sz val="12"/>
      <name val="Book Antiqua"/>
      <family val="1"/>
    </font>
    <font>
      <b/>
      <u val="single"/>
      <sz val="8"/>
      <name val="Berlin Sans FB Dem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Book Antiqua"/>
      <family val="1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b/>
      <sz val="16"/>
      <name val="Book Antiqua"/>
      <family val="1"/>
    </font>
    <font>
      <sz val="16"/>
      <name val="Arial"/>
      <family val="2"/>
    </font>
    <font>
      <b/>
      <i/>
      <sz val="10"/>
      <name val="Berlin Sans FB Demi"/>
      <family val="2"/>
    </font>
    <font>
      <b/>
      <u val="single"/>
      <sz val="12"/>
      <name val="Book Antiqua"/>
      <family val="1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.05"/>
      <color indexed="8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82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13" fillId="0" borderId="0" xfId="80" applyFont="1" applyBorder="1">
      <alignment/>
      <protection/>
    </xf>
    <xf numFmtId="0" fontId="11" fillId="0" borderId="0" xfId="80" applyFont="1" applyBorder="1">
      <alignment/>
      <protection/>
    </xf>
    <xf numFmtId="0" fontId="12" fillId="0" borderId="0" xfId="80" applyFont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80" applyBorder="1">
      <alignment/>
      <protection/>
    </xf>
    <xf numFmtId="0" fontId="12" fillId="0" borderId="14" xfId="80" applyFont="1" applyBorder="1">
      <alignment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94" applyFont="1" applyBorder="1" applyAlignment="1">
      <alignment horizontal="left" vertical="center"/>
      <protection/>
    </xf>
    <xf numFmtId="0" fontId="9" fillId="0" borderId="18" xfId="94" applyFont="1" applyBorder="1" applyAlignment="1">
      <alignment horizontal="left" vertical="center"/>
      <protection/>
    </xf>
    <xf numFmtId="0" fontId="10" fillId="0" borderId="18" xfId="94" applyFont="1" applyBorder="1" applyAlignment="1">
      <alignment horizontal="left" vertical="center"/>
      <protection/>
    </xf>
    <xf numFmtId="171" fontId="14" fillId="0" borderId="18" xfId="59" applyFont="1" applyFill="1" applyBorder="1" applyAlignment="1" applyProtection="1">
      <alignment/>
      <protection/>
    </xf>
    <xf numFmtId="171" fontId="15" fillId="0" borderId="18" xfId="59" applyFont="1" applyBorder="1" applyAlignment="1">
      <alignment horizontal="center" vertical="center" wrapText="1"/>
    </xf>
    <xf numFmtId="1" fontId="8" fillId="0" borderId="18" xfId="94" applyNumberFormat="1" applyFont="1" applyBorder="1" applyAlignment="1">
      <alignment horizontal="center" vertical="center"/>
      <protection/>
    </xf>
    <xf numFmtId="1" fontId="7" fillId="0" borderId="18" xfId="94" applyNumberFormat="1" applyFont="1" applyBorder="1" applyAlignment="1">
      <alignment horizontal="center" vertical="center"/>
      <protection/>
    </xf>
    <xf numFmtId="0" fontId="15" fillId="0" borderId="18" xfId="94" applyFont="1" applyBorder="1" applyAlignment="1">
      <alignment horizontal="left" vertical="center"/>
      <protection/>
    </xf>
    <xf numFmtId="0" fontId="4" fillId="0" borderId="18" xfId="94" applyFont="1" applyBorder="1" applyAlignment="1">
      <alignment horizontal="left" vertical="center"/>
      <protection/>
    </xf>
    <xf numFmtId="171" fontId="15" fillId="0" borderId="18" xfId="60" applyFont="1" applyBorder="1" applyAlignment="1">
      <alignment horizontal="center" vertical="center" wrapText="1"/>
    </xf>
    <xf numFmtId="0" fontId="15" fillId="0" borderId="18" xfId="94" applyFont="1" applyBorder="1" applyAlignment="1">
      <alignment horizontal="left" vertical="top"/>
      <protection/>
    </xf>
    <xf numFmtId="1" fontId="15" fillId="0" borderId="18" xfId="94" applyNumberFormat="1" applyFont="1" applyBorder="1" applyAlignment="1">
      <alignment horizontal="center" vertical="center"/>
      <protection/>
    </xf>
    <xf numFmtId="0" fontId="19" fillId="0" borderId="18" xfId="94" applyFont="1" applyBorder="1" applyAlignment="1">
      <alignment horizontal="left" vertical="center"/>
      <protection/>
    </xf>
    <xf numFmtId="171" fontId="6" fillId="0" borderId="0" xfId="61" applyFont="1" applyBorder="1" applyAlignment="1">
      <alignment vertical="center"/>
    </xf>
    <xf numFmtId="0" fontId="18" fillId="0" borderId="18" xfId="94" applyFont="1" applyBorder="1" applyAlignment="1">
      <alignment horizontal="left" vertical="center"/>
      <protection/>
    </xf>
    <xf numFmtId="0" fontId="17" fillId="0" borderId="18" xfId="94" applyFont="1" applyBorder="1" applyAlignment="1">
      <alignment vertical="center"/>
      <protection/>
    </xf>
    <xf numFmtId="0" fontId="6" fillId="0" borderId="18" xfId="94" applyFont="1" applyBorder="1" applyAlignment="1">
      <alignment vertical="center"/>
      <protection/>
    </xf>
    <xf numFmtId="171" fontId="6" fillId="0" borderId="0" xfId="62" applyFont="1" applyBorder="1" applyAlignment="1">
      <alignment vertical="center"/>
    </xf>
    <xf numFmtId="171" fontId="20" fillId="0" borderId="18" xfId="59" applyFont="1" applyFill="1" applyBorder="1" applyAlignment="1" applyProtection="1">
      <alignment horizontal="center" vertical="justify"/>
      <protection/>
    </xf>
    <xf numFmtId="0" fontId="21" fillId="0" borderId="19" xfId="94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171" fontId="3" fillId="0" borderId="0" xfId="45" applyFont="1" applyAlignment="1">
      <alignment/>
    </xf>
    <xf numFmtId="171" fontId="4" fillId="0" borderId="0" xfId="45" applyFont="1" applyAlignment="1">
      <alignment/>
    </xf>
    <xf numFmtId="0" fontId="4" fillId="0" borderId="18" xfId="0" applyFont="1" applyBorder="1" applyAlignment="1">
      <alignment/>
    </xf>
    <xf numFmtId="171" fontId="4" fillId="0" borderId="18" xfId="45" applyFont="1" applyBorder="1" applyAlignment="1">
      <alignment horizontal="center" vertical="center"/>
    </xf>
    <xf numFmtId="171" fontId="4" fillId="0" borderId="18" xfId="45" applyFont="1" applyBorder="1" applyAlignment="1">
      <alignment vertical="center"/>
    </xf>
    <xf numFmtId="0" fontId="3" fillId="0" borderId="18" xfId="0" applyFont="1" applyBorder="1" applyAlignment="1">
      <alignment/>
    </xf>
    <xf numFmtId="0" fontId="22" fillId="0" borderId="18" xfId="0" applyFont="1" applyBorder="1" applyAlignment="1">
      <alignment/>
    </xf>
    <xf numFmtId="40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80" applyFont="1" applyBorder="1" applyAlignment="1">
      <alignment horizontal="center"/>
      <protection/>
    </xf>
    <xf numFmtId="0" fontId="3" fillId="0" borderId="14" xfId="80" applyFont="1" applyBorder="1" applyAlignment="1">
      <alignment horizontal="center"/>
      <protection/>
    </xf>
    <xf numFmtId="0" fontId="3" fillId="0" borderId="0" xfId="80" applyFont="1" applyBorder="1" applyAlignment="1">
      <alignment horizontal="center"/>
      <protection/>
    </xf>
    <xf numFmtId="0" fontId="12" fillId="0" borderId="0" xfId="80" applyFont="1" applyBorder="1" applyAlignment="1">
      <alignment vertical="center"/>
      <protection/>
    </xf>
    <xf numFmtId="0" fontId="3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4" fillId="0" borderId="0" xfId="0" applyFont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 wrapText="1"/>
    </xf>
    <xf numFmtId="0" fontId="27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1" fillId="0" borderId="18" xfId="94" applyFont="1" applyBorder="1" applyAlignment="1">
      <alignment horizontal="center" vertical="center"/>
      <protection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wrapText="1"/>
    </xf>
    <xf numFmtId="0" fontId="26" fillId="0" borderId="18" xfId="0" applyFont="1" applyBorder="1" applyAlignment="1">
      <alignment/>
    </xf>
    <xf numFmtId="0" fontId="3" fillId="0" borderId="18" xfId="0" applyFont="1" applyBorder="1" applyAlignment="1">
      <alignment horizontal="justify"/>
    </xf>
    <xf numFmtId="40" fontId="2" fillId="0" borderId="0" xfId="0" applyNumberFormat="1" applyFont="1" applyAlignment="1">
      <alignment/>
    </xf>
    <xf numFmtId="0" fontId="28" fillId="0" borderId="0" xfId="0" applyFont="1" applyAlignment="1">
      <alignment/>
    </xf>
    <xf numFmtId="40" fontId="28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18" xfId="0" applyNumberFormat="1" applyFont="1" applyBorder="1" applyAlignment="1">
      <alignment/>
    </xf>
    <xf numFmtId="40" fontId="29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71" fontId="14" fillId="0" borderId="0" xfId="42" applyFont="1" applyAlignment="1">
      <alignment/>
    </xf>
    <xf numFmtId="171" fontId="15" fillId="0" borderId="0" xfId="62" applyFont="1" applyBorder="1" applyAlignment="1">
      <alignment vertical="center"/>
    </xf>
    <xf numFmtId="0" fontId="14" fillId="0" borderId="18" xfId="0" applyFont="1" applyBorder="1" applyAlignment="1">
      <alignment/>
    </xf>
    <xf numFmtId="171" fontId="14" fillId="0" borderId="18" xfId="42" applyFont="1" applyBorder="1" applyAlignment="1">
      <alignment horizontal="center"/>
    </xf>
    <xf numFmtId="171" fontId="14" fillId="0" borderId="18" xfId="42" applyFont="1" applyBorder="1" applyAlignment="1">
      <alignment/>
    </xf>
    <xf numFmtId="0" fontId="14" fillId="0" borderId="0" xfId="0" applyFont="1" applyAlignment="1">
      <alignment horizontal="center"/>
    </xf>
    <xf numFmtId="40" fontId="26" fillId="0" borderId="18" xfId="0" applyNumberFormat="1" applyFont="1" applyBorder="1" applyAlignment="1">
      <alignment/>
    </xf>
    <xf numFmtId="40" fontId="24" fillId="0" borderId="18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0" fillId="0" borderId="0" xfId="80" applyFont="1" applyBorder="1">
      <alignment/>
      <protection/>
    </xf>
    <xf numFmtId="0" fontId="32" fillId="0" borderId="0" xfId="80" applyFont="1" applyBorder="1">
      <alignment/>
      <protection/>
    </xf>
    <xf numFmtId="0" fontId="32" fillId="0" borderId="14" xfId="80" applyFont="1" applyBorder="1">
      <alignment/>
      <protection/>
    </xf>
    <xf numFmtId="0" fontId="39" fillId="0" borderId="0" xfId="0" applyFont="1" applyBorder="1" applyAlignment="1">
      <alignment horizontal="right"/>
    </xf>
    <xf numFmtId="0" fontId="33" fillId="0" borderId="0" xfId="80" applyFont="1" applyBorder="1" applyAlignment="1">
      <alignment horizontal="right"/>
      <protection/>
    </xf>
    <xf numFmtId="0" fontId="34" fillId="0" borderId="0" xfId="80" applyFont="1" applyFill="1" applyBorder="1">
      <alignment/>
      <protection/>
    </xf>
    <xf numFmtId="0" fontId="34" fillId="0" borderId="0" xfId="80" applyFont="1" applyBorder="1">
      <alignment/>
      <protection/>
    </xf>
    <xf numFmtId="0" fontId="40" fillId="0" borderId="0" xfId="105" applyFont="1">
      <alignment/>
      <protection/>
    </xf>
    <xf numFmtId="0" fontId="3" fillId="0" borderId="0" xfId="105" applyFont="1">
      <alignment/>
      <protection/>
    </xf>
    <xf numFmtId="14" fontId="2" fillId="0" borderId="18" xfId="64" applyNumberFormat="1" applyFont="1" applyFill="1" applyBorder="1" applyAlignment="1">
      <alignment/>
    </xf>
    <xf numFmtId="38" fontId="3" fillId="0" borderId="0" xfId="105" applyNumberFormat="1" applyFont="1" applyFill="1" applyAlignment="1">
      <alignment/>
      <protection/>
    </xf>
    <xf numFmtId="38" fontId="2" fillId="0" borderId="18" xfId="105" applyNumberFormat="1" applyFont="1" applyFill="1" applyBorder="1" applyAlignment="1">
      <alignment horizontal="center" vertical="center"/>
      <protection/>
    </xf>
    <xf numFmtId="38" fontId="2" fillId="0" borderId="18" xfId="105" applyNumberFormat="1" applyFont="1" applyFill="1" applyBorder="1" applyAlignment="1">
      <alignment horizontal="justify"/>
      <protection/>
    </xf>
    <xf numFmtId="38" fontId="2" fillId="33" borderId="18" xfId="105" applyNumberFormat="1" applyFont="1" applyFill="1" applyBorder="1" applyAlignment="1">
      <alignment horizontal="justify"/>
      <protection/>
    </xf>
    <xf numFmtId="40" fontId="3" fillId="0" borderId="18" xfId="105" applyNumberFormat="1" applyFont="1" applyFill="1" applyBorder="1" applyAlignment="1">
      <alignment horizontal="left" vertical="center" wrapText="1"/>
      <protection/>
    </xf>
    <xf numFmtId="171" fontId="2" fillId="0" borderId="18" xfId="64" applyFont="1" applyFill="1" applyBorder="1" applyAlignment="1">
      <alignment/>
    </xf>
    <xf numFmtId="14" fontId="2" fillId="33" borderId="18" xfId="64" applyNumberFormat="1" applyFont="1" applyFill="1" applyBorder="1" applyAlignment="1">
      <alignment/>
    </xf>
    <xf numFmtId="171" fontId="2" fillId="0" borderId="18" xfId="64" applyFont="1" applyBorder="1" applyAlignment="1">
      <alignment/>
    </xf>
    <xf numFmtId="38" fontId="2" fillId="33" borderId="18" xfId="105" applyNumberFormat="1" applyFont="1" applyFill="1" applyBorder="1" applyAlignment="1">
      <alignment horizontal="center" vertical="center"/>
      <protection/>
    </xf>
    <xf numFmtId="40" fontId="3" fillId="33" borderId="18" xfId="105" applyNumberFormat="1" applyFont="1" applyFill="1" applyBorder="1" applyAlignment="1">
      <alignment horizontal="left" vertical="center" wrapText="1"/>
      <protection/>
    </xf>
    <xf numFmtId="38" fontId="3" fillId="0" borderId="0" xfId="105" applyNumberFormat="1" applyFont="1" applyFill="1">
      <alignment/>
      <protection/>
    </xf>
    <xf numFmtId="40" fontId="2" fillId="0" borderId="0" xfId="105" applyNumberFormat="1" applyFont="1" applyFill="1">
      <alignment/>
      <protection/>
    </xf>
    <xf numFmtId="0" fontId="2" fillId="0" borderId="0" xfId="105" applyFont="1">
      <alignment/>
      <protection/>
    </xf>
    <xf numFmtId="43" fontId="2" fillId="0" borderId="0" xfId="105" applyNumberFormat="1" applyFont="1">
      <alignment/>
      <protection/>
    </xf>
    <xf numFmtId="40" fontId="3" fillId="0" borderId="0" xfId="105" applyNumberFormat="1" applyFont="1" applyFill="1">
      <alignment/>
      <protection/>
    </xf>
    <xf numFmtId="0" fontId="12" fillId="0" borderId="0" xfId="105" applyFont="1" applyBorder="1" applyAlignment="1">
      <alignment horizontal="center"/>
      <protection/>
    </xf>
    <xf numFmtId="0" fontId="3" fillId="0" borderId="0" xfId="79">
      <alignment/>
      <protection/>
    </xf>
    <xf numFmtId="171" fontId="23" fillId="0" borderId="0" xfId="64" applyFont="1" applyAlignment="1">
      <alignment/>
    </xf>
    <xf numFmtId="171" fontId="14" fillId="0" borderId="0" xfId="64" applyFont="1" applyFill="1" applyBorder="1" applyAlignment="1" applyProtection="1">
      <alignment/>
      <protection/>
    </xf>
    <xf numFmtId="0" fontId="41" fillId="0" borderId="0" xfId="79" applyFont="1" applyAlignment="1">
      <alignment horizontal="left" vertical="center"/>
      <protection/>
    </xf>
    <xf numFmtId="0" fontId="42" fillId="0" borderId="0" xfId="79" applyFont="1">
      <alignment/>
      <protection/>
    </xf>
    <xf numFmtId="0" fontId="3" fillId="0" borderId="20" xfId="79" applyFont="1" applyBorder="1" applyAlignment="1">
      <alignment horizontal="center"/>
      <protection/>
    </xf>
    <xf numFmtId="14" fontId="3" fillId="0" borderId="21" xfId="79" applyNumberFormat="1" applyFont="1" applyBorder="1" applyAlignment="1">
      <alignment horizontal="center"/>
      <protection/>
    </xf>
    <xf numFmtId="0" fontId="3" fillId="0" borderId="0" xfId="79" applyBorder="1">
      <alignment/>
      <protection/>
    </xf>
    <xf numFmtId="0" fontId="3" fillId="0" borderId="18" xfId="79" applyBorder="1" applyAlignment="1">
      <alignment horizontal="center"/>
      <protection/>
    </xf>
    <xf numFmtId="0" fontId="2" fillId="0" borderId="0" xfId="79" applyFont="1">
      <alignment/>
      <protection/>
    </xf>
    <xf numFmtId="3" fontId="3" fillId="0" borderId="18" xfId="63" applyNumberFormat="1" applyBorder="1" applyAlignment="1">
      <alignment/>
    </xf>
    <xf numFmtId="3" fontId="2" fillId="0" borderId="0" xfId="79" applyNumberFormat="1" applyFont="1" applyBorder="1">
      <alignment/>
      <protection/>
    </xf>
    <xf numFmtId="3" fontId="3" fillId="0" borderId="0" xfId="79" applyNumberFormat="1" applyBorder="1">
      <alignment/>
      <protection/>
    </xf>
    <xf numFmtId="0" fontId="2" fillId="0" borderId="18" xfId="79" applyFont="1" applyBorder="1">
      <alignment/>
      <protection/>
    </xf>
    <xf numFmtId="0" fontId="3" fillId="0" borderId="18" xfId="79" applyBorder="1">
      <alignment/>
      <protection/>
    </xf>
    <xf numFmtId="0" fontId="3" fillId="0" borderId="20" xfId="79" applyBorder="1" applyAlignment="1">
      <alignment horizontal="center"/>
      <protection/>
    </xf>
    <xf numFmtId="0" fontId="3" fillId="0" borderId="20" xfId="79" applyBorder="1">
      <alignment/>
      <protection/>
    </xf>
    <xf numFmtId="3" fontId="3" fillId="0" borderId="20" xfId="63" applyNumberFormat="1" applyBorder="1" applyAlignment="1">
      <alignment/>
    </xf>
    <xf numFmtId="0" fontId="3" fillId="0" borderId="22" xfId="79" applyFont="1" applyBorder="1" applyAlignment="1">
      <alignment vertical="center"/>
      <protection/>
    </xf>
    <xf numFmtId="0" fontId="22" fillId="0" borderId="23" xfId="79" applyFont="1" applyBorder="1" applyAlignment="1">
      <alignment vertical="center"/>
      <protection/>
    </xf>
    <xf numFmtId="0" fontId="22" fillId="0" borderId="23" xfId="79" applyFont="1" applyBorder="1" applyAlignment="1">
      <alignment horizontal="center" vertical="center"/>
      <protection/>
    </xf>
    <xf numFmtId="3" fontId="22" fillId="0" borderId="23" xfId="63" applyNumberFormat="1" applyFont="1" applyBorder="1" applyAlignment="1">
      <alignment vertical="center"/>
    </xf>
    <xf numFmtId="3" fontId="22" fillId="0" borderId="24" xfId="63" applyNumberFormat="1" applyFont="1" applyBorder="1" applyAlignment="1">
      <alignment vertical="center"/>
    </xf>
    <xf numFmtId="3" fontId="3" fillId="0" borderId="0" xfId="79" applyNumberFormat="1">
      <alignment/>
      <protection/>
    </xf>
    <xf numFmtId="1" fontId="3" fillId="0" borderId="18" xfId="79" applyNumberFormat="1" applyBorder="1">
      <alignment/>
      <protection/>
    </xf>
    <xf numFmtId="1" fontId="3" fillId="0" borderId="0" xfId="79" applyNumberFormat="1">
      <alignment/>
      <protection/>
    </xf>
    <xf numFmtId="0" fontId="4" fillId="0" borderId="0" xfId="79" applyFont="1" applyBorder="1">
      <alignment/>
      <protection/>
    </xf>
    <xf numFmtId="3" fontId="3" fillId="0" borderId="0" xfId="63" applyNumberFormat="1" applyFill="1" applyBorder="1" applyAlignment="1">
      <alignment/>
    </xf>
    <xf numFmtId="0" fontId="3" fillId="0" borderId="18" xfId="79" applyFont="1" applyBorder="1">
      <alignment/>
      <protection/>
    </xf>
    <xf numFmtId="178" fontId="14" fillId="0" borderId="18" xfId="42" applyNumberFormat="1" applyFont="1" applyBorder="1" applyAlignment="1">
      <alignment/>
    </xf>
    <xf numFmtId="178" fontId="14" fillId="0" borderId="0" xfId="42" applyNumberFormat="1" applyFont="1" applyAlignment="1">
      <alignment/>
    </xf>
    <xf numFmtId="0" fontId="18" fillId="0" borderId="18" xfId="94" applyFont="1" applyBorder="1" applyAlignment="1">
      <alignment horizontal="center" vertical="center"/>
      <protection/>
    </xf>
    <xf numFmtId="0" fontId="3" fillId="0" borderId="25" xfId="79" applyFont="1" applyBorder="1" applyAlignment="1">
      <alignment vertical="center"/>
      <protection/>
    </xf>
    <xf numFmtId="0" fontId="22" fillId="0" borderId="26" xfId="79" applyFont="1" applyBorder="1" applyAlignment="1">
      <alignment vertical="center"/>
      <protection/>
    </xf>
    <xf numFmtId="0" fontId="22" fillId="0" borderId="26" xfId="79" applyFont="1" applyBorder="1" applyAlignment="1">
      <alignment horizontal="center" vertical="center"/>
      <protection/>
    </xf>
    <xf numFmtId="3" fontId="22" fillId="0" borderId="26" xfId="63" applyNumberFormat="1" applyFont="1" applyBorder="1" applyAlignment="1">
      <alignment vertical="center"/>
    </xf>
    <xf numFmtId="3" fontId="22" fillId="0" borderId="27" xfId="63" applyNumberFormat="1" applyFont="1" applyBorder="1" applyAlignment="1">
      <alignment vertic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6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44" fillId="0" borderId="18" xfId="94" applyFont="1" applyBorder="1" applyAlignment="1">
      <alignment horizontal="center" vertical="center"/>
      <protection/>
    </xf>
    <xf numFmtId="0" fontId="45" fillId="0" borderId="18" xfId="94" applyFont="1" applyBorder="1" applyAlignment="1">
      <alignment horizontal="center" vertical="center"/>
      <protection/>
    </xf>
    <xf numFmtId="0" fontId="46" fillId="0" borderId="18" xfId="94" applyFont="1" applyBorder="1" applyAlignment="1">
      <alignment horizontal="center" vertical="center"/>
      <protection/>
    </xf>
    <xf numFmtId="0" fontId="47" fillId="0" borderId="18" xfId="94" applyFont="1" applyBorder="1" applyAlignment="1">
      <alignment horizontal="center" vertical="center"/>
      <protection/>
    </xf>
    <xf numFmtId="49" fontId="45" fillId="0" borderId="18" xfId="94" applyNumberFormat="1" applyFont="1" applyBorder="1" applyAlignment="1">
      <alignment horizontal="center" vertical="center"/>
      <protection/>
    </xf>
    <xf numFmtId="0" fontId="48" fillId="0" borderId="0" xfId="80" applyFont="1" applyFill="1" applyBorder="1" applyAlignment="1">
      <alignment/>
      <protection/>
    </xf>
    <xf numFmtId="0" fontId="3" fillId="0" borderId="18" xfId="105" applyFont="1" applyFill="1" applyBorder="1" applyAlignment="1">
      <alignment horizontal="center"/>
      <protection/>
    </xf>
    <xf numFmtId="40" fontId="4" fillId="0" borderId="18" xfId="105" applyNumberFormat="1" applyFont="1" applyFill="1" applyBorder="1" applyAlignment="1">
      <alignment horizontal="left" vertical="center" wrapText="1"/>
      <protection/>
    </xf>
    <xf numFmtId="171" fontId="29" fillId="0" borderId="18" xfId="64" applyFont="1" applyFill="1" applyBorder="1" applyAlignment="1">
      <alignment/>
    </xf>
    <xf numFmtId="0" fontId="86" fillId="0" borderId="0" xfId="0" applyFont="1" applyAlignment="1">
      <alignment/>
    </xf>
    <xf numFmtId="38" fontId="2" fillId="0" borderId="18" xfId="105" applyNumberFormat="1" applyFont="1" applyFill="1" applyBorder="1" applyAlignment="1">
      <alignment horizontal="justify"/>
      <protection/>
    </xf>
    <xf numFmtId="178" fontId="3" fillId="0" borderId="18" xfId="45" applyNumberFormat="1" applyFont="1" applyBorder="1" applyAlignment="1">
      <alignment/>
    </xf>
    <xf numFmtId="178" fontId="4" fillId="0" borderId="18" xfId="45" applyNumberFormat="1" applyFont="1" applyBorder="1" applyAlignment="1">
      <alignment/>
    </xf>
    <xf numFmtId="178" fontId="22" fillId="0" borderId="18" xfId="45" applyNumberFormat="1" applyFont="1" applyBorder="1" applyAlignment="1">
      <alignment/>
    </xf>
    <xf numFmtId="178" fontId="3" fillId="0" borderId="18" xfId="45" applyNumberFormat="1" applyFont="1" applyFill="1" applyBorder="1" applyAlignment="1">
      <alignment/>
    </xf>
    <xf numFmtId="178" fontId="15" fillId="0" borderId="18" xfId="59" applyNumberFormat="1" applyFont="1" applyFill="1" applyBorder="1" applyAlignment="1" applyProtection="1">
      <alignment horizontal="center"/>
      <protection/>
    </xf>
    <xf numFmtId="178" fontId="14" fillId="0" borderId="18" xfId="59" applyNumberFormat="1" applyFont="1" applyFill="1" applyBorder="1" applyAlignment="1" applyProtection="1">
      <alignment horizontal="right"/>
      <protection/>
    </xf>
    <xf numFmtId="178" fontId="3" fillId="0" borderId="18" xfId="59" applyNumberFormat="1" applyFont="1" applyBorder="1" applyAlignment="1">
      <alignment/>
    </xf>
    <xf numFmtId="178" fontId="14" fillId="0" borderId="18" xfId="59" applyNumberFormat="1" applyFont="1" applyFill="1" applyBorder="1" applyAlignment="1" applyProtection="1">
      <alignment/>
      <protection/>
    </xf>
    <xf numFmtId="178" fontId="15" fillId="0" borderId="18" xfId="59" applyNumberFormat="1" applyFont="1" applyFill="1" applyBorder="1" applyAlignment="1" applyProtection="1">
      <alignment/>
      <protection/>
    </xf>
    <xf numFmtId="178" fontId="3" fillId="0" borderId="18" xfId="59" applyNumberFormat="1" applyFont="1" applyFill="1" applyBorder="1" applyAlignment="1">
      <alignment/>
    </xf>
    <xf numFmtId="178" fontId="16" fillId="0" borderId="18" xfId="59" applyNumberFormat="1" applyFont="1" applyFill="1" applyBorder="1" applyAlignment="1" applyProtection="1">
      <alignment horizontal="center"/>
      <protection/>
    </xf>
    <xf numFmtId="178" fontId="16" fillId="0" borderId="18" xfId="59" applyNumberFormat="1" applyFont="1" applyFill="1" applyBorder="1" applyAlignment="1" applyProtection="1">
      <alignment horizontal="left"/>
      <protection/>
    </xf>
    <xf numFmtId="178" fontId="14" fillId="0" borderId="18" xfId="59" applyNumberFormat="1" applyFont="1" applyFill="1" applyBorder="1" applyAlignment="1" applyProtection="1">
      <alignment horizontal="center"/>
      <protection/>
    </xf>
    <xf numFmtId="178" fontId="15" fillId="0" borderId="18" xfId="60" applyNumberFormat="1" applyFont="1" applyFill="1" applyBorder="1" applyAlignment="1" applyProtection="1">
      <alignment/>
      <protection/>
    </xf>
    <xf numFmtId="178" fontId="15" fillId="0" borderId="18" xfId="60" applyNumberFormat="1" applyFont="1" applyFill="1" applyBorder="1" applyAlignment="1" applyProtection="1">
      <alignment horizontal="center"/>
      <protection/>
    </xf>
    <xf numFmtId="178" fontId="14" fillId="0" borderId="18" xfId="60" applyNumberFormat="1" applyFont="1" applyFill="1" applyBorder="1" applyAlignment="1" applyProtection="1">
      <alignment/>
      <protection/>
    </xf>
    <xf numFmtId="178" fontId="16" fillId="0" borderId="18" xfId="60" applyNumberFormat="1" applyFont="1" applyFill="1" applyBorder="1" applyAlignment="1" applyProtection="1">
      <alignment horizontal="center"/>
      <protection/>
    </xf>
    <xf numFmtId="178" fontId="16" fillId="0" borderId="18" xfId="60" applyNumberFormat="1" applyFont="1" applyFill="1" applyBorder="1" applyAlignment="1" applyProtection="1">
      <alignment horizontal="left"/>
      <protection/>
    </xf>
    <xf numFmtId="178" fontId="16" fillId="0" borderId="18" xfId="60" applyNumberFormat="1" applyFont="1" applyFill="1" applyBorder="1" applyAlignment="1" applyProtection="1">
      <alignment/>
      <protection/>
    </xf>
    <xf numFmtId="178" fontId="14" fillId="0" borderId="18" xfId="60" applyNumberFormat="1" applyFont="1" applyFill="1" applyBorder="1" applyAlignment="1" applyProtection="1">
      <alignment horizontal="right"/>
      <protection/>
    </xf>
    <xf numFmtId="178" fontId="16" fillId="0" borderId="18" xfId="60" applyNumberFormat="1" applyFont="1" applyFill="1" applyBorder="1" applyAlignment="1" applyProtection="1">
      <alignment horizontal="right"/>
      <protection/>
    </xf>
    <xf numFmtId="178" fontId="0" fillId="0" borderId="0" xfId="0" applyNumberFormat="1" applyAlignment="1">
      <alignment/>
    </xf>
    <xf numFmtId="178" fontId="14" fillId="0" borderId="18" xfId="0" applyNumberFormat="1" applyFont="1" applyBorder="1" applyAlignment="1">
      <alignment/>
    </xf>
    <xf numFmtId="178" fontId="38" fillId="0" borderId="0" xfId="0" applyNumberFormat="1" applyFont="1" applyAlignment="1">
      <alignment/>
    </xf>
    <xf numFmtId="0" fontId="87" fillId="0" borderId="0" xfId="0" applyFont="1" applyAlignment="1">
      <alignment/>
    </xf>
    <xf numFmtId="171" fontId="3" fillId="0" borderId="0" xfId="105" applyNumberFormat="1" applyFont="1">
      <alignment/>
      <protection/>
    </xf>
    <xf numFmtId="43" fontId="3" fillId="0" borderId="0" xfId="105" applyNumberFormat="1" applyFont="1">
      <alignment/>
      <protection/>
    </xf>
    <xf numFmtId="178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178" fontId="4" fillId="0" borderId="18" xfId="45" applyNumberFormat="1" applyFont="1" applyBorder="1" applyAlignment="1">
      <alignment/>
    </xf>
    <xf numFmtId="178" fontId="3" fillId="0" borderId="18" xfId="45" applyNumberFormat="1" applyFont="1" applyBorder="1" applyAlignment="1">
      <alignment/>
    </xf>
    <xf numFmtId="0" fontId="31" fillId="0" borderId="0" xfId="80" applyFont="1" applyBorder="1" applyAlignment="1">
      <alignment horizontal="center"/>
      <protection/>
    </xf>
    <xf numFmtId="0" fontId="31" fillId="0" borderId="14" xfId="80" applyFont="1" applyBorder="1" applyAlignment="1">
      <alignment horizontal="center"/>
      <protection/>
    </xf>
    <xf numFmtId="0" fontId="7" fillId="0" borderId="28" xfId="94" applyFont="1" applyBorder="1" applyAlignment="1">
      <alignment horizontal="center" vertical="center"/>
      <protection/>
    </xf>
    <xf numFmtId="0" fontId="7" fillId="0" borderId="19" xfId="94" applyFont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171" fontId="15" fillId="0" borderId="28" xfId="60" applyFont="1" applyBorder="1" applyAlignment="1">
      <alignment horizontal="center" vertical="center" wrapText="1"/>
    </xf>
    <xf numFmtId="171" fontId="15" fillId="0" borderId="19" xfId="6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0" fillId="0" borderId="0" xfId="105" applyNumberFormat="1" applyFont="1" applyFill="1" applyAlignment="1">
      <alignment horizontal="center"/>
      <protection/>
    </xf>
    <xf numFmtId="38" fontId="2" fillId="0" borderId="18" xfId="105" applyNumberFormat="1" applyFont="1" applyFill="1" applyBorder="1" applyAlignment="1">
      <alignment horizontal="center" vertical="center"/>
      <protection/>
    </xf>
    <xf numFmtId="38" fontId="2" fillId="0" borderId="18" xfId="105" applyNumberFormat="1" applyFont="1" applyFill="1" applyBorder="1" applyAlignment="1">
      <alignment horizontal="center"/>
      <protection/>
    </xf>
    <xf numFmtId="40" fontId="2" fillId="0" borderId="18" xfId="105" applyNumberFormat="1" applyFont="1" applyFill="1" applyBorder="1" applyAlignment="1">
      <alignment horizontal="center"/>
      <protection/>
    </xf>
    <xf numFmtId="0" fontId="43" fillId="0" borderId="0" xfId="79" applyFont="1" applyAlignment="1">
      <alignment horizontal="center"/>
      <protection/>
    </xf>
    <xf numFmtId="0" fontId="3" fillId="0" borderId="20" xfId="79" applyFont="1" applyBorder="1" applyAlignment="1">
      <alignment horizontal="center" vertical="center"/>
      <protection/>
    </xf>
    <xf numFmtId="0" fontId="3" fillId="0" borderId="21" xfId="79" applyFont="1" applyBorder="1" applyAlignment="1">
      <alignment horizontal="center" vertical="center"/>
      <protection/>
    </xf>
    <xf numFmtId="0" fontId="23" fillId="0" borderId="20" xfId="79" applyFont="1" applyBorder="1" applyAlignment="1">
      <alignment horizontal="center" vertical="center"/>
      <protection/>
    </xf>
    <xf numFmtId="0" fontId="23" fillId="0" borderId="21" xfId="79" applyFont="1" applyBorder="1" applyAlignment="1">
      <alignment horizontal="center" vertical="center"/>
      <protection/>
    </xf>
    <xf numFmtId="0" fontId="40" fillId="0" borderId="0" xfId="79" applyFont="1" applyAlignment="1">
      <alignment horizontal="center"/>
      <protection/>
    </xf>
    <xf numFmtId="0" fontId="3" fillId="0" borderId="0" xfId="79" applyAlignment="1">
      <alignment horizontal="center"/>
      <protection/>
    </xf>
    <xf numFmtId="0" fontId="14" fillId="0" borderId="18" xfId="0" applyFont="1" applyBorder="1" applyAlignment="1">
      <alignment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2 7" xfId="50"/>
    <cellStyle name="Comma 3" xfId="51"/>
    <cellStyle name="Comma 4" xfId="52"/>
    <cellStyle name="Comma 4 2" xfId="53"/>
    <cellStyle name="Comma 4 3" xfId="54"/>
    <cellStyle name="Comma 4 4" xfId="55"/>
    <cellStyle name="Comma 4 5" xfId="56"/>
    <cellStyle name="Comma 4 6" xfId="57"/>
    <cellStyle name="Comma 5" xfId="58"/>
    <cellStyle name="Comma 6" xfId="59"/>
    <cellStyle name="Comma 7" xfId="60"/>
    <cellStyle name="Comma 8" xfId="61"/>
    <cellStyle name="Comma 9" xfId="62"/>
    <cellStyle name="Comma_21.Aktivet Afatgjata Materiale  09" xfId="63"/>
    <cellStyle name="Comma_Pasqyrat Financiare 2009_Mihaj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2" xfId="80"/>
    <cellStyle name="Normal 2 2" xfId="81"/>
    <cellStyle name="Normal 2 2 2" xfId="82"/>
    <cellStyle name="Normal 2 2 3" xfId="83"/>
    <cellStyle name="Normal 2 2 4" xfId="84"/>
    <cellStyle name="Normal 2 2 5" xfId="85"/>
    <cellStyle name="Normal 2 2 6" xfId="86"/>
    <cellStyle name="Normal 2 2 7" xfId="87"/>
    <cellStyle name="Normal 2 3" xfId="88"/>
    <cellStyle name="Normal 2 4" xfId="89"/>
    <cellStyle name="Normal 2 5" xfId="90"/>
    <cellStyle name="Normal 2 6" xfId="91"/>
    <cellStyle name="Normal 2 7" xfId="92"/>
    <cellStyle name="Normal 3" xfId="93"/>
    <cellStyle name="Normal 4" xfId="94"/>
    <cellStyle name="Normal 5" xfId="95"/>
    <cellStyle name="Normal 5 2" xfId="96"/>
    <cellStyle name="Normal 5 3" xfId="97"/>
    <cellStyle name="Normal 5 4" xfId="98"/>
    <cellStyle name="Normal 5 5" xfId="99"/>
    <cellStyle name="Normal 5 6" xfId="100"/>
    <cellStyle name="Normal 6" xfId="101"/>
    <cellStyle name="Normal 7" xfId="102"/>
    <cellStyle name="Normal 8" xfId="103"/>
    <cellStyle name="Normal 9" xfId="104"/>
    <cellStyle name="Normal_Pasqyrat Financiare 2009_Mihaj" xfId="105"/>
    <cellStyle name="Normale_BILANCIO FKT 1997" xfId="106"/>
    <cellStyle name="Note" xfId="107"/>
    <cellStyle name="Output" xfId="108"/>
    <cellStyle name="Percent" xfId="109"/>
    <cellStyle name="Percent 2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3</xdr:col>
      <xdr:colOff>247650</xdr:colOff>
      <xdr:row>0</xdr:row>
      <xdr:rowOff>114300</xdr:rowOff>
    </xdr:to>
    <xdr:sp>
      <xdr:nvSpPr>
        <xdr:cNvPr id="1" name="Straight Connector 2"/>
        <xdr:cNvSpPr>
          <a:spLocks/>
        </xdr:cNvSpPr>
      </xdr:nvSpPr>
      <xdr:spPr>
        <a:xfrm>
          <a:off x="133350" y="114300"/>
          <a:ext cx="525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47</xdr:row>
      <xdr:rowOff>66675</xdr:rowOff>
    </xdr:from>
    <xdr:to>
      <xdr:col>3</xdr:col>
      <xdr:colOff>257175</xdr:colOff>
      <xdr:row>47</xdr:row>
      <xdr:rowOff>66675</xdr:rowOff>
    </xdr:to>
    <xdr:sp>
      <xdr:nvSpPr>
        <xdr:cNvPr id="2" name="Straight Connector 3"/>
        <xdr:cNvSpPr>
          <a:spLocks/>
        </xdr:cNvSpPr>
      </xdr:nvSpPr>
      <xdr:spPr>
        <a:xfrm>
          <a:off x="114300" y="9906000"/>
          <a:ext cx="528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123825</xdr:rowOff>
    </xdr:from>
    <xdr:to>
      <xdr:col>3</xdr:col>
      <xdr:colOff>247650</xdr:colOff>
      <xdr:row>47</xdr:row>
      <xdr:rowOff>66675</xdr:rowOff>
    </xdr:to>
    <xdr:sp>
      <xdr:nvSpPr>
        <xdr:cNvPr id="3" name="Straight Connector 7"/>
        <xdr:cNvSpPr>
          <a:spLocks/>
        </xdr:cNvSpPr>
      </xdr:nvSpPr>
      <xdr:spPr>
        <a:xfrm rot="5400000">
          <a:off x="5391150" y="123825"/>
          <a:ext cx="0" cy="97821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0</xdr:col>
      <xdr:colOff>133350</xdr:colOff>
      <xdr:row>47</xdr:row>
      <xdr:rowOff>66675</xdr:rowOff>
    </xdr:to>
    <xdr:sp>
      <xdr:nvSpPr>
        <xdr:cNvPr id="4" name="Straight Connector 10"/>
        <xdr:cNvSpPr>
          <a:spLocks/>
        </xdr:cNvSpPr>
      </xdr:nvSpPr>
      <xdr:spPr>
        <a:xfrm rot="5400000">
          <a:off x="123825" y="133350"/>
          <a:ext cx="9525" cy="977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3</xdr:col>
      <xdr:colOff>247650</xdr:colOff>
      <xdr:row>0</xdr:row>
      <xdr:rowOff>114300</xdr:rowOff>
    </xdr:to>
    <xdr:sp>
      <xdr:nvSpPr>
        <xdr:cNvPr id="5" name="Straight Connector 13"/>
        <xdr:cNvSpPr>
          <a:spLocks/>
        </xdr:cNvSpPr>
      </xdr:nvSpPr>
      <xdr:spPr>
        <a:xfrm flipV="1">
          <a:off x="5391150" y="28575"/>
          <a:ext cx="0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47</xdr:row>
      <xdr:rowOff>57150</xdr:rowOff>
    </xdr:from>
    <xdr:to>
      <xdr:col>4</xdr:col>
      <xdr:colOff>9525</xdr:colOff>
      <xdr:row>48</xdr:row>
      <xdr:rowOff>9525</xdr:rowOff>
    </xdr:to>
    <xdr:sp>
      <xdr:nvSpPr>
        <xdr:cNvPr id="6" name="Straight Connector 15"/>
        <xdr:cNvSpPr>
          <a:spLocks/>
        </xdr:cNvSpPr>
      </xdr:nvSpPr>
      <xdr:spPr>
        <a:xfrm>
          <a:off x="5391150" y="9896475"/>
          <a:ext cx="12382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0</xdr:row>
      <xdr:rowOff>133350</xdr:rowOff>
    </xdr:to>
    <xdr:sp>
      <xdr:nvSpPr>
        <xdr:cNvPr id="7" name="Straight Connector 16"/>
        <xdr:cNvSpPr>
          <a:spLocks/>
        </xdr:cNvSpPr>
      </xdr:nvSpPr>
      <xdr:spPr>
        <a:xfrm rot="16200000" flipH="1">
          <a:off x="19050" y="9525"/>
          <a:ext cx="123825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66675</xdr:rowOff>
    </xdr:from>
    <xdr:to>
      <xdr:col>0</xdr:col>
      <xdr:colOff>123825</xdr:colOff>
      <xdr:row>48</xdr:row>
      <xdr:rowOff>0</xdr:rowOff>
    </xdr:to>
    <xdr:sp>
      <xdr:nvSpPr>
        <xdr:cNvPr id="8" name="Straight Connector 17"/>
        <xdr:cNvSpPr>
          <a:spLocks/>
        </xdr:cNvSpPr>
      </xdr:nvSpPr>
      <xdr:spPr>
        <a:xfrm rot="5400000" flipH="1" flipV="1">
          <a:off x="9525" y="9906000"/>
          <a:ext cx="1143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4">
      <selection activeCell="A16" sqref="A1:IV16384"/>
    </sheetView>
  </sheetViews>
  <sheetFormatPr defaultColWidth="9.140625" defaultRowHeight="15"/>
  <cols>
    <col min="1" max="1" width="8.140625" style="0" customWidth="1"/>
    <col min="2" max="2" width="31.421875" style="0" customWidth="1"/>
    <col min="3" max="3" width="37.57421875" style="0" customWidth="1"/>
    <col min="4" max="4" width="5.421875" style="0" customWidth="1"/>
  </cols>
  <sheetData>
    <row r="1" spans="1:4" ht="13.5" customHeight="1" thickTop="1">
      <c r="A1" s="6"/>
      <c r="B1" s="7"/>
      <c r="C1" s="7"/>
      <c r="D1" s="8"/>
    </row>
    <row r="2" spans="1:4" ht="13.5" customHeight="1">
      <c r="A2" s="12"/>
      <c r="B2" s="5"/>
      <c r="C2" s="5"/>
      <c r="D2" s="11"/>
    </row>
    <row r="3" spans="1:4" ht="13.5" customHeight="1">
      <c r="A3" s="12"/>
      <c r="B3" s="5"/>
      <c r="C3" s="5"/>
      <c r="D3" s="11"/>
    </row>
    <row r="4" spans="1:4" ht="19.5" customHeight="1">
      <c r="A4" s="9"/>
      <c r="B4" s="4" t="s">
        <v>5</v>
      </c>
      <c r="C4" s="49" t="s">
        <v>219</v>
      </c>
      <c r="D4" s="11"/>
    </row>
    <row r="5" spans="1:4" ht="19.5" customHeight="1">
      <c r="A5" s="9"/>
      <c r="B5" s="4" t="s">
        <v>7</v>
      </c>
      <c r="C5" s="158" t="s">
        <v>220</v>
      </c>
      <c r="D5" s="11"/>
    </row>
    <row r="6" spans="1:4" ht="19.5" customHeight="1">
      <c r="A6" s="9"/>
      <c r="B6" s="4" t="s">
        <v>0</v>
      </c>
      <c r="C6" s="158" t="s">
        <v>221</v>
      </c>
      <c r="D6" s="11"/>
    </row>
    <row r="7" spans="1:4" ht="19.5" customHeight="1">
      <c r="A7" s="9"/>
      <c r="B7" s="4"/>
      <c r="C7" s="184" t="s">
        <v>222</v>
      </c>
      <c r="D7" s="11"/>
    </row>
    <row r="8" spans="1:4" ht="19.5" customHeight="1">
      <c r="A8" s="9"/>
      <c r="B8" s="4" t="s">
        <v>206</v>
      </c>
      <c r="C8" s="154" t="s">
        <v>223</v>
      </c>
      <c r="D8" s="10"/>
    </row>
    <row r="9" spans="1:4" ht="15.75">
      <c r="A9" s="9"/>
      <c r="B9" s="2"/>
      <c r="C9" s="154"/>
      <c r="D9" s="10"/>
    </row>
    <row r="10" spans="1:4" ht="15.75">
      <c r="A10" s="9"/>
      <c r="B10" s="2"/>
      <c r="C10" s="154"/>
      <c r="D10" s="10"/>
    </row>
    <row r="11" spans="1:4" ht="15.75">
      <c r="A11" s="9"/>
      <c r="B11" s="2"/>
      <c r="C11" s="154"/>
      <c r="D11" s="10"/>
    </row>
    <row r="12" spans="1:4" ht="15.75">
      <c r="A12" s="9"/>
      <c r="B12" s="2"/>
      <c r="C12" s="2"/>
      <c r="D12" s="10"/>
    </row>
    <row r="13" spans="1:4" ht="15.75">
      <c r="A13" s="9"/>
      <c r="B13" s="2"/>
      <c r="C13" s="2"/>
      <c r="D13" s="10"/>
    </row>
    <row r="14" spans="1:7" ht="15.75">
      <c r="A14" s="9"/>
      <c r="B14" s="2"/>
      <c r="C14" s="2"/>
      <c r="D14" s="10"/>
      <c r="G14" s="158"/>
    </row>
    <row r="15" spans="1:4" ht="15.75">
      <c r="A15" s="9"/>
      <c r="B15" s="2"/>
      <c r="C15" s="2"/>
      <c r="D15" s="10"/>
    </row>
    <row r="16" spans="1:4" ht="15.75">
      <c r="A16" s="9"/>
      <c r="B16" s="2"/>
      <c r="C16" s="2"/>
      <c r="D16" s="10"/>
    </row>
    <row r="17" spans="1:4" ht="15.75">
      <c r="A17" s="9"/>
      <c r="B17" s="2"/>
      <c r="C17" s="2"/>
      <c r="D17" s="10"/>
    </row>
    <row r="18" spans="1:4" ht="20.25">
      <c r="A18" s="9"/>
      <c r="B18" s="191" t="s">
        <v>1</v>
      </c>
      <c r="C18" s="191"/>
      <c r="D18" s="192"/>
    </row>
    <row r="19" spans="1:4" ht="20.25">
      <c r="A19" s="9"/>
      <c r="B19" s="82"/>
      <c r="C19" s="82"/>
      <c r="D19" s="83"/>
    </row>
    <row r="20" spans="1:4" ht="20.25">
      <c r="A20" s="9"/>
      <c r="B20" s="191" t="s">
        <v>2</v>
      </c>
      <c r="C20" s="191"/>
      <c r="D20" s="192"/>
    </row>
    <row r="21" spans="1:4" ht="20.25">
      <c r="A21" s="9"/>
      <c r="B21" s="82"/>
      <c r="C21" s="82"/>
      <c r="D21" s="83"/>
    </row>
    <row r="22" spans="1:4" ht="20.25">
      <c r="A22" s="9"/>
      <c r="B22" s="191" t="s">
        <v>212</v>
      </c>
      <c r="C22" s="191"/>
      <c r="D22" s="192"/>
    </row>
    <row r="23" spans="1:4" ht="15.75">
      <c r="A23" s="9"/>
      <c r="B23" s="2"/>
      <c r="C23" s="2"/>
      <c r="D23" s="10"/>
    </row>
    <row r="24" spans="1:4" ht="15.75">
      <c r="A24" s="9"/>
      <c r="B24" s="2"/>
      <c r="C24" s="2"/>
      <c r="D24" s="10"/>
    </row>
    <row r="25" spans="1:4" ht="15.75">
      <c r="A25" s="9"/>
      <c r="B25" s="2"/>
      <c r="C25" s="2"/>
      <c r="D25" s="10"/>
    </row>
    <row r="26" spans="1:4" ht="15.75">
      <c r="A26" s="9"/>
      <c r="B26" s="2"/>
      <c r="C26" s="2"/>
      <c r="D26" s="10"/>
    </row>
    <row r="27" spans="1:4" ht="15.75">
      <c r="A27" s="9"/>
      <c r="B27" s="2"/>
      <c r="C27" s="2"/>
      <c r="D27" s="10"/>
    </row>
    <row r="28" spans="1:4" ht="15.75">
      <c r="A28" s="9"/>
      <c r="B28" s="2"/>
      <c r="C28" s="2"/>
      <c r="D28" s="10"/>
    </row>
    <row r="29" spans="1:4" ht="15.75">
      <c r="A29" s="9"/>
      <c r="B29" s="2"/>
      <c r="C29" s="2"/>
      <c r="D29" s="10"/>
    </row>
    <row r="30" spans="1:4" ht="16.5">
      <c r="A30" s="9"/>
      <c r="B30" s="84" t="s">
        <v>8</v>
      </c>
      <c r="C30" s="86" t="s">
        <v>208</v>
      </c>
      <c r="D30" s="11"/>
    </row>
    <row r="31" spans="1:4" ht="15">
      <c r="A31" s="9"/>
      <c r="B31" s="84"/>
      <c r="C31" s="80"/>
      <c r="D31" s="11"/>
    </row>
    <row r="32" spans="1:4" ht="16.5">
      <c r="A32" s="9"/>
      <c r="B32" s="84" t="s">
        <v>9</v>
      </c>
      <c r="C32" s="87" t="s">
        <v>3</v>
      </c>
      <c r="D32" s="11"/>
    </row>
    <row r="33" spans="1:4" ht="15">
      <c r="A33" s="9"/>
      <c r="B33" s="84"/>
      <c r="C33" s="80"/>
      <c r="D33" s="11"/>
    </row>
    <row r="34" spans="1:4" ht="16.5">
      <c r="A34" s="9"/>
      <c r="B34" s="84" t="s">
        <v>10</v>
      </c>
      <c r="C34" s="87" t="s">
        <v>4</v>
      </c>
      <c r="D34" s="11"/>
    </row>
    <row r="35" spans="1:4" ht="16.5">
      <c r="A35" s="9"/>
      <c r="B35" s="85"/>
      <c r="C35" s="81"/>
      <c r="D35" s="11"/>
    </row>
    <row r="36" spans="1:4" ht="16.5">
      <c r="A36" s="9"/>
      <c r="B36" s="84" t="s">
        <v>6</v>
      </c>
      <c r="C36" s="87" t="s">
        <v>218</v>
      </c>
      <c r="D36" s="11"/>
    </row>
    <row r="37" spans="1:4" ht="15.75">
      <c r="A37" s="9"/>
      <c r="B37" s="3"/>
      <c r="C37" s="3"/>
      <c r="D37" s="11"/>
    </row>
    <row r="38" spans="1:4" ht="15.75">
      <c r="A38" s="9"/>
      <c r="B38" s="3"/>
      <c r="C38" s="3"/>
      <c r="D38" s="11"/>
    </row>
    <row r="39" spans="1:4" ht="15">
      <c r="A39" s="9"/>
      <c r="B39" s="1"/>
      <c r="D39" s="11"/>
    </row>
    <row r="40" spans="1:4" ht="15">
      <c r="A40" s="9"/>
      <c r="B40" s="2"/>
      <c r="D40" s="11"/>
    </row>
    <row r="41" spans="1:4" ht="16.5">
      <c r="A41" s="12"/>
      <c r="B41" s="5"/>
      <c r="C41" s="46" t="s">
        <v>229</v>
      </c>
      <c r="D41" s="11"/>
    </row>
    <row r="42" spans="1:4" ht="16.5">
      <c r="A42" s="12"/>
      <c r="B42" s="5"/>
      <c r="C42" s="46"/>
      <c r="D42" s="11"/>
    </row>
    <row r="43" spans="1:4" ht="16.5">
      <c r="A43" s="12"/>
      <c r="B43" s="5"/>
      <c r="C43" s="46" t="s">
        <v>224</v>
      </c>
      <c r="D43" s="11"/>
    </row>
    <row r="44" spans="1:4" ht="15">
      <c r="A44" s="12"/>
      <c r="B44" s="5"/>
      <c r="C44" s="5"/>
      <c r="D44" s="11"/>
    </row>
    <row r="45" spans="1:4" ht="15">
      <c r="A45" s="12"/>
      <c r="B45" s="5"/>
      <c r="C45" s="5"/>
      <c r="D45" s="11"/>
    </row>
    <row r="46" spans="1:4" ht="15">
      <c r="A46" s="12"/>
      <c r="B46" s="5"/>
      <c r="C46" s="5"/>
      <c r="D46" s="11"/>
    </row>
    <row r="47" spans="1:4" ht="15">
      <c r="A47" s="12"/>
      <c r="B47" s="5"/>
      <c r="C47" s="5"/>
      <c r="D47" s="11"/>
    </row>
    <row r="48" spans="1:4" ht="15.75" thickBot="1">
      <c r="A48" s="13"/>
      <c r="B48" s="14"/>
      <c r="C48" s="14"/>
      <c r="D48" s="15"/>
    </row>
    <row r="49" spans="1:4" ht="15.75" thickTop="1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15">
      <c r="A51" s="5"/>
      <c r="B51" s="5"/>
      <c r="C51" s="5"/>
      <c r="D51" s="5"/>
    </row>
    <row r="52" spans="1:4" ht="15">
      <c r="A52" s="5"/>
      <c r="B52" s="5"/>
      <c r="C52" s="5"/>
      <c r="D52" s="5"/>
    </row>
    <row r="53" spans="1:4" ht="15">
      <c r="A53" s="5"/>
      <c r="B53" s="5"/>
      <c r="C53" s="5"/>
      <c r="D53" s="5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5"/>
      <c r="B73" s="5"/>
      <c r="C73" s="5"/>
      <c r="D73" s="5"/>
    </row>
    <row r="74" spans="1:4" ht="15">
      <c r="A74" s="5"/>
      <c r="B74" s="5"/>
      <c r="C74" s="5"/>
      <c r="D74" s="5"/>
    </row>
    <row r="75" spans="1:4" ht="15">
      <c r="A75" s="5"/>
      <c r="B75" s="5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</sheetData>
  <sheetProtection/>
  <mergeCells count="3">
    <mergeCell ref="B18:D18"/>
    <mergeCell ref="B20:D20"/>
    <mergeCell ref="B22:D22"/>
  </mergeCells>
  <printOptions/>
  <pageMargins left="0.89" right="0.46" top="0.83" bottom="0.43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.7109375" style="0" customWidth="1"/>
    <col min="2" max="2" width="36.8515625" style="0" bestFit="1" customWidth="1"/>
    <col min="3" max="3" width="7.7109375" style="0" bestFit="1" customWidth="1"/>
    <col min="4" max="5" width="14.57421875" style="0" customWidth="1"/>
    <col min="6" max="6" width="11.140625" style="0" customWidth="1"/>
  </cols>
  <sheetData>
    <row r="1" ht="15">
      <c r="B1" t="s">
        <v>219</v>
      </c>
    </row>
    <row r="2" ht="15">
      <c r="B2" t="s">
        <v>220</v>
      </c>
    </row>
    <row r="3" spans="2:5" ht="15">
      <c r="B3" s="195" t="s">
        <v>127</v>
      </c>
      <c r="C3" s="195"/>
      <c r="D3" s="195"/>
      <c r="E3" s="195"/>
    </row>
    <row r="4" spans="2:4" ht="15">
      <c r="B4" s="51" t="s">
        <v>8</v>
      </c>
      <c r="C4" s="52" t="s">
        <v>208</v>
      </c>
      <c r="D4" s="52"/>
    </row>
    <row r="5" ht="15">
      <c r="E5" s="29" t="s">
        <v>11</v>
      </c>
    </row>
    <row r="6" spans="1:6" ht="25.5" customHeight="1">
      <c r="A6" s="193" t="s">
        <v>15</v>
      </c>
      <c r="B6" s="194"/>
      <c r="C6" s="35" t="s">
        <v>100</v>
      </c>
      <c r="D6" s="20" t="s">
        <v>12</v>
      </c>
      <c r="E6" s="20" t="s">
        <v>13</v>
      </c>
      <c r="F6" s="34" t="s">
        <v>14</v>
      </c>
    </row>
    <row r="7" spans="1:6" ht="15">
      <c r="A7" s="16" t="s">
        <v>16</v>
      </c>
      <c r="B7" s="32" t="s">
        <v>17</v>
      </c>
      <c r="C7" s="149"/>
      <c r="D7" s="19"/>
      <c r="E7" s="19"/>
      <c r="F7" s="19"/>
    </row>
    <row r="8" spans="1:6" ht="15">
      <c r="A8" s="22">
        <v>1</v>
      </c>
      <c r="B8" s="32" t="s">
        <v>18</v>
      </c>
      <c r="C8" s="149"/>
      <c r="D8" s="164">
        <v>23002.36</v>
      </c>
      <c r="E8" s="164">
        <v>106965</v>
      </c>
      <c r="F8" s="164">
        <v>-83962.64</v>
      </c>
    </row>
    <row r="9" spans="1:6" ht="15">
      <c r="A9" s="21" t="s">
        <v>19</v>
      </c>
      <c r="B9" s="31" t="s">
        <v>20</v>
      </c>
      <c r="C9" s="150">
        <v>1</v>
      </c>
      <c r="D9" s="165">
        <v>0</v>
      </c>
      <c r="E9" s="166">
        <v>81532</v>
      </c>
      <c r="F9" s="166">
        <v>-81532</v>
      </c>
    </row>
    <row r="10" spans="1:6" ht="15">
      <c r="A10" s="21" t="s">
        <v>19</v>
      </c>
      <c r="B10" s="31" t="s">
        <v>21</v>
      </c>
      <c r="C10" s="150">
        <v>1</v>
      </c>
      <c r="D10" s="165">
        <v>23002.36</v>
      </c>
      <c r="E10" s="166">
        <v>25433</v>
      </c>
      <c r="F10" s="166">
        <v>-2430.6399999999994</v>
      </c>
    </row>
    <row r="11" spans="1:6" ht="15">
      <c r="A11" s="22">
        <v>2</v>
      </c>
      <c r="B11" s="32" t="s">
        <v>22</v>
      </c>
      <c r="C11" s="149"/>
      <c r="D11" s="164">
        <v>0</v>
      </c>
      <c r="E11" s="164">
        <v>0</v>
      </c>
      <c r="F11" s="164">
        <v>0</v>
      </c>
    </row>
    <row r="12" spans="1:6" ht="15">
      <c r="A12" s="21" t="s">
        <v>19</v>
      </c>
      <c r="B12" s="31" t="s">
        <v>23</v>
      </c>
      <c r="C12" s="150"/>
      <c r="D12" s="167"/>
      <c r="E12" s="167"/>
      <c r="F12" s="167">
        <v>0</v>
      </c>
    </row>
    <row r="13" spans="1:6" ht="15">
      <c r="A13" s="21" t="s">
        <v>19</v>
      </c>
      <c r="B13" s="31" t="s">
        <v>24</v>
      </c>
      <c r="C13" s="150"/>
      <c r="D13" s="167"/>
      <c r="E13" s="167"/>
      <c r="F13" s="167">
        <v>0</v>
      </c>
    </row>
    <row r="14" spans="1:6" ht="15">
      <c r="A14" s="22">
        <v>3</v>
      </c>
      <c r="B14" s="32" t="s">
        <v>25</v>
      </c>
      <c r="C14" s="149"/>
      <c r="D14" s="168">
        <v>1912578.33</v>
      </c>
      <c r="E14" s="168">
        <v>3552762</v>
      </c>
      <c r="F14" s="164">
        <v>-1640183.67</v>
      </c>
    </row>
    <row r="15" spans="1:6" ht="15">
      <c r="A15" s="21" t="s">
        <v>19</v>
      </c>
      <c r="B15" s="31" t="s">
        <v>26</v>
      </c>
      <c r="C15" s="150">
        <v>2</v>
      </c>
      <c r="D15" s="166">
        <v>823000</v>
      </c>
      <c r="E15" s="167">
        <v>823000</v>
      </c>
      <c r="F15" s="169">
        <v>0</v>
      </c>
    </row>
    <row r="16" spans="1:6" ht="15">
      <c r="A16" s="21" t="s">
        <v>19</v>
      </c>
      <c r="B16" s="31" t="s">
        <v>27</v>
      </c>
      <c r="C16" s="153">
        <v>2</v>
      </c>
      <c r="D16" s="166">
        <v>1089578.33</v>
      </c>
      <c r="E16" s="167">
        <v>2729762</v>
      </c>
      <c r="F16" s="169">
        <v>-1640183.67</v>
      </c>
    </row>
    <row r="17" spans="1:6" ht="15">
      <c r="A17" s="21" t="s">
        <v>19</v>
      </c>
      <c r="B17" s="31" t="s">
        <v>28</v>
      </c>
      <c r="C17" s="150">
        <v>3</v>
      </c>
      <c r="D17" s="167">
        <v>0</v>
      </c>
      <c r="E17" s="167"/>
      <c r="F17" s="167">
        <v>0</v>
      </c>
    </row>
    <row r="18" spans="1:6" ht="15">
      <c r="A18" s="21" t="s">
        <v>19</v>
      </c>
      <c r="B18" s="31" t="s">
        <v>29</v>
      </c>
      <c r="C18" s="150">
        <v>3</v>
      </c>
      <c r="D18" s="167">
        <v>0</v>
      </c>
      <c r="E18" s="167"/>
      <c r="F18" s="167">
        <v>0</v>
      </c>
    </row>
    <row r="19" spans="1:6" ht="15">
      <c r="A19" s="22">
        <v>4</v>
      </c>
      <c r="B19" s="32" t="s">
        <v>30</v>
      </c>
      <c r="C19" s="149"/>
      <c r="D19" s="168">
        <v>0</v>
      </c>
      <c r="E19" s="168">
        <v>0</v>
      </c>
      <c r="F19" s="164">
        <v>0</v>
      </c>
    </row>
    <row r="20" spans="1:6" ht="15">
      <c r="A20" s="21" t="s">
        <v>19</v>
      </c>
      <c r="B20" s="31" t="s">
        <v>31</v>
      </c>
      <c r="C20" s="150">
        <v>4</v>
      </c>
      <c r="D20" s="167">
        <v>0</v>
      </c>
      <c r="E20" s="167"/>
      <c r="F20" s="167">
        <v>0</v>
      </c>
    </row>
    <row r="21" spans="1:6" ht="15">
      <c r="A21" s="21" t="s">
        <v>19</v>
      </c>
      <c r="B21" s="31" t="s">
        <v>32</v>
      </c>
      <c r="C21" s="150">
        <v>4</v>
      </c>
      <c r="D21" s="167">
        <v>0</v>
      </c>
      <c r="E21" s="167"/>
      <c r="F21" s="167">
        <v>0</v>
      </c>
    </row>
    <row r="22" spans="1:6" ht="15">
      <c r="A22" s="21" t="s">
        <v>19</v>
      </c>
      <c r="B22" s="31" t="s">
        <v>33</v>
      </c>
      <c r="C22" s="150">
        <v>4</v>
      </c>
      <c r="D22" s="167">
        <v>0</v>
      </c>
      <c r="E22" s="167"/>
      <c r="F22" s="167">
        <v>0</v>
      </c>
    </row>
    <row r="23" spans="1:6" ht="15">
      <c r="A23" s="21" t="s">
        <v>19</v>
      </c>
      <c r="B23" s="31" t="s">
        <v>34</v>
      </c>
      <c r="C23" s="150">
        <v>4</v>
      </c>
      <c r="D23" s="166">
        <v>0</v>
      </c>
      <c r="E23" s="166"/>
      <c r="F23" s="166">
        <v>0</v>
      </c>
    </row>
    <row r="24" spans="1:6" ht="15">
      <c r="A24" s="21" t="s">
        <v>19</v>
      </c>
      <c r="B24" s="31" t="s">
        <v>35</v>
      </c>
      <c r="C24" s="150">
        <v>4</v>
      </c>
      <c r="D24" s="167">
        <v>0</v>
      </c>
      <c r="E24" s="167"/>
      <c r="F24" s="167">
        <v>0</v>
      </c>
    </row>
    <row r="25" spans="1:6" ht="15">
      <c r="A25" s="22">
        <v>5</v>
      </c>
      <c r="B25" s="32" t="s">
        <v>36</v>
      </c>
      <c r="C25" s="149"/>
      <c r="D25" s="164"/>
      <c r="E25" s="170"/>
      <c r="F25" s="164">
        <v>0</v>
      </c>
    </row>
    <row r="26" spans="1:6" ht="15">
      <c r="A26" s="22">
        <v>6</v>
      </c>
      <c r="B26" s="32" t="s">
        <v>37</v>
      </c>
      <c r="C26" s="149"/>
      <c r="D26" s="164"/>
      <c r="E26" s="170"/>
      <c r="F26" s="164">
        <v>0</v>
      </c>
    </row>
    <row r="27" spans="1:6" ht="15">
      <c r="A27" s="22">
        <v>7</v>
      </c>
      <c r="B27" s="32" t="s">
        <v>38</v>
      </c>
      <c r="C27" s="149">
        <v>5</v>
      </c>
      <c r="D27" s="170">
        <v>153025.28</v>
      </c>
      <c r="E27" s="170">
        <v>153025</v>
      </c>
      <c r="F27" s="164">
        <v>0.27999999999883585</v>
      </c>
    </row>
    <row r="28" spans="1:6" ht="15">
      <c r="A28" s="17"/>
      <c r="B28" s="30" t="s">
        <v>39</v>
      </c>
      <c r="C28" s="138"/>
      <c r="D28" s="171">
        <v>2088605.9700000002</v>
      </c>
      <c r="E28" s="171">
        <v>3812752</v>
      </c>
      <c r="F28" s="170">
        <v>-1724146.0299999998</v>
      </c>
    </row>
    <row r="29" spans="1:6" ht="15">
      <c r="A29" s="16" t="s">
        <v>40</v>
      </c>
      <c r="B29" s="32" t="s">
        <v>41</v>
      </c>
      <c r="C29" s="149"/>
      <c r="D29" s="167"/>
      <c r="E29" s="167"/>
      <c r="F29" s="164"/>
    </row>
    <row r="30" spans="1:6" ht="15">
      <c r="A30" s="22">
        <v>1</v>
      </c>
      <c r="B30" s="32" t="s">
        <v>42</v>
      </c>
      <c r="C30" s="149"/>
      <c r="D30" s="168">
        <v>0</v>
      </c>
      <c r="E30" s="168">
        <v>0</v>
      </c>
      <c r="F30" s="164">
        <v>0</v>
      </c>
    </row>
    <row r="31" spans="1:6" ht="15">
      <c r="A31" s="21" t="s">
        <v>19</v>
      </c>
      <c r="B31" s="31" t="s">
        <v>95</v>
      </c>
      <c r="C31" s="150"/>
      <c r="D31" s="167"/>
      <c r="E31" s="167"/>
      <c r="F31" s="172">
        <v>0</v>
      </c>
    </row>
    <row r="32" spans="1:6" ht="15">
      <c r="A32" s="21" t="s">
        <v>19</v>
      </c>
      <c r="B32" s="31" t="s">
        <v>43</v>
      </c>
      <c r="C32" s="150"/>
      <c r="D32" s="167"/>
      <c r="E32" s="167"/>
      <c r="F32" s="172">
        <v>0</v>
      </c>
    </row>
    <row r="33" spans="1:6" ht="15">
      <c r="A33" s="21" t="s">
        <v>19</v>
      </c>
      <c r="B33" s="31" t="s">
        <v>44</v>
      </c>
      <c r="C33" s="150"/>
      <c r="D33" s="167"/>
      <c r="E33" s="167"/>
      <c r="F33" s="172">
        <v>0</v>
      </c>
    </row>
    <row r="34" spans="1:6" ht="15">
      <c r="A34" s="21" t="s">
        <v>19</v>
      </c>
      <c r="B34" s="31" t="s">
        <v>45</v>
      </c>
      <c r="C34" s="150"/>
      <c r="D34" s="167"/>
      <c r="E34" s="167"/>
      <c r="F34" s="172">
        <v>0</v>
      </c>
    </row>
    <row r="35" spans="1:6" ht="15">
      <c r="A35" s="22">
        <v>2</v>
      </c>
      <c r="B35" s="32" t="s">
        <v>46</v>
      </c>
      <c r="C35" s="149"/>
      <c r="D35" s="168">
        <v>0</v>
      </c>
      <c r="E35" s="168">
        <v>0</v>
      </c>
      <c r="F35" s="164">
        <v>0</v>
      </c>
    </row>
    <row r="36" spans="1:6" ht="15">
      <c r="A36" s="21" t="s">
        <v>19</v>
      </c>
      <c r="B36" s="31" t="s">
        <v>47</v>
      </c>
      <c r="C36" s="150"/>
      <c r="D36" s="167">
        <v>0</v>
      </c>
      <c r="E36" s="167"/>
      <c r="F36" s="172">
        <v>0</v>
      </c>
    </row>
    <row r="37" spans="1:6" ht="15">
      <c r="A37" s="21" t="s">
        <v>19</v>
      </c>
      <c r="B37" s="31" t="s">
        <v>48</v>
      </c>
      <c r="C37" s="150"/>
      <c r="D37" s="167">
        <v>0</v>
      </c>
      <c r="E37" s="167"/>
      <c r="F37" s="172">
        <v>0</v>
      </c>
    </row>
    <row r="38" spans="1:6" ht="15">
      <c r="A38" s="21" t="s">
        <v>19</v>
      </c>
      <c r="B38" s="31" t="s">
        <v>49</v>
      </c>
      <c r="C38" s="150">
        <v>6</v>
      </c>
      <c r="D38" s="167">
        <v>0</v>
      </c>
      <c r="E38" s="167"/>
      <c r="F38" s="172">
        <v>0</v>
      </c>
    </row>
    <row r="39" spans="1:6" ht="15">
      <c r="A39" s="21"/>
      <c r="B39" s="31" t="s">
        <v>46</v>
      </c>
      <c r="C39" s="150">
        <v>6</v>
      </c>
      <c r="D39" s="167">
        <v>0</v>
      </c>
      <c r="E39" s="167"/>
      <c r="F39" s="172">
        <v>0</v>
      </c>
    </row>
    <row r="40" spans="1:6" ht="15">
      <c r="A40" s="21" t="s">
        <v>19</v>
      </c>
      <c r="B40" s="31" t="s">
        <v>50</v>
      </c>
      <c r="C40" s="150">
        <v>6</v>
      </c>
      <c r="D40" s="167"/>
      <c r="E40" s="167"/>
      <c r="F40" s="172">
        <v>0</v>
      </c>
    </row>
    <row r="41" spans="1:6" ht="15">
      <c r="A41" s="22">
        <v>3</v>
      </c>
      <c r="B41" s="32" t="s">
        <v>51</v>
      </c>
      <c r="C41" s="149"/>
      <c r="D41" s="164"/>
      <c r="E41" s="164"/>
      <c r="F41" s="164">
        <v>0</v>
      </c>
    </row>
    <row r="42" spans="1:6" ht="15">
      <c r="A42" s="22">
        <v>4</v>
      </c>
      <c r="B42" s="32" t="s">
        <v>52</v>
      </c>
      <c r="C42" s="149"/>
      <c r="D42" s="168">
        <v>0</v>
      </c>
      <c r="E42" s="168">
        <v>0</v>
      </c>
      <c r="F42" s="164">
        <v>0</v>
      </c>
    </row>
    <row r="43" spans="1:6" ht="15">
      <c r="A43" s="21" t="s">
        <v>19</v>
      </c>
      <c r="B43" s="31" t="s">
        <v>53</v>
      </c>
      <c r="C43" s="150"/>
      <c r="D43" s="167"/>
      <c r="E43" s="167"/>
      <c r="F43" s="172">
        <v>0</v>
      </c>
    </row>
    <row r="44" spans="1:6" ht="15">
      <c r="A44" s="21" t="s">
        <v>19</v>
      </c>
      <c r="B44" s="31" t="s">
        <v>54</v>
      </c>
      <c r="C44" s="150"/>
      <c r="D44" s="167"/>
      <c r="E44" s="167"/>
      <c r="F44" s="172">
        <v>0</v>
      </c>
    </row>
    <row r="45" spans="1:6" ht="15">
      <c r="A45" s="21" t="s">
        <v>19</v>
      </c>
      <c r="B45" s="31" t="s">
        <v>55</v>
      </c>
      <c r="C45" s="150"/>
      <c r="D45" s="167"/>
      <c r="E45" s="167"/>
      <c r="F45" s="172">
        <v>0</v>
      </c>
    </row>
    <row r="46" spans="1:6" ht="15">
      <c r="A46" s="22">
        <v>5</v>
      </c>
      <c r="B46" s="32" t="s">
        <v>56</v>
      </c>
      <c r="C46" s="149"/>
      <c r="D46" s="164"/>
      <c r="E46" s="164"/>
      <c r="F46" s="164">
        <v>0</v>
      </c>
    </row>
    <row r="47" spans="1:6" ht="15">
      <c r="A47" s="22">
        <v>6</v>
      </c>
      <c r="B47" s="32" t="s">
        <v>57</v>
      </c>
      <c r="C47" s="149"/>
      <c r="D47" s="164"/>
      <c r="E47" s="164"/>
      <c r="F47" s="164">
        <v>0</v>
      </c>
    </row>
    <row r="48" spans="1:6" ht="15">
      <c r="A48" s="17"/>
      <c r="B48" s="30" t="s">
        <v>58</v>
      </c>
      <c r="C48" s="138"/>
      <c r="D48" s="171">
        <v>0</v>
      </c>
      <c r="E48" s="171">
        <v>0</v>
      </c>
      <c r="F48" s="170">
        <v>0</v>
      </c>
    </row>
    <row r="49" spans="1:6" ht="15">
      <c r="A49" s="18"/>
      <c r="B49" s="18" t="s">
        <v>98</v>
      </c>
      <c r="C49" s="152"/>
      <c r="D49" s="168">
        <v>2088605.9700000002</v>
      </c>
      <c r="E49" s="168">
        <v>3812752</v>
      </c>
      <c r="F49" s="164">
        <v>-1724146.0299999998</v>
      </c>
    </row>
    <row r="51" ht="15">
      <c r="E51" s="47" t="s">
        <v>229</v>
      </c>
    </row>
    <row r="52" ht="15">
      <c r="E52" s="48" t="s">
        <v>224</v>
      </c>
    </row>
  </sheetData>
  <sheetProtection/>
  <protectedRanges>
    <protectedRange sqref="D9:E10 D12:E13 D15:E18 D31:E34 D41:E41 D20:E27 D36:E39 D43:E47" name="Range1"/>
  </protectedRanges>
  <mergeCells count="2">
    <mergeCell ref="A6:B6"/>
    <mergeCell ref="B3:E3"/>
  </mergeCells>
  <printOptions/>
  <pageMargins left="0.63" right="0.32" top="0.55" bottom="0.5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0" bestFit="1" customWidth="1"/>
    <col min="2" max="2" width="36.8515625" style="0" customWidth="1"/>
    <col min="3" max="3" width="7.7109375" style="0" bestFit="1" customWidth="1"/>
    <col min="4" max="4" width="13.00390625" style="0" customWidth="1"/>
    <col min="5" max="5" width="14.57421875" style="0" customWidth="1"/>
    <col min="6" max="6" width="12.7109375" style="0" customWidth="1"/>
  </cols>
  <sheetData>
    <row r="1" ht="15">
      <c r="B1" t="s">
        <v>219</v>
      </c>
    </row>
    <row r="2" ht="15">
      <c r="B2" t="s">
        <v>220</v>
      </c>
    </row>
    <row r="3" spans="2:5" ht="15">
      <c r="B3" s="195" t="s">
        <v>127</v>
      </c>
      <c r="C3" s="195"/>
      <c r="D3" s="195"/>
      <c r="E3" s="195"/>
    </row>
    <row r="4" spans="2:3" ht="15">
      <c r="B4" s="51" t="s">
        <v>8</v>
      </c>
      <c r="C4" s="52" t="s">
        <v>208</v>
      </c>
    </row>
    <row r="5" ht="15">
      <c r="E5" s="33" t="s">
        <v>11</v>
      </c>
    </row>
    <row r="6" spans="1:6" ht="25.5">
      <c r="A6" s="196" t="s">
        <v>94</v>
      </c>
      <c r="B6" s="197"/>
      <c r="C6" s="35" t="s">
        <v>100</v>
      </c>
      <c r="D6" s="25" t="s">
        <v>12</v>
      </c>
      <c r="E6" s="25" t="s">
        <v>13</v>
      </c>
      <c r="F6" s="34" t="s">
        <v>14</v>
      </c>
    </row>
    <row r="7" spans="1:6" ht="15">
      <c r="A7" s="26" t="s">
        <v>16</v>
      </c>
      <c r="B7" s="32" t="s">
        <v>59</v>
      </c>
      <c r="C7" s="149"/>
      <c r="D7" s="173"/>
      <c r="E7" s="173"/>
      <c r="F7" s="173"/>
    </row>
    <row r="8" spans="1:6" ht="15">
      <c r="A8" s="27">
        <v>1</v>
      </c>
      <c r="B8" s="32" t="s">
        <v>60</v>
      </c>
      <c r="C8" s="149"/>
      <c r="D8" s="174"/>
      <c r="E8" s="174"/>
      <c r="F8" s="173">
        <v>0</v>
      </c>
    </row>
    <row r="9" spans="1:6" ht="15">
      <c r="A9" s="27">
        <v>2</v>
      </c>
      <c r="B9" s="32" t="s">
        <v>61</v>
      </c>
      <c r="C9" s="149"/>
      <c r="D9" s="173">
        <v>0</v>
      </c>
      <c r="E9" s="173">
        <v>0</v>
      </c>
      <c r="F9" s="173">
        <v>0</v>
      </c>
    </row>
    <row r="10" spans="1:6" ht="15">
      <c r="A10" s="21" t="s">
        <v>19</v>
      </c>
      <c r="B10" s="31" t="s">
        <v>62</v>
      </c>
      <c r="C10" s="150"/>
      <c r="D10" s="175">
        <v>0</v>
      </c>
      <c r="E10" s="175"/>
      <c r="F10" s="175">
        <v>0</v>
      </c>
    </row>
    <row r="11" spans="1:6" ht="15">
      <c r="A11" s="21" t="s">
        <v>19</v>
      </c>
      <c r="B11" s="31" t="s">
        <v>63</v>
      </c>
      <c r="C11" s="150"/>
      <c r="D11" s="175">
        <v>0</v>
      </c>
      <c r="E11" s="175"/>
      <c r="F11" s="175">
        <v>0</v>
      </c>
    </row>
    <row r="12" spans="1:6" ht="15">
      <c r="A12" s="21" t="s">
        <v>19</v>
      </c>
      <c r="B12" s="31" t="s">
        <v>64</v>
      </c>
      <c r="C12" s="150"/>
      <c r="D12" s="175"/>
      <c r="E12" s="175"/>
      <c r="F12" s="175">
        <v>0</v>
      </c>
    </row>
    <row r="13" spans="1:6" ht="15">
      <c r="A13" s="27">
        <v>3</v>
      </c>
      <c r="B13" s="32" t="s">
        <v>65</v>
      </c>
      <c r="C13" s="149"/>
      <c r="D13" s="173">
        <v>18553703</v>
      </c>
      <c r="E13" s="173">
        <v>18531204</v>
      </c>
      <c r="F13" s="173">
        <v>22499</v>
      </c>
    </row>
    <row r="14" spans="1:6" ht="15">
      <c r="A14" s="21" t="s">
        <v>19</v>
      </c>
      <c r="B14" s="31" t="s">
        <v>66</v>
      </c>
      <c r="C14" s="150">
        <v>8</v>
      </c>
      <c r="D14" s="175">
        <v>30000</v>
      </c>
      <c r="E14" s="175">
        <v>7501</v>
      </c>
      <c r="F14" s="175">
        <v>22499</v>
      </c>
    </row>
    <row r="15" spans="1:6" ht="15">
      <c r="A15" s="21" t="s">
        <v>19</v>
      </c>
      <c r="B15" s="31" t="s">
        <v>67</v>
      </c>
      <c r="C15" s="150">
        <v>9</v>
      </c>
      <c r="D15" s="175">
        <v>0</v>
      </c>
      <c r="E15" s="175"/>
      <c r="F15" s="175">
        <v>0</v>
      </c>
    </row>
    <row r="16" spans="1:6" ht="15">
      <c r="A16" s="21" t="s">
        <v>19</v>
      </c>
      <c r="B16" s="31" t="s">
        <v>68</v>
      </c>
      <c r="C16" s="150">
        <v>10</v>
      </c>
      <c r="D16" s="175">
        <v>0</v>
      </c>
      <c r="E16" s="175">
        <v>0</v>
      </c>
      <c r="F16" s="175">
        <v>0</v>
      </c>
    </row>
    <row r="17" spans="1:6" ht="15">
      <c r="A17" s="21" t="s">
        <v>19</v>
      </c>
      <c r="B17" s="31" t="s">
        <v>225</v>
      </c>
      <c r="C17" s="150">
        <v>11</v>
      </c>
      <c r="D17" s="175">
        <v>18523703</v>
      </c>
      <c r="E17" s="175">
        <v>18523703</v>
      </c>
      <c r="F17" s="175">
        <v>0</v>
      </c>
    </row>
    <row r="18" spans="1:6" ht="15">
      <c r="A18" s="21" t="s">
        <v>19</v>
      </c>
      <c r="B18" s="31" t="s">
        <v>69</v>
      </c>
      <c r="C18" s="150">
        <v>12</v>
      </c>
      <c r="D18" s="175">
        <v>0</v>
      </c>
      <c r="E18" s="175"/>
      <c r="F18" s="175">
        <v>0</v>
      </c>
    </row>
    <row r="19" spans="1:6" ht="15">
      <c r="A19" s="27">
        <v>4</v>
      </c>
      <c r="B19" s="32" t="s">
        <v>70</v>
      </c>
      <c r="C19" s="149"/>
      <c r="D19" s="176"/>
      <c r="E19" s="176"/>
      <c r="F19" s="173">
        <v>0</v>
      </c>
    </row>
    <row r="20" spans="1:6" ht="15">
      <c r="A20" s="27">
        <v>5</v>
      </c>
      <c r="B20" s="32" t="s">
        <v>71</v>
      </c>
      <c r="C20" s="149"/>
      <c r="D20" s="176"/>
      <c r="E20" s="176"/>
      <c r="F20" s="173">
        <v>0</v>
      </c>
    </row>
    <row r="21" spans="1:6" ht="15">
      <c r="A21" s="24"/>
      <c r="B21" s="30" t="s">
        <v>72</v>
      </c>
      <c r="C21" s="138"/>
      <c r="D21" s="177">
        <v>18553703</v>
      </c>
      <c r="E21" s="177">
        <v>18531204</v>
      </c>
      <c r="F21" s="178">
        <v>22499</v>
      </c>
    </row>
    <row r="22" spans="1:6" ht="15">
      <c r="A22" s="23" t="s">
        <v>40</v>
      </c>
      <c r="B22" s="32" t="s">
        <v>73</v>
      </c>
      <c r="C22" s="149"/>
      <c r="D22" s="175"/>
      <c r="E22" s="175"/>
      <c r="F22" s="173"/>
    </row>
    <row r="23" spans="1:6" ht="15">
      <c r="A23" s="27">
        <v>1</v>
      </c>
      <c r="B23" s="32" t="s">
        <v>74</v>
      </c>
      <c r="C23" s="149"/>
      <c r="D23" s="173">
        <v>0</v>
      </c>
      <c r="E23" s="173">
        <v>0</v>
      </c>
      <c r="F23" s="173">
        <v>0</v>
      </c>
    </row>
    <row r="24" spans="1:6" ht="15">
      <c r="A24" s="21" t="s">
        <v>19</v>
      </c>
      <c r="B24" s="31" t="s">
        <v>96</v>
      </c>
      <c r="C24" s="150">
        <v>13</v>
      </c>
      <c r="D24" s="175">
        <v>0</v>
      </c>
      <c r="E24" s="175"/>
      <c r="F24" s="175">
        <v>0</v>
      </c>
    </row>
    <row r="25" spans="1:6" ht="15">
      <c r="A25" s="21" t="s">
        <v>19</v>
      </c>
      <c r="B25" s="31" t="s">
        <v>75</v>
      </c>
      <c r="C25" s="150"/>
      <c r="D25" s="175"/>
      <c r="E25" s="175"/>
      <c r="F25" s="175">
        <v>0</v>
      </c>
    </row>
    <row r="26" spans="1:6" ht="15">
      <c r="A26" s="27">
        <v>2</v>
      </c>
      <c r="B26" s="32" t="s">
        <v>76</v>
      </c>
      <c r="C26" s="149"/>
      <c r="D26" s="174"/>
      <c r="E26" s="174"/>
      <c r="F26" s="173">
        <v>0</v>
      </c>
    </row>
    <row r="27" spans="1:6" ht="15">
      <c r="A27" s="27">
        <v>3</v>
      </c>
      <c r="B27" s="32" t="s">
        <v>77</v>
      </c>
      <c r="C27" s="149"/>
      <c r="D27" s="174"/>
      <c r="E27" s="174"/>
      <c r="F27" s="173">
        <v>0</v>
      </c>
    </row>
    <row r="28" spans="1:6" ht="15">
      <c r="A28" s="27">
        <v>4</v>
      </c>
      <c r="B28" s="32" t="s">
        <v>78</v>
      </c>
      <c r="C28" s="149"/>
      <c r="D28" s="174"/>
      <c r="E28" s="174"/>
      <c r="F28" s="173">
        <v>0</v>
      </c>
    </row>
    <row r="29" spans="1:6" ht="15">
      <c r="A29" s="24"/>
      <c r="B29" s="30" t="s">
        <v>79</v>
      </c>
      <c r="C29" s="138"/>
      <c r="D29" s="177">
        <v>0</v>
      </c>
      <c r="E29" s="177">
        <v>0</v>
      </c>
      <c r="F29" s="178">
        <v>0</v>
      </c>
    </row>
    <row r="30" spans="1:6" ht="15">
      <c r="A30" s="24"/>
      <c r="B30" s="30" t="s">
        <v>80</v>
      </c>
      <c r="C30" s="138"/>
      <c r="D30" s="178">
        <v>18553703</v>
      </c>
      <c r="E30" s="178">
        <v>18531204</v>
      </c>
      <c r="F30" s="178">
        <v>22499</v>
      </c>
    </row>
    <row r="31" spans="1:6" ht="15">
      <c r="A31" s="23" t="s">
        <v>99</v>
      </c>
      <c r="B31" s="32" t="s">
        <v>81</v>
      </c>
      <c r="C31" s="149"/>
      <c r="D31" s="175"/>
      <c r="E31" s="175"/>
      <c r="F31" s="173"/>
    </row>
    <row r="32" spans="1:6" ht="15">
      <c r="A32" s="27">
        <v>1</v>
      </c>
      <c r="B32" s="32" t="s">
        <v>82</v>
      </c>
      <c r="C32" s="149"/>
      <c r="D32" s="174"/>
      <c r="E32" s="174"/>
      <c r="F32" s="173">
        <v>0</v>
      </c>
    </row>
    <row r="33" spans="1:6" ht="15">
      <c r="A33" s="27">
        <v>2</v>
      </c>
      <c r="B33" s="32" t="s">
        <v>83</v>
      </c>
      <c r="C33" s="149"/>
      <c r="D33" s="174"/>
      <c r="E33" s="174"/>
      <c r="F33" s="173">
        <v>0</v>
      </c>
    </row>
    <row r="34" spans="1:6" ht="15">
      <c r="A34" s="27">
        <v>3</v>
      </c>
      <c r="B34" s="32" t="s">
        <v>84</v>
      </c>
      <c r="C34" s="149"/>
      <c r="D34" s="174">
        <v>100000</v>
      </c>
      <c r="E34" s="174">
        <v>100000</v>
      </c>
      <c r="F34" s="173">
        <v>0</v>
      </c>
    </row>
    <row r="35" spans="1:6" ht="15">
      <c r="A35" s="27">
        <v>4</v>
      </c>
      <c r="B35" s="32" t="s">
        <v>85</v>
      </c>
      <c r="C35" s="149"/>
      <c r="D35" s="174"/>
      <c r="E35" s="174"/>
      <c r="F35" s="173">
        <v>0</v>
      </c>
    </row>
    <row r="36" spans="1:6" ht="15">
      <c r="A36" s="27">
        <v>5</v>
      </c>
      <c r="B36" s="32" t="s">
        <v>86</v>
      </c>
      <c r="C36" s="149"/>
      <c r="D36" s="174"/>
      <c r="E36" s="174"/>
      <c r="F36" s="173">
        <v>0</v>
      </c>
    </row>
    <row r="37" spans="1:6" ht="15">
      <c r="A37" s="27">
        <v>6</v>
      </c>
      <c r="B37" s="32" t="s">
        <v>87</v>
      </c>
      <c r="C37" s="149"/>
      <c r="D37" s="173">
        <v>10000</v>
      </c>
      <c r="E37" s="173">
        <v>10000</v>
      </c>
      <c r="F37" s="173">
        <v>0</v>
      </c>
    </row>
    <row r="38" spans="1:6" ht="15">
      <c r="A38" s="21" t="s">
        <v>19</v>
      </c>
      <c r="B38" s="31" t="s">
        <v>88</v>
      </c>
      <c r="C38" s="150"/>
      <c r="D38" s="179">
        <v>10000</v>
      </c>
      <c r="E38" s="179">
        <v>10000</v>
      </c>
      <c r="F38" s="175">
        <v>0</v>
      </c>
    </row>
    <row r="39" spans="1:6" ht="15">
      <c r="A39" s="21" t="s">
        <v>19</v>
      </c>
      <c r="B39" s="31" t="s">
        <v>89</v>
      </c>
      <c r="C39" s="150"/>
      <c r="D39" s="179"/>
      <c r="E39" s="179"/>
      <c r="F39" s="175">
        <v>0</v>
      </c>
    </row>
    <row r="40" spans="1:6" ht="15">
      <c r="A40" s="21" t="s">
        <v>19</v>
      </c>
      <c r="B40" s="31" t="s">
        <v>90</v>
      </c>
      <c r="C40" s="150"/>
      <c r="D40" s="179"/>
      <c r="E40" s="179"/>
      <c r="F40" s="175">
        <v>0</v>
      </c>
    </row>
    <row r="41" spans="1:6" ht="15">
      <c r="A41" s="27">
        <v>7</v>
      </c>
      <c r="B41" s="32" t="s">
        <v>91</v>
      </c>
      <c r="C41" s="149"/>
      <c r="D41" s="174">
        <v>-14828452</v>
      </c>
      <c r="E41" s="179">
        <v>-11340194</v>
      </c>
      <c r="F41" s="173">
        <v>-3488258</v>
      </c>
    </row>
    <row r="42" spans="1:6" ht="15">
      <c r="A42" s="27">
        <v>8</v>
      </c>
      <c r="B42" s="32" t="s">
        <v>92</v>
      </c>
      <c r="C42" s="149"/>
      <c r="D42" s="174">
        <v>-1746645</v>
      </c>
      <c r="E42" s="179">
        <v>-3488258</v>
      </c>
      <c r="F42" s="173">
        <v>1741613</v>
      </c>
    </row>
    <row r="43" spans="1:6" ht="15">
      <c r="A43" s="24"/>
      <c r="B43" s="30" t="s">
        <v>93</v>
      </c>
      <c r="C43" s="138"/>
      <c r="D43" s="180">
        <v>-16465097</v>
      </c>
      <c r="E43" s="180">
        <v>-14718452</v>
      </c>
      <c r="F43" s="178">
        <v>-1746645</v>
      </c>
    </row>
    <row r="44" spans="1:6" ht="15">
      <c r="A44" s="23"/>
      <c r="B44" s="28" t="s">
        <v>97</v>
      </c>
      <c r="C44" s="151"/>
      <c r="D44" s="174">
        <v>2088606</v>
      </c>
      <c r="E44" s="174">
        <v>3812752</v>
      </c>
      <c r="F44" s="173">
        <v>-1724146</v>
      </c>
    </row>
    <row r="45" spans="4:6" ht="15">
      <c r="D45" s="181"/>
      <c r="E45" s="181"/>
      <c r="F45" s="181"/>
    </row>
    <row r="46" ht="15">
      <c r="E46" s="47" t="s">
        <v>229</v>
      </c>
    </row>
    <row r="47" ht="15">
      <c r="E47" s="48" t="s">
        <v>224</v>
      </c>
    </row>
    <row r="48" ht="15">
      <c r="D48" s="181"/>
    </row>
  </sheetData>
  <sheetProtection/>
  <protectedRanges>
    <protectedRange sqref="D8:E8 D10:E12 D14:E20 D24:E28 D32:E36 D38:E42" name="Range1"/>
  </protectedRanges>
  <mergeCells count="2">
    <mergeCell ref="A6:B6"/>
    <mergeCell ref="B3:E3"/>
  </mergeCells>
  <printOptions/>
  <pageMargins left="0.7" right="0.2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3.140625" style="0" customWidth="1"/>
    <col min="2" max="2" width="2.7109375" style="0" customWidth="1"/>
    <col min="3" max="3" width="39.140625" style="0" customWidth="1"/>
    <col min="4" max="4" width="6.8515625" style="0" customWidth="1"/>
    <col min="5" max="5" width="11.7109375" style="0" customWidth="1"/>
    <col min="6" max="6" width="13.8515625" style="0" customWidth="1"/>
    <col min="7" max="7" width="14.57421875" style="0" customWidth="1"/>
  </cols>
  <sheetData>
    <row r="1" spans="3:7" ht="15">
      <c r="C1" t="s">
        <v>219</v>
      </c>
      <c r="E1" s="37"/>
      <c r="F1" s="37"/>
      <c r="G1" s="37"/>
    </row>
    <row r="2" spans="3:7" ht="15">
      <c r="C2" t="s">
        <v>220</v>
      </c>
      <c r="E2" s="37"/>
      <c r="F2" s="37"/>
      <c r="G2" s="37"/>
    </row>
    <row r="3" spans="3:7" ht="15">
      <c r="C3" s="199" t="s">
        <v>128</v>
      </c>
      <c r="D3" s="199"/>
      <c r="E3" s="199"/>
      <c r="F3" s="199"/>
      <c r="G3" s="37"/>
    </row>
    <row r="4" spans="2:7" ht="15">
      <c r="B4" s="36"/>
      <c r="C4" s="51" t="s">
        <v>8</v>
      </c>
      <c r="D4" s="52" t="s">
        <v>208</v>
      </c>
      <c r="F4" s="38"/>
      <c r="G4" s="37"/>
    </row>
    <row r="5" spans="2:7" ht="15">
      <c r="B5" s="36"/>
      <c r="C5" s="36"/>
      <c r="D5" s="36"/>
      <c r="E5" s="37"/>
      <c r="F5" s="33" t="s">
        <v>11</v>
      </c>
      <c r="G5" s="37"/>
    </row>
    <row r="6" spans="2:7" ht="15">
      <c r="B6" s="39" t="s">
        <v>101</v>
      </c>
      <c r="C6" s="59" t="s">
        <v>102</v>
      </c>
      <c r="D6" s="60" t="s">
        <v>100</v>
      </c>
      <c r="E6" s="40" t="s">
        <v>103</v>
      </c>
      <c r="F6" s="40" t="s">
        <v>104</v>
      </c>
      <c r="G6" s="41" t="s">
        <v>105</v>
      </c>
    </row>
    <row r="7" spans="2:7" ht="15">
      <c r="B7" s="39">
        <v>1</v>
      </c>
      <c r="C7" s="61" t="s">
        <v>106</v>
      </c>
      <c r="D7" s="144">
        <v>14</v>
      </c>
      <c r="E7" s="160">
        <v>0</v>
      </c>
      <c r="F7" s="160">
        <v>4577462</v>
      </c>
      <c r="G7" s="160">
        <v>-4577462</v>
      </c>
    </row>
    <row r="8" spans="2:7" ht="15">
      <c r="B8" s="39">
        <v>2</v>
      </c>
      <c r="C8" s="61" t="s">
        <v>107</v>
      </c>
      <c r="D8" s="144">
        <v>15</v>
      </c>
      <c r="E8" s="160">
        <v>0</v>
      </c>
      <c r="F8" s="160">
        <v>2198275</v>
      </c>
      <c r="G8" s="160">
        <v>-2198275</v>
      </c>
    </row>
    <row r="9" spans="2:7" ht="15">
      <c r="B9" s="39">
        <v>3</v>
      </c>
      <c r="C9" s="61" t="s">
        <v>108</v>
      </c>
      <c r="D9" s="144">
        <v>16</v>
      </c>
      <c r="E9" s="160">
        <v>0</v>
      </c>
      <c r="F9" s="160"/>
      <c r="G9" s="160">
        <v>0</v>
      </c>
    </row>
    <row r="10" spans="2:7" ht="15">
      <c r="B10" s="39">
        <v>4</v>
      </c>
      <c r="C10" s="62" t="s">
        <v>109</v>
      </c>
      <c r="D10" s="145"/>
      <c r="E10" s="160"/>
      <c r="F10" s="160"/>
      <c r="G10" s="160">
        <v>0</v>
      </c>
    </row>
    <row r="11" spans="2:7" ht="15">
      <c r="B11" s="39"/>
      <c r="C11" s="63" t="s">
        <v>110</v>
      </c>
      <c r="D11" s="146"/>
      <c r="E11" s="161">
        <v>0</v>
      </c>
      <c r="F11" s="161">
        <v>6775737</v>
      </c>
      <c r="G11" s="161">
        <v>-6775737</v>
      </c>
    </row>
    <row r="12" spans="2:7" ht="15">
      <c r="B12" s="39"/>
      <c r="C12" s="61"/>
      <c r="D12" s="144"/>
      <c r="E12" s="160"/>
      <c r="F12" s="160"/>
      <c r="G12" s="160"/>
    </row>
    <row r="13" spans="2:7" ht="15">
      <c r="B13" s="39">
        <v>5</v>
      </c>
      <c r="C13" s="61" t="s">
        <v>111</v>
      </c>
      <c r="D13" s="144">
        <v>17</v>
      </c>
      <c r="E13" s="160">
        <v>100878</v>
      </c>
      <c r="F13" s="160">
        <v>2570573</v>
      </c>
      <c r="G13" s="160">
        <v>-2469695</v>
      </c>
    </row>
    <row r="14" spans="2:7" ht="15">
      <c r="B14" s="39">
        <v>6</v>
      </c>
      <c r="C14" s="61" t="s">
        <v>112</v>
      </c>
      <c r="D14" s="144">
        <v>18</v>
      </c>
      <c r="E14" s="160">
        <v>1645767</v>
      </c>
      <c r="F14" s="160">
        <v>972292</v>
      </c>
      <c r="G14" s="160">
        <v>673475</v>
      </c>
    </row>
    <row r="15" spans="2:7" ht="15">
      <c r="B15" s="39">
        <v>7</v>
      </c>
      <c r="C15" s="61" t="s">
        <v>113</v>
      </c>
      <c r="D15" s="144"/>
      <c r="E15" s="160">
        <v>0</v>
      </c>
      <c r="F15" s="160">
        <v>6903288</v>
      </c>
      <c r="G15" s="160">
        <v>-6903288</v>
      </c>
    </row>
    <row r="16" spans="2:7" ht="15">
      <c r="B16" s="54" t="s">
        <v>114</v>
      </c>
      <c r="C16" s="58" t="s">
        <v>115</v>
      </c>
      <c r="D16" s="144">
        <v>19</v>
      </c>
      <c r="E16" s="162">
        <v>0</v>
      </c>
      <c r="F16" s="162">
        <v>6804371</v>
      </c>
      <c r="G16" s="162">
        <v>-6804371</v>
      </c>
    </row>
    <row r="17" spans="2:7" ht="15">
      <c r="B17" s="54" t="s">
        <v>114</v>
      </c>
      <c r="C17" s="58" t="s">
        <v>116</v>
      </c>
      <c r="D17" s="144">
        <v>19</v>
      </c>
      <c r="E17" s="162">
        <v>0</v>
      </c>
      <c r="F17" s="162">
        <v>98917</v>
      </c>
      <c r="G17" s="162">
        <v>-98917</v>
      </c>
    </row>
    <row r="18" spans="2:7" ht="15">
      <c r="B18" s="39">
        <v>8</v>
      </c>
      <c r="C18" s="61" t="s">
        <v>117</v>
      </c>
      <c r="D18" s="144">
        <v>20</v>
      </c>
      <c r="E18" s="163">
        <v>0</v>
      </c>
      <c r="F18" s="160">
        <v>565218</v>
      </c>
      <c r="G18" s="160">
        <v>-565218</v>
      </c>
    </row>
    <row r="19" spans="2:7" ht="15">
      <c r="B19" s="39"/>
      <c r="C19" s="56" t="s">
        <v>118</v>
      </c>
      <c r="D19" s="146"/>
      <c r="E19" s="161">
        <v>1746645</v>
      </c>
      <c r="F19" s="161">
        <v>11011371</v>
      </c>
      <c r="G19" s="161">
        <v>-9264726</v>
      </c>
    </row>
    <row r="20" spans="2:7" ht="15">
      <c r="B20" s="39"/>
      <c r="C20" s="63" t="s">
        <v>129</v>
      </c>
      <c r="D20" s="146"/>
      <c r="E20" s="161">
        <v>-1746645</v>
      </c>
      <c r="F20" s="161">
        <v>-4235634</v>
      </c>
      <c r="G20" s="161">
        <v>2488989</v>
      </c>
    </row>
    <row r="21" spans="2:7" ht="15">
      <c r="B21" s="39"/>
      <c r="C21" s="55"/>
      <c r="D21" s="144"/>
      <c r="E21" s="160"/>
      <c r="F21" s="160"/>
      <c r="G21" s="160"/>
    </row>
    <row r="22" spans="2:7" ht="15">
      <c r="B22" s="39">
        <v>1</v>
      </c>
      <c r="C22" s="62" t="s">
        <v>119</v>
      </c>
      <c r="D22" s="145"/>
      <c r="E22" s="160"/>
      <c r="F22" s="160"/>
      <c r="G22" s="160">
        <v>0</v>
      </c>
    </row>
    <row r="23" spans="2:7" ht="15">
      <c r="B23" s="39">
        <v>2</v>
      </c>
      <c r="C23" s="61" t="s">
        <v>131</v>
      </c>
      <c r="D23" s="144"/>
      <c r="E23" s="160"/>
      <c r="F23" s="160"/>
      <c r="G23" s="160">
        <v>0</v>
      </c>
    </row>
    <row r="24" spans="2:7" ht="15">
      <c r="B24" s="39">
        <v>3</v>
      </c>
      <c r="C24" s="61" t="s">
        <v>120</v>
      </c>
      <c r="D24" s="144"/>
      <c r="E24" s="160">
        <v>0</v>
      </c>
      <c r="F24" s="160">
        <v>747376</v>
      </c>
      <c r="G24" s="160">
        <v>-747376</v>
      </c>
    </row>
    <row r="25" spans="2:7" ht="15">
      <c r="B25" s="54" t="s">
        <v>114</v>
      </c>
      <c r="C25" s="57" t="s">
        <v>130</v>
      </c>
      <c r="D25" s="147"/>
      <c r="E25" s="160"/>
      <c r="F25" s="160"/>
      <c r="G25" s="160">
        <v>0</v>
      </c>
    </row>
    <row r="26" spans="2:7" ht="15">
      <c r="B26" s="54" t="s">
        <v>114</v>
      </c>
      <c r="C26" s="58" t="s">
        <v>121</v>
      </c>
      <c r="D26" s="148">
        <v>21</v>
      </c>
      <c r="E26" s="160">
        <v>0</v>
      </c>
      <c r="F26" s="160"/>
      <c r="G26" s="160">
        <v>0</v>
      </c>
    </row>
    <row r="27" spans="2:7" ht="15">
      <c r="B27" s="54" t="s">
        <v>114</v>
      </c>
      <c r="C27" s="58" t="s">
        <v>122</v>
      </c>
      <c r="D27" s="148">
        <v>21</v>
      </c>
      <c r="E27" s="160">
        <v>0</v>
      </c>
      <c r="F27" s="160">
        <v>-1424</v>
      </c>
      <c r="G27" s="160">
        <v>1424</v>
      </c>
    </row>
    <row r="28" spans="2:7" ht="15">
      <c r="B28" s="54" t="s">
        <v>114</v>
      </c>
      <c r="C28" s="58" t="s">
        <v>123</v>
      </c>
      <c r="D28" s="148"/>
      <c r="E28" s="160"/>
      <c r="F28" s="160">
        <v>748800</v>
      </c>
      <c r="G28" s="160">
        <v>-748800</v>
      </c>
    </row>
    <row r="29" spans="2:7" ht="15">
      <c r="B29" s="39"/>
      <c r="C29" s="55"/>
      <c r="D29" s="144"/>
      <c r="E29" s="160"/>
      <c r="F29" s="160"/>
      <c r="G29" s="160"/>
    </row>
    <row r="30" spans="2:7" ht="15">
      <c r="B30" s="39"/>
      <c r="C30" s="63" t="s">
        <v>124</v>
      </c>
      <c r="D30" s="146"/>
      <c r="E30" s="161">
        <v>-1746645</v>
      </c>
      <c r="F30" s="161">
        <v>-3488258</v>
      </c>
      <c r="G30" s="160">
        <v>1741613</v>
      </c>
    </row>
    <row r="31" spans="2:7" ht="15">
      <c r="B31" s="39"/>
      <c r="C31" s="55"/>
      <c r="D31" s="144"/>
      <c r="E31" s="160"/>
      <c r="F31" s="160"/>
      <c r="G31" s="160"/>
    </row>
    <row r="32" spans="2:7" ht="15">
      <c r="B32" s="39"/>
      <c r="C32" s="55" t="s">
        <v>125</v>
      </c>
      <c r="D32" s="144">
        <v>22</v>
      </c>
      <c r="E32" s="160">
        <v>0</v>
      </c>
      <c r="F32" s="160">
        <v>0</v>
      </c>
      <c r="G32" s="160">
        <v>0</v>
      </c>
    </row>
    <row r="33" spans="2:7" ht="15">
      <c r="B33" s="39"/>
      <c r="C33" s="55"/>
      <c r="D33" s="144"/>
      <c r="E33" s="160"/>
      <c r="F33" s="160"/>
      <c r="G33" s="160"/>
    </row>
    <row r="34" spans="2:7" ht="15">
      <c r="B34" s="39"/>
      <c r="C34" s="63" t="s">
        <v>126</v>
      </c>
      <c r="D34" s="146"/>
      <c r="E34" s="161">
        <v>-1746645</v>
      </c>
      <c r="F34" s="161">
        <v>-3488258</v>
      </c>
      <c r="G34" s="161">
        <v>1741613</v>
      </c>
    </row>
    <row r="35" spans="2:7" ht="15">
      <c r="B35" s="36"/>
      <c r="C35" s="36"/>
      <c r="D35" s="36"/>
      <c r="E35" s="37"/>
      <c r="F35" s="37"/>
      <c r="G35" s="37"/>
    </row>
    <row r="36" spans="2:7" ht="15.75">
      <c r="B36" s="36"/>
      <c r="C36" s="44"/>
      <c r="D36" s="44"/>
      <c r="E36" s="37"/>
      <c r="F36" s="50" t="s">
        <v>229</v>
      </c>
      <c r="G36" s="37"/>
    </row>
    <row r="37" spans="2:7" ht="15">
      <c r="B37" s="36"/>
      <c r="C37" s="45"/>
      <c r="D37" s="45"/>
      <c r="E37" s="37"/>
      <c r="F37" s="50" t="s">
        <v>224</v>
      </c>
      <c r="G37" s="37"/>
    </row>
  </sheetData>
  <sheetProtection/>
  <protectedRanges>
    <protectedRange sqref="E7:F10 E22:F23 E25:F28 E32:F32 E13:F18" name="Range1"/>
  </protectedRanges>
  <mergeCells count="1">
    <mergeCell ref="C3:F3"/>
  </mergeCells>
  <printOptions/>
  <pageMargins left="0.6" right="0.24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1">
      <selection activeCell="A11" sqref="A1:IV16384"/>
    </sheetView>
  </sheetViews>
  <sheetFormatPr defaultColWidth="9.140625" defaultRowHeight="15"/>
  <cols>
    <col min="1" max="1" width="2.7109375" style="71" customWidth="1"/>
    <col min="2" max="2" width="45.57421875" style="71" customWidth="1"/>
    <col min="3" max="3" width="14.00390625" style="71" customWidth="1"/>
    <col min="4" max="4" width="14.7109375" style="72" bestFit="1" customWidth="1"/>
    <col min="5" max="16384" width="9.140625" style="71" customWidth="1"/>
  </cols>
  <sheetData>
    <row r="1" ht="15">
      <c r="B1" t="s">
        <v>219</v>
      </c>
    </row>
    <row r="2" ht="15">
      <c r="B2" t="s">
        <v>220</v>
      </c>
    </row>
    <row r="3" spans="2:4" ht="21" customHeight="1">
      <c r="B3" s="198" t="s">
        <v>164</v>
      </c>
      <c r="C3" s="198"/>
      <c r="D3" s="198"/>
    </row>
    <row r="4" spans="2:3" ht="12.75">
      <c r="B4" s="51" t="s">
        <v>8</v>
      </c>
      <c r="C4" s="52" t="s">
        <v>208</v>
      </c>
    </row>
    <row r="6" ht="12.75">
      <c r="C6" s="73" t="s">
        <v>11</v>
      </c>
    </row>
    <row r="7" spans="1:4" ht="12.75">
      <c r="A7" s="74"/>
      <c r="B7" s="74"/>
      <c r="C7" s="75" t="s">
        <v>12</v>
      </c>
      <c r="D7" s="75" t="s">
        <v>13</v>
      </c>
    </row>
    <row r="8" spans="1:4" ht="12.75">
      <c r="A8" s="39" t="s">
        <v>135</v>
      </c>
      <c r="B8" s="74"/>
      <c r="C8" s="74"/>
      <c r="D8" s="76"/>
    </row>
    <row r="9" spans="1:4" ht="12.75">
      <c r="A9" s="74"/>
      <c r="B9" s="74" t="s">
        <v>132</v>
      </c>
      <c r="C9" s="136">
        <v>-1746645</v>
      </c>
      <c r="D9" s="76">
        <v>-3488258</v>
      </c>
    </row>
    <row r="10" spans="1:4" ht="12.75">
      <c r="A10" s="74"/>
      <c r="B10" s="42" t="s">
        <v>136</v>
      </c>
      <c r="C10" s="182"/>
      <c r="D10" s="76"/>
    </row>
    <row r="11" spans="1:4" ht="12.75">
      <c r="A11" s="74" t="s">
        <v>19</v>
      </c>
      <c r="B11" s="74" t="s">
        <v>133</v>
      </c>
      <c r="C11" s="136">
        <v>0</v>
      </c>
      <c r="D11" s="76">
        <v>565218</v>
      </c>
    </row>
    <row r="12" spans="1:4" ht="12.75">
      <c r="A12" s="74" t="s">
        <v>19</v>
      </c>
      <c r="B12" s="42" t="s">
        <v>137</v>
      </c>
      <c r="C12" s="182"/>
      <c r="D12" s="76"/>
    </row>
    <row r="13" spans="1:4" ht="12.75">
      <c r="A13" s="74" t="s">
        <v>19</v>
      </c>
      <c r="B13" s="42" t="s">
        <v>138</v>
      </c>
      <c r="C13" s="182"/>
      <c r="D13" s="76"/>
    </row>
    <row r="14" spans="1:4" ht="12.75">
      <c r="A14" s="74" t="s">
        <v>19</v>
      </c>
      <c r="B14" s="42" t="s">
        <v>139</v>
      </c>
      <c r="C14" s="182"/>
      <c r="D14" s="76">
        <v>-747376</v>
      </c>
    </row>
    <row r="15" spans="1:4" ht="12.75">
      <c r="A15" s="74" t="s">
        <v>19</v>
      </c>
      <c r="B15" s="42" t="s">
        <v>140</v>
      </c>
      <c r="C15" s="136">
        <v>0</v>
      </c>
      <c r="D15" s="76"/>
    </row>
    <row r="16" spans="1:4" ht="12.75">
      <c r="A16" s="74" t="s">
        <v>19</v>
      </c>
      <c r="B16" s="64" t="s">
        <v>163</v>
      </c>
      <c r="C16" s="136">
        <v>0</v>
      </c>
      <c r="D16" s="76">
        <v>4834260</v>
      </c>
    </row>
    <row r="17" spans="1:4" ht="12.75">
      <c r="A17" s="74" t="s">
        <v>19</v>
      </c>
      <c r="B17" s="64" t="s">
        <v>141</v>
      </c>
      <c r="C17" s="136">
        <v>1640183.67</v>
      </c>
      <c r="D17" s="76">
        <v>0</v>
      </c>
    </row>
    <row r="18" spans="1:4" ht="12.75">
      <c r="A18" s="74" t="s">
        <v>19</v>
      </c>
      <c r="B18" s="74" t="s">
        <v>134</v>
      </c>
      <c r="C18" s="136">
        <v>-0.27999999999883585</v>
      </c>
      <c r="D18" s="76"/>
    </row>
    <row r="19" spans="1:4" ht="12.75">
      <c r="A19" s="74" t="s">
        <v>19</v>
      </c>
      <c r="B19" s="64" t="s">
        <v>161</v>
      </c>
      <c r="C19" s="136">
        <v>22499</v>
      </c>
      <c r="D19" s="76">
        <v>16991429</v>
      </c>
    </row>
    <row r="20" spans="1:4" ht="12.75">
      <c r="A20" s="74" t="s">
        <v>19</v>
      </c>
      <c r="B20" s="64" t="s">
        <v>162</v>
      </c>
      <c r="C20" s="136">
        <v>0</v>
      </c>
      <c r="D20" s="76"/>
    </row>
    <row r="21" spans="1:4" ht="12.75">
      <c r="A21" s="74" t="s">
        <v>19</v>
      </c>
      <c r="B21" s="42" t="s">
        <v>68</v>
      </c>
      <c r="C21" s="136">
        <v>0</v>
      </c>
      <c r="D21" s="76"/>
    </row>
    <row r="22" spans="1:4" ht="12.75">
      <c r="A22" s="74" t="s">
        <v>19</v>
      </c>
      <c r="B22" s="64" t="s">
        <v>142</v>
      </c>
      <c r="C22" s="136">
        <v>0</v>
      </c>
      <c r="D22" s="76"/>
    </row>
    <row r="23" spans="1:4" ht="12.75">
      <c r="A23" s="74" t="s">
        <v>19</v>
      </c>
      <c r="B23" s="42" t="s">
        <v>143</v>
      </c>
      <c r="C23" s="136">
        <v>0</v>
      </c>
      <c r="D23" s="76"/>
    </row>
    <row r="24" spans="1:4" ht="12.75">
      <c r="A24" s="43" t="s">
        <v>144</v>
      </c>
      <c r="B24" s="74"/>
      <c r="C24" s="136">
        <v>-83962.61000000007</v>
      </c>
      <c r="D24" s="76">
        <v>18155273</v>
      </c>
    </row>
    <row r="25" spans="1:4" ht="12.75">
      <c r="A25" s="39" t="s">
        <v>145</v>
      </c>
      <c r="B25" s="74"/>
      <c r="C25" s="136"/>
      <c r="D25" s="76"/>
    </row>
    <row r="26" spans="1:4" ht="12.75">
      <c r="A26" s="74" t="s">
        <v>19</v>
      </c>
      <c r="B26" s="42" t="s">
        <v>158</v>
      </c>
      <c r="C26" s="136"/>
      <c r="D26" s="76"/>
    </row>
    <row r="27" spans="1:4" ht="12.75">
      <c r="A27" s="74" t="s">
        <v>19</v>
      </c>
      <c r="B27" s="42" t="s">
        <v>146</v>
      </c>
      <c r="C27" s="136">
        <v>0</v>
      </c>
      <c r="D27" s="76">
        <v>2198274</v>
      </c>
    </row>
    <row r="28" spans="1:4" ht="12.75">
      <c r="A28" s="74" t="s">
        <v>19</v>
      </c>
      <c r="B28" s="42" t="s">
        <v>147</v>
      </c>
      <c r="C28" s="182"/>
      <c r="D28" s="76"/>
    </row>
    <row r="29" spans="1:4" ht="12.75">
      <c r="A29" s="74" t="s">
        <v>19</v>
      </c>
      <c r="B29" s="42" t="s">
        <v>148</v>
      </c>
      <c r="C29" s="136"/>
      <c r="D29" s="76"/>
    </row>
    <row r="30" spans="1:4" ht="12.75">
      <c r="A30" s="74" t="s">
        <v>19</v>
      </c>
      <c r="B30" s="42" t="s">
        <v>149</v>
      </c>
      <c r="C30" s="136"/>
      <c r="D30" s="76"/>
    </row>
    <row r="31" spans="1:4" ht="12.75">
      <c r="A31" s="43" t="s">
        <v>150</v>
      </c>
      <c r="B31" s="74"/>
      <c r="C31" s="136">
        <v>0</v>
      </c>
      <c r="D31" s="76">
        <v>2198274</v>
      </c>
    </row>
    <row r="32" spans="1:4" ht="12.75">
      <c r="A32" s="39" t="s">
        <v>151</v>
      </c>
      <c r="B32" s="74"/>
      <c r="C32" s="136"/>
      <c r="D32" s="76"/>
    </row>
    <row r="33" spans="1:4" ht="12.75">
      <c r="A33" s="74" t="s">
        <v>19</v>
      </c>
      <c r="B33" s="42" t="s">
        <v>152</v>
      </c>
      <c r="C33" s="136"/>
      <c r="D33" s="76"/>
    </row>
    <row r="34" spans="1:4" ht="12.75">
      <c r="A34" s="74" t="s">
        <v>19</v>
      </c>
      <c r="B34" s="42" t="s">
        <v>153</v>
      </c>
      <c r="C34" s="136">
        <v>0</v>
      </c>
      <c r="D34" s="76"/>
    </row>
    <row r="35" spans="1:4" ht="12.75">
      <c r="A35" s="74"/>
      <c r="B35" s="42" t="s">
        <v>226</v>
      </c>
      <c r="C35" s="136"/>
      <c r="D35" s="76">
        <v>747376</v>
      </c>
    </row>
    <row r="36" spans="1:4" ht="12.75">
      <c r="A36" s="74" t="s">
        <v>19</v>
      </c>
      <c r="B36" s="42" t="s">
        <v>154</v>
      </c>
      <c r="C36" s="136">
        <v>0</v>
      </c>
      <c r="D36" s="76"/>
    </row>
    <row r="37" spans="1:4" ht="12.75">
      <c r="A37" s="74" t="s">
        <v>19</v>
      </c>
      <c r="B37" s="42" t="s">
        <v>155</v>
      </c>
      <c r="C37" s="136"/>
      <c r="D37" s="76">
        <v>-21012939</v>
      </c>
    </row>
    <row r="38" spans="1:4" ht="12.75">
      <c r="A38" s="211" t="s">
        <v>227</v>
      </c>
      <c r="B38" s="42" t="s">
        <v>228</v>
      </c>
      <c r="C38" s="136"/>
      <c r="D38" s="76">
        <v>10000</v>
      </c>
    </row>
    <row r="39" spans="1:4" ht="12.75">
      <c r="A39" s="43" t="s">
        <v>156</v>
      </c>
      <c r="B39" s="74"/>
      <c r="C39" s="136">
        <v>0</v>
      </c>
      <c r="D39" s="76">
        <v>-20255563</v>
      </c>
    </row>
    <row r="40" spans="1:4" ht="12.75">
      <c r="A40" s="39" t="s">
        <v>157</v>
      </c>
      <c r="B40" s="74"/>
      <c r="C40" s="136">
        <v>-83962.61000000007</v>
      </c>
      <c r="D40" s="76">
        <v>97984</v>
      </c>
    </row>
    <row r="41" spans="1:4" ht="12.75">
      <c r="A41" s="74"/>
      <c r="B41" s="74"/>
      <c r="C41" s="136"/>
      <c r="D41" s="76"/>
    </row>
    <row r="42" spans="1:4" ht="12.75">
      <c r="A42" s="39" t="s">
        <v>159</v>
      </c>
      <c r="B42" s="74"/>
      <c r="C42" s="136">
        <v>106965</v>
      </c>
      <c r="D42" s="76">
        <v>8981</v>
      </c>
    </row>
    <row r="43" spans="1:4" ht="12.75">
      <c r="A43" s="39" t="s">
        <v>160</v>
      </c>
      <c r="B43" s="74"/>
      <c r="C43" s="136">
        <v>23002.36</v>
      </c>
      <c r="D43" s="76">
        <v>106965</v>
      </c>
    </row>
    <row r="44" spans="3:4" ht="12.75">
      <c r="C44" s="183"/>
      <c r="D44" s="137"/>
    </row>
    <row r="46" ht="12.75">
      <c r="C46" s="77" t="s">
        <v>229</v>
      </c>
    </row>
    <row r="47" ht="12.75">
      <c r="C47" s="77" t="s">
        <v>224</v>
      </c>
    </row>
    <row r="50" ht="12.75">
      <c r="C50" s="187"/>
    </row>
  </sheetData>
  <sheetProtection/>
  <protectedRanges>
    <protectedRange sqref="D25:D30 D41:D43 D8:D11 D13:D23 D32:D38" name="Range1"/>
  </protectedRanges>
  <mergeCells count="1">
    <mergeCell ref="B3:D3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8515625" style="0" customWidth="1"/>
    <col min="2" max="2" width="17.421875" style="0" customWidth="1"/>
    <col min="3" max="3" width="13.57421875" style="0" customWidth="1"/>
    <col min="4" max="4" width="11.57421875" style="0" customWidth="1"/>
    <col min="5" max="5" width="14.421875" style="0" customWidth="1"/>
    <col min="6" max="6" width="17.7109375" style="0" customWidth="1"/>
    <col min="7" max="7" width="17.57421875" style="0" customWidth="1"/>
    <col min="9" max="9" width="14.28125" style="0" bestFit="1" customWidth="1"/>
  </cols>
  <sheetData>
    <row r="1" spans="1:8" ht="15">
      <c r="A1" t="s">
        <v>219</v>
      </c>
      <c r="B1" s="65"/>
      <c r="C1" s="65"/>
      <c r="D1" s="65"/>
      <c r="E1" s="65"/>
      <c r="F1" s="65"/>
      <c r="G1" s="65"/>
      <c r="H1" s="65"/>
    </row>
    <row r="2" spans="1:8" ht="15">
      <c r="A2" t="s">
        <v>220</v>
      </c>
      <c r="B2" s="65"/>
      <c r="C2" s="65"/>
      <c r="D2" s="65"/>
      <c r="E2" s="65"/>
      <c r="F2" s="65"/>
      <c r="G2" s="65"/>
      <c r="H2" s="65"/>
    </row>
    <row r="3" spans="1:8" ht="15">
      <c r="A3" s="66"/>
      <c r="B3" s="65"/>
      <c r="C3" s="65"/>
      <c r="D3" s="65"/>
      <c r="E3" s="65"/>
      <c r="F3" s="65"/>
      <c r="G3" s="65"/>
      <c r="H3" s="65"/>
    </row>
    <row r="4" spans="1:8" ht="15">
      <c r="A4" s="53" t="s">
        <v>171</v>
      </c>
      <c r="B4" s="53"/>
      <c r="C4" s="53"/>
      <c r="D4" s="53"/>
      <c r="E4" s="53"/>
      <c r="F4" s="53"/>
      <c r="G4" s="65"/>
      <c r="H4" s="65"/>
    </row>
    <row r="5" spans="1:8" ht="15">
      <c r="A5" s="53"/>
      <c r="B5" s="53"/>
      <c r="C5" s="51" t="s">
        <v>8</v>
      </c>
      <c r="D5" s="52" t="s">
        <v>208</v>
      </c>
      <c r="E5" s="53"/>
      <c r="F5" s="53"/>
      <c r="G5" s="65"/>
      <c r="H5" s="65"/>
    </row>
    <row r="6" spans="1:8" ht="15">
      <c r="A6" s="67"/>
      <c r="B6" s="68"/>
      <c r="C6" s="68"/>
      <c r="D6" s="68"/>
      <c r="E6" s="68"/>
      <c r="F6" s="73" t="s">
        <v>11</v>
      </c>
      <c r="G6" s="68"/>
      <c r="H6" s="68"/>
    </row>
    <row r="7" spans="1:8" ht="22.5">
      <c r="A7" s="69"/>
      <c r="B7" s="70" t="s">
        <v>203</v>
      </c>
      <c r="C7" s="70" t="s">
        <v>165</v>
      </c>
      <c r="D7" s="70" t="s">
        <v>166</v>
      </c>
      <c r="E7" s="70" t="s">
        <v>204</v>
      </c>
      <c r="F7" s="70" t="s">
        <v>205</v>
      </c>
      <c r="G7" s="70" t="s">
        <v>167</v>
      </c>
      <c r="H7" s="68"/>
    </row>
    <row r="8" spans="1:8" ht="15">
      <c r="A8" s="78" t="s">
        <v>211</v>
      </c>
      <c r="B8" s="189">
        <v>100000</v>
      </c>
      <c r="C8" s="189"/>
      <c r="D8" s="161"/>
      <c r="E8" s="189">
        <v>0</v>
      </c>
      <c r="F8" s="189">
        <v>9672745</v>
      </c>
      <c r="G8" s="189">
        <v>9772745</v>
      </c>
      <c r="H8" s="68"/>
    </row>
    <row r="9" spans="1:8" ht="15">
      <c r="A9" s="79" t="s">
        <v>172</v>
      </c>
      <c r="B9" s="190"/>
      <c r="C9" s="190"/>
      <c r="D9" s="190"/>
      <c r="E9" s="190"/>
      <c r="F9" s="190"/>
      <c r="G9" s="190">
        <v>0</v>
      </c>
      <c r="H9" s="68"/>
    </row>
    <row r="10" spans="1:8" ht="15">
      <c r="A10" s="78" t="s">
        <v>168</v>
      </c>
      <c r="B10" s="189">
        <v>100000</v>
      </c>
      <c r="C10" s="189">
        <v>0</v>
      </c>
      <c r="D10" s="189">
        <v>0</v>
      </c>
      <c r="E10" s="189">
        <v>0</v>
      </c>
      <c r="F10" s="189">
        <v>9672745</v>
      </c>
      <c r="G10" s="189">
        <v>9772745</v>
      </c>
      <c r="H10" s="68"/>
    </row>
    <row r="11" spans="1:8" ht="15">
      <c r="A11" s="79" t="s">
        <v>199</v>
      </c>
      <c r="B11" s="190"/>
      <c r="C11" s="190"/>
      <c r="D11" s="190"/>
      <c r="E11" s="190"/>
      <c r="F11" s="190">
        <v>-3488258.4</v>
      </c>
      <c r="G11" s="190">
        <v>-3488258.4</v>
      </c>
      <c r="H11" s="68"/>
    </row>
    <row r="12" spans="1:8" ht="15">
      <c r="A12" s="79" t="s">
        <v>200</v>
      </c>
      <c r="B12" s="190"/>
      <c r="C12" s="190"/>
      <c r="D12" s="190"/>
      <c r="E12" s="190"/>
      <c r="F12" s="190">
        <v>-21002938.4</v>
      </c>
      <c r="G12" s="190">
        <v>-21002938.4</v>
      </c>
      <c r="H12" s="68"/>
    </row>
    <row r="13" spans="1:8" ht="15">
      <c r="A13" s="79" t="s">
        <v>201</v>
      </c>
      <c r="B13" s="190"/>
      <c r="C13" s="190"/>
      <c r="D13" s="190"/>
      <c r="E13" s="190">
        <v>10000</v>
      </c>
      <c r="F13" s="190">
        <v>-10000</v>
      </c>
      <c r="G13" s="190">
        <v>0</v>
      </c>
      <c r="H13" s="68"/>
    </row>
    <row r="14" spans="1:8" ht="15">
      <c r="A14" s="79" t="s">
        <v>202</v>
      </c>
      <c r="B14" s="190"/>
      <c r="C14" s="190"/>
      <c r="D14" s="190"/>
      <c r="E14" s="190"/>
      <c r="F14" s="190"/>
      <c r="G14" s="190">
        <v>0</v>
      </c>
      <c r="H14" s="68"/>
    </row>
    <row r="15" spans="1:8" ht="15">
      <c r="A15" s="79" t="s">
        <v>170</v>
      </c>
      <c r="B15" s="190"/>
      <c r="C15" s="190"/>
      <c r="D15" s="190"/>
      <c r="E15" s="190"/>
      <c r="F15" s="190"/>
      <c r="G15" s="190">
        <v>0</v>
      </c>
      <c r="H15" s="68"/>
    </row>
    <row r="16" spans="1:8" ht="15">
      <c r="A16" s="78" t="s">
        <v>217</v>
      </c>
      <c r="B16" s="189">
        <v>100000</v>
      </c>
      <c r="C16" s="189">
        <v>0</v>
      </c>
      <c r="D16" s="189">
        <v>0</v>
      </c>
      <c r="E16" s="189">
        <v>10000</v>
      </c>
      <c r="F16" s="189">
        <v>-14828451.799999997</v>
      </c>
      <c r="G16" s="189">
        <v>-14718451.799999997</v>
      </c>
      <c r="H16" s="68"/>
    </row>
    <row r="17" spans="1:8" ht="15">
      <c r="A17" s="79" t="s">
        <v>169</v>
      </c>
      <c r="B17" s="190"/>
      <c r="C17" s="190"/>
      <c r="D17" s="190"/>
      <c r="E17" s="190"/>
      <c r="F17" s="190">
        <v>-1746645</v>
      </c>
      <c r="G17" s="190">
        <v>-1746645</v>
      </c>
      <c r="H17" s="68"/>
    </row>
    <row r="18" spans="1:8" ht="15">
      <c r="A18" s="79" t="s">
        <v>200</v>
      </c>
      <c r="B18" s="190"/>
      <c r="C18" s="190"/>
      <c r="D18" s="190"/>
      <c r="E18" s="190"/>
      <c r="F18" s="190"/>
      <c r="G18" s="190">
        <v>0</v>
      </c>
      <c r="H18" s="68"/>
    </row>
    <row r="19" spans="1:8" ht="15">
      <c r="A19" s="79" t="s">
        <v>201</v>
      </c>
      <c r="B19" s="190"/>
      <c r="C19" s="190"/>
      <c r="D19" s="190"/>
      <c r="E19" s="190"/>
      <c r="F19" s="190"/>
      <c r="G19" s="190">
        <v>0</v>
      </c>
      <c r="H19" s="68"/>
    </row>
    <row r="20" spans="1:8" ht="15">
      <c r="A20" s="79" t="s">
        <v>202</v>
      </c>
      <c r="B20" s="190"/>
      <c r="C20" s="190"/>
      <c r="D20" s="190"/>
      <c r="E20" s="190"/>
      <c r="F20" s="190"/>
      <c r="G20" s="190">
        <v>0</v>
      </c>
      <c r="H20" s="68"/>
    </row>
    <row r="21" spans="1:8" ht="15">
      <c r="A21" s="79" t="s">
        <v>170</v>
      </c>
      <c r="B21" s="190"/>
      <c r="C21" s="190"/>
      <c r="D21" s="190"/>
      <c r="E21" s="190"/>
      <c r="F21" s="190"/>
      <c r="G21" s="190">
        <v>0</v>
      </c>
      <c r="H21" s="68"/>
    </row>
    <row r="22" spans="1:9" ht="15">
      <c r="A22" s="78" t="s">
        <v>210</v>
      </c>
      <c r="B22" s="189">
        <v>100000</v>
      </c>
      <c r="C22" s="189">
        <v>0</v>
      </c>
      <c r="D22" s="189">
        <v>0</v>
      </c>
      <c r="E22" s="189">
        <v>10000</v>
      </c>
      <c r="F22" s="189">
        <v>-16575096.799999997</v>
      </c>
      <c r="G22" s="189">
        <v>-16465096.799999997</v>
      </c>
      <c r="H22" s="68"/>
      <c r="I22" s="188"/>
    </row>
    <row r="24" ht="15">
      <c r="E24" s="77" t="s">
        <v>229</v>
      </c>
    </row>
    <row r="25" ht="15">
      <c r="E25" s="77" t="s">
        <v>224</v>
      </c>
    </row>
  </sheetData>
  <sheetProtection/>
  <printOptions/>
  <pageMargins left="0.63" right="0.3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PageLayoutView="0" workbookViewId="0" topLeftCell="A1">
      <selection activeCell="H33" sqref="H33"/>
    </sheetView>
  </sheetViews>
  <sheetFormatPr defaultColWidth="8.00390625" defaultRowHeight="15"/>
  <cols>
    <col min="1" max="1" width="3.140625" style="89" customWidth="1"/>
    <col min="2" max="2" width="20.140625" style="89" customWidth="1"/>
    <col min="3" max="3" width="11.57421875" style="89" customWidth="1"/>
    <col min="4" max="4" width="9.8515625" style="89" hidden="1" customWidth="1"/>
    <col min="5" max="5" width="10.28125" style="89" customWidth="1"/>
    <col min="6" max="6" width="11.140625" style="89" bestFit="1" customWidth="1"/>
    <col min="7" max="7" width="12.8515625" style="89" bestFit="1" customWidth="1"/>
    <col min="8" max="8" width="12.00390625" style="89" customWidth="1"/>
    <col min="9" max="9" width="12.7109375" style="89" customWidth="1"/>
    <col min="10" max="10" width="10.421875" style="89" customWidth="1"/>
    <col min="11" max="11" width="11.8515625" style="89" customWidth="1"/>
    <col min="12" max="12" width="12.00390625" style="89" customWidth="1"/>
    <col min="13" max="13" width="13.00390625" style="89" customWidth="1"/>
    <col min="14" max="14" width="8.140625" style="89" hidden="1" customWidth="1"/>
    <col min="15" max="15" width="3.00390625" style="89" hidden="1" customWidth="1"/>
    <col min="16" max="16" width="8.00390625" style="89" hidden="1" customWidth="1"/>
    <col min="17" max="17" width="8.7109375" style="89" hidden="1" customWidth="1"/>
    <col min="18" max="18" width="12.8515625" style="89" bestFit="1" customWidth="1"/>
    <col min="19" max="19" width="10.28125" style="89" bestFit="1" customWidth="1"/>
    <col min="20" max="20" width="8.00390625" style="89" customWidth="1"/>
    <col min="21" max="21" width="11.28125" style="89" bestFit="1" customWidth="1"/>
    <col min="22" max="16384" width="8.00390625" style="89" customWidth="1"/>
  </cols>
  <sheetData>
    <row r="1" spans="1:17" ht="22.5" customHeight="1">
      <c r="A1" s="88"/>
      <c r="B1" s="88" t="str">
        <f>Kopertina!C4</f>
        <v>Universal Albanian Media</v>
      </c>
      <c r="Q1" s="90">
        <v>40543</v>
      </c>
    </row>
    <row r="2" spans="1:2" ht="15.75">
      <c r="A2" s="88"/>
      <c r="B2" s="88" t="str">
        <f>Kopertina!C5</f>
        <v>K81304002T</v>
      </c>
    </row>
    <row r="4" spans="2:13" ht="15.75">
      <c r="B4" s="200" t="s">
        <v>213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2:9" ht="12.75">
      <c r="B5" s="91"/>
      <c r="C5" s="91"/>
      <c r="D5" s="91"/>
      <c r="E5" s="91"/>
      <c r="F5" s="91"/>
      <c r="G5" s="91"/>
      <c r="H5" s="91"/>
      <c r="I5" s="91"/>
    </row>
    <row r="6" spans="1:13" ht="12.75">
      <c r="A6" s="201" t="s">
        <v>101</v>
      </c>
      <c r="B6" s="201" t="s">
        <v>173</v>
      </c>
      <c r="C6" s="202" t="s">
        <v>174</v>
      </c>
      <c r="D6" s="202"/>
      <c r="E6" s="202"/>
      <c r="F6" s="202"/>
      <c r="G6" s="202"/>
      <c r="H6" s="203" t="s">
        <v>175</v>
      </c>
      <c r="I6" s="203"/>
      <c r="J6" s="203"/>
      <c r="K6" s="203"/>
      <c r="L6" s="202" t="s">
        <v>176</v>
      </c>
      <c r="M6" s="202"/>
    </row>
    <row r="7" spans="1:13" ht="22.5">
      <c r="A7" s="201"/>
      <c r="B7" s="201"/>
      <c r="C7" s="159" t="s">
        <v>207</v>
      </c>
      <c r="D7" s="94" t="s">
        <v>177</v>
      </c>
      <c r="E7" s="93" t="s">
        <v>178</v>
      </c>
      <c r="F7" s="93" t="s">
        <v>179</v>
      </c>
      <c r="G7" s="159" t="s">
        <v>209</v>
      </c>
      <c r="H7" s="159" t="s">
        <v>207</v>
      </c>
      <c r="I7" s="93" t="s">
        <v>178</v>
      </c>
      <c r="J7" s="93" t="s">
        <v>179</v>
      </c>
      <c r="K7" s="159" t="s">
        <v>209</v>
      </c>
      <c r="L7" s="159" t="s">
        <v>207</v>
      </c>
      <c r="M7" s="159" t="s">
        <v>209</v>
      </c>
    </row>
    <row r="8" spans="1:15" ht="18.75" customHeight="1">
      <c r="A8" s="92">
        <v>1</v>
      </c>
      <c r="B8" s="95" t="s">
        <v>180</v>
      </c>
      <c r="C8" s="96"/>
      <c r="D8" s="97"/>
      <c r="E8" s="96"/>
      <c r="F8" s="96"/>
      <c r="G8" s="96">
        <f aca="true" t="shared" si="0" ref="G8:G20">C8+E8-F8</f>
        <v>0</v>
      </c>
      <c r="H8" s="93"/>
      <c r="I8" s="96">
        <f>C8*O8/100</f>
        <v>0</v>
      </c>
      <c r="J8" s="93"/>
      <c r="K8" s="98">
        <f>H8+I8-J8</f>
        <v>0</v>
      </c>
      <c r="L8" s="98">
        <f>C8-H8</f>
        <v>0</v>
      </c>
      <c r="M8" s="98">
        <f>G8-K8</f>
        <v>0</v>
      </c>
      <c r="O8" s="89">
        <v>0</v>
      </c>
    </row>
    <row r="9" spans="1:15" ht="18.75" customHeight="1">
      <c r="A9" s="92">
        <v>2</v>
      </c>
      <c r="B9" s="95" t="s">
        <v>48</v>
      </c>
      <c r="C9" s="96"/>
      <c r="D9" s="97"/>
      <c r="E9" s="96"/>
      <c r="F9" s="96"/>
      <c r="G9" s="96">
        <f t="shared" si="0"/>
        <v>0</v>
      </c>
      <c r="H9" s="96"/>
      <c r="I9" s="96">
        <f>C9*O9/100</f>
        <v>0</v>
      </c>
      <c r="J9" s="98"/>
      <c r="K9" s="98">
        <f aca="true" t="shared" si="1" ref="K9:K20">H9+I9-J9</f>
        <v>0</v>
      </c>
      <c r="L9" s="98">
        <f>C9-H9</f>
        <v>0</v>
      </c>
      <c r="M9" s="98">
        <f aca="true" t="shared" si="2" ref="M9:M20">G9-K9</f>
        <v>0</v>
      </c>
      <c r="O9" s="89">
        <v>5</v>
      </c>
    </row>
    <row r="10" spans="1:15" ht="18.75" customHeight="1" hidden="1">
      <c r="A10" s="99" t="s">
        <v>19</v>
      </c>
      <c r="B10" s="100" t="s">
        <v>181</v>
      </c>
      <c r="C10" s="96"/>
      <c r="D10" s="97"/>
      <c r="E10" s="96"/>
      <c r="F10" s="96"/>
      <c r="G10" s="96">
        <f t="shared" si="0"/>
        <v>0</v>
      </c>
      <c r="H10" s="96"/>
      <c r="I10" s="96">
        <f>E10*O10/100*($Q$1-D10)/365</f>
        <v>0</v>
      </c>
      <c r="J10" s="98"/>
      <c r="K10" s="98">
        <f t="shared" si="1"/>
        <v>0</v>
      </c>
      <c r="L10" s="98">
        <f aca="true" t="shared" si="3" ref="L10:L20">C10-H10</f>
        <v>0</v>
      </c>
      <c r="M10" s="98">
        <f t="shared" si="2"/>
        <v>0</v>
      </c>
      <c r="O10" s="89">
        <v>5</v>
      </c>
    </row>
    <row r="11" spans="1:15" ht="18.75" customHeight="1">
      <c r="A11" s="92">
        <v>3</v>
      </c>
      <c r="B11" s="95" t="s">
        <v>182</v>
      </c>
      <c r="C11" s="96"/>
      <c r="D11" s="97"/>
      <c r="E11" s="96"/>
      <c r="F11" s="96"/>
      <c r="G11" s="96">
        <f t="shared" si="0"/>
        <v>0</v>
      </c>
      <c r="H11" s="96"/>
      <c r="I11" s="96">
        <f>C11*O11/100</f>
        <v>0</v>
      </c>
      <c r="J11" s="98"/>
      <c r="K11" s="98">
        <f t="shared" si="1"/>
        <v>0</v>
      </c>
      <c r="L11" s="98">
        <f t="shared" si="3"/>
        <v>0</v>
      </c>
      <c r="M11" s="98">
        <f t="shared" si="2"/>
        <v>0</v>
      </c>
      <c r="O11" s="89">
        <v>5</v>
      </c>
    </row>
    <row r="12" spans="1:15" ht="18.75" customHeight="1" hidden="1">
      <c r="A12" s="99" t="s">
        <v>19</v>
      </c>
      <c r="B12" s="100" t="s">
        <v>181</v>
      </c>
      <c r="C12" s="96"/>
      <c r="D12" s="97"/>
      <c r="E12" s="96"/>
      <c r="F12" s="96"/>
      <c r="G12" s="96">
        <f t="shared" si="0"/>
        <v>0</v>
      </c>
      <c r="H12" s="96"/>
      <c r="I12" s="96">
        <f>E12*O12/100*($Q$1-D12)/365</f>
        <v>0</v>
      </c>
      <c r="J12" s="98"/>
      <c r="K12" s="98">
        <f t="shared" si="1"/>
        <v>0</v>
      </c>
      <c r="L12" s="98">
        <f t="shared" si="3"/>
        <v>0</v>
      </c>
      <c r="M12" s="98">
        <f t="shared" si="2"/>
        <v>0</v>
      </c>
      <c r="O12" s="89">
        <v>5</v>
      </c>
    </row>
    <row r="13" spans="1:15" ht="18.75" customHeight="1">
      <c r="A13" s="92">
        <v>4</v>
      </c>
      <c r="B13" s="95" t="s">
        <v>183</v>
      </c>
      <c r="C13" s="96"/>
      <c r="D13" s="97"/>
      <c r="E13" s="96"/>
      <c r="F13" s="96"/>
      <c r="G13" s="96">
        <f t="shared" si="0"/>
        <v>0</v>
      </c>
      <c r="H13" s="96"/>
      <c r="I13" s="96"/>
      <c r="J13" s="98"/>
      <c r="K13" s="98">
        <f t="shared" si="1"/>
        <v>0</v>
      </c>
      <c r="L13" s="98">
        <f t="shared" si="3"/>
        <v>0</v>
      </c>
      <c r="M13" s="98">
        <f>G13-K13</f>
        <v>0</v>
      </c>
      <c r="O13" s="89">
        <v>20</v>
      </c>
    </row>
    <row r="14" spans="1:15" ht="18.75" customHeight="1" hidden="1">
      <c r="A14" s="99" t="s">
        <v>19</v>
      </c>
      <c r="B14" s="100" t="s">
        <v>181</v>
      </c>
      <c r="C14" s="96"/>
      <c r="D14" s="97"/>
      <c r="E14" s="96"/>
      <c r="F14" s="96"/>
      <c r="G14" s="96">
        <f t="shared" si="0"/>
        <v>0</v>
      </c>
      <c r="H14" s="96"/>
      <c r="I14" s="96">
        <f>E14*O14/100*($Q$1-D14)/365</f>
        <v>0</v>
      </c>
      <c r="J14" s="98"/>
      <c r="K14" s="98">
        <f t="shared" si="1"/>
        <v>0</v>
      </c>
      <c r="L14" s="98">
        <f t="shared" si="3"/>
        <v>0</v>
      </c>
      <c r="M14" s="98">
        <f t="shared" si="2"/>
        <v>0</v>
      </c>
      <c r="O14" s="89">
        <v>20</v>
      </c>
    </row>
    <row r="15" spans="1:19" ht="18.75" customHeight="1">
      <c r="A15" s="92">
        <v>5</v>
      </c>
      <c r="B15" s="95" t="s">
        <v>184</v>
      </c>
      <c r="C15" s="96"/>
      <c r="D15" s="97"/>
      <c r="E15" s="96"/>
      <c r="F15" s="96"/>
      <c r="G15" s="96">
        <f t="shared" si="0"/>
        <v>0</v>
      </c>
      <c r="H15" s="96"/>
      <c r="I15" s="96"/>
      <c r="J15" s="98"/>
      <c r="K15" s="98">
        <f>H15+I15-J15</f>
        <v>0</v>
      </c>
      <c r="L15" s="98">
        <f>C15-H15</f>
        <v>0</v>
      </c>
      <c r="M15" s="98">
        <f>G15-K15</f>
        <v>0</v>
      </c>
      <c r="O15" s="89">
        <v>20</v>
      </c>
      <c r="R15" s="186"/>
      <c r="S15" s="186"/>
    </row>
    <row r="16" spans="1:15" ht="18.75" customHeight="1" hidden="1">
      <c r="A16" s="99" t="s">
        <v>19</v>
      </c>
      <c r="B16" s="100" t="s">
        <v>181</v>
      </c>
      <c r="C16" s="96"/>
      <c r="D16" s="97"/>
      <c r="E16" s="96"/>
      <c r="F16" s="96"/>
      <c r="G16" s="96">
        <f t="shared" si="0"/>
        <v>0</v>
      </c>
      <c r="H16" s="96"/>
      <c r="I16" s="96">
        <f>E16*O16/100*($Q$1-D16)/365</f>
        <v>0</v>
      </c>
      <c r="J16" s="98"/>
      <c r="K16" s="98">
        <f t="shared" si="1"/>
        <v>0</v>
      </c>
      <c r="L16" s="98">
        <f t="shared" si="3"/>
        <v>0</v>
      </c>
      <c r="M16" s="98">
        <f t="shared" si="2"/>
        <v>0</v>
      </c>
      <c r="O16" s="89">
        <v>20</v>
      </c>
    </row>
    <row r="17" spans="1:15" ht="18.75" customHeight="1">
      <c r="A17" s="92">
        <v>6</v>
      </c>
      <c r="B17" s="95" t="s">
        <v>185</v>
      </c>
      <c r="C17" s="96"/>
      <c r="D17" s="97"/>
      <c r="E17" s="96"/>
      <c r="F17" s="96"/>
      <c r="G17" s="96">
        <f t="shared" si="0"/>
        <v>0</v>
      </c>
      <c r="H17" s="96"/>
      <c r="I17" s="96"/>
      <c r="J17" s="98"/>
      <c r="K17" s="98">
        <f>H17+I17-J17</f>
        <v>0</v>
      </c>
      <c r="L17" s="98">
        <f t="shared" si="3"/>
        <v>0</v>
      </c>
      <c r="M17" s="98">
        <f>G17-K17</f>
        <v>0</v>
      </c>
      <c r="O17" s="89">
        <v>25</v>
      </c>
    </row>
    <row r="18" spans="1:15" ht="18.75" customHeight="1" hidden="1">
      <c r="A18" s="99" t="s">
        <v>19</v>
      </c>
      <c r="B18" s="100" t="s">
        <v>181</v>
      </c>
      <c r="C18" s="96"/>
      <c r="D18" s="97"/>
      <c r="E18" s="96"/>
      <c r="F18" s="96"/>
      <c r="G18" s="96">
        <f t="shared" si="0"/>
        <v>0</v>
      </c>
      <c r="H18" s="96"/>
      <c r="I18" s="96">
        <f>E18*O18/100*($Q$1-D18)/365</f>
        <v>0</v>
      </c>
      <c r="J18" s="98"/>
      <c r="K18" s="98">
        <f t="shared" si="1"/>
        <v>0</v>
      </c>
      <c r="L18" s="98">
        <f t="shared" si="3"/>
        <v>0</v>
      </c>
      <c r="M18" s="98">
        <f t="shared" si="2"/>
        <v>0</v>
      </c>
      <c r="O18" s="89">
        <v>25</v>
      </c>
    </row>
    <row r="19" spans="1:15" ht="18.75" customHeight="1">
      <c r="A19" s="92">
        <v>7</v>
      </c>
      <c r="B19" s="95" t="s">
        <v>186</v>
      </c>
      <c r="C19" s="96"/>
      <c r="D19" s="97"/>
      <c r="E19" s="96"/>
      <c r="F19" s="96"/>
      <c r="G19" s="96">
        <f t="shared" si="0"/>
        <v>0</v>
      </c>
      <c r="H19" s="96"/>
      <c r="I19" s="96"/>
      <c r="J19" s="98"/>
      <c r="K19" s="98">
        <f t="shared" si="1"/>
        <v>0</v>
      </c>
      <c r="L19" s="98">
        <f t="shared" si="3"/>
        <v>0</v>
      </c>
      <c r="M19" s="98">
        <f t="shared" si="2"/>
        <v>0</v>
      </c>
      <c r="O19" s="89">
        <v>20</v>
      </c>
    </row>
    <row r="20" spans="1:15" ht="18.75" customHeight="1" hidden="1">
      <c r="A20" s="99" t="s">
        <v>19</v>
      </c>
      <c r="B20" s="100" t="s">
        <v>181</v>
      </c>
      <c r="C20" s="96"/>
      <c r="D20" s="97"/>
      <c r="E20" s="96"/>
      <c r="F20" s="96"/>
      <c r="G20" s="96">
        <f t="shared" si="0"/>
        <v>0</v>
      </c>
      <c r="H20" s="96"/>
      <c r="I20" s="96">
        <f>E20*O20/100*($Q$1-D20)/365</f>
        <v>0</v>
      </c>
      <c r="J20" s="98"/>
      <c r="K20" s="98">
        <f t="shared" si="1"/>
        <v>0</v>
      </c>
      <c r="L20" s="98">
        <f t="shared" si="3"/>
        <v>0</v>
      </c>
      <c r="M20" s="98">
        <f t="shared" si="2"/>
        <v>0</v>
      </c>
      <c r="O20" s="89">
        <v>20</v>
      </c>
    </row>
    <row r="21" spans="1:18" ht="21.75" customHeight="1">
      <c r="A21" s="155"/>
      <c r="B21" s="156" t="s">
        <v>167</v>
      </c>
      <c r="C21" s="157">
        <f>C19+C17+C15+C13+C11+C9+C8</f>
        <v>0</v>
      </c>
      <c r="D21" s="157"/>
      <c r="E21" s="157">
        <f aca="true" t="shared" si="4" ref="E21:M21">E19+E17+E15+E13+E11+E9+E8</f>
        <v>0</v>
      </c>
      <c r="F21" s="157">
        <f t="shared" si="4"/>
        <v>0</v>
      </c>
      <c r="G21" s="157">
        <f t="shared" si="4"/>
        <v>0</v>
      </c>
      <c r="H21" s="157">
        <f t="shared" si="4"/>
        <v>0</v>
      </c>
      <c r="I21" s="157">
        <f t="shared" si="4"/>
        <v>0</v>
      </c>
      <c r="J21" s="157">
        <f t="shared" si="4"/>
        <v>0</v>
      </c>
      <c r="K21" s="157">
        <f t="shared" si="4"/>
        <v>0</v>
      </c>
      <c r="L21" s="157">
        <f t="shared" si="4"/>
        <v>0</v>
      </c>
      <c r="M21" s="157">
        <f t="shared" si="4"/>
        <v>0</v>
      </c>
      <c r="R21" s="186"/>
    </row>
    <row r="22" spans="2:13" ht="18" customHeight="1">
      <c r="B22" s="101"/>
      <c r="C22" s="102"/>
      <c r="D22" s="102"/>
      <c r="E22" s="102"/>
      <c r="F22" s="102"/>
      <c r="G22" s="102"/>
      <c r="H22" s="102"/>
      <c r="I22" s="102"/>
      <c r="J22" s="103"/>
      <c r="K22" s="103"/>
      <c r="L22" s="103"/>
      <c r="M22" s="104"/>
    </row>
    <row r="23" spans="2:9" ht="15.75">
      <c r="B23" s="101"/>
      <c r="C23" s="105"/>
      <c r="D23" s="105"/>
      <c r="E23" s="105"/>
      <c r="F23" s="105"/>
      <c r="G23" s="105"/>
      <c r="H23" s="106" t="s">
        <v>187</v>
      </c>
      <c r="I23" s="105"/>
    </row>
    <row r="24" spans="2:9" ht="15.75">
      <c r="B24" s="101"/>
      <c r="C24" s="105"/>
      <c r="D24" s="105"/>
      <c r="E24" s="105"/>
      <c r="F24" s="105"/>
      <c r="G24" s="105"/>
      <c r="H24" s="106" t="str">
        <f>Kopertina!C43</f>
        <v>Theodhoro Çami</v>
      </c>
      <c r="I24" s="105"/>
    </row>
    <row r="25" spans="2:9" ht="12.75">
      <c r="B25" s="101"/>
      <c r="C25" s="105"/>
      <c r="D25" s="105"/>
      <c r="E25" s="105"/>
      <c r="F25" s="105"/>
      <c r="H25" s="107"/>
      <c r="I25" s="105"/>
    </row>
    <row r="26" spans="3:9" ht="15">
      <c r="C26" s="108"/>
      <c r="D26" s="108"/>
      <c r="F26" s="105"/>
      <c r="G26" s="105"/>
      <c r="H26" s="105"/>
      <c r="I26" s="105"/>
    </row>
    <row r="27" spans="3:9" ht="12.75">
      <c r="C27" s="109"/>
      <c r="D27" s="109"/>
      <c r="F27" s="105"/>
      <c r="G27" s="105"/>
      <c r="H27" s="105"/>
      <c r="I27" s="105"/>
    </row>
    <row r="28" spans="3:9" ht="15">
      <c r="C28" s="108"/>
      <c r="D28" s="108"/>
      <c r="G28" s="105"/>
      <c r="H28" s="105"/>
      <c r="I28" s="105"/>
    </row>
    <row r="29" ht="12.75">
      <c r="G29" s="105"/>
    </row>
    <row r="30" ht="12.75">
      <c r="M30" s="185"/>
    </row>
    <row r="31" ht="12.75">
      <c r="H31" s="185"/>
    </row>
    <row r="32" ht="12.75">
      <c r="G32" s="185"/>
    </row>
    <row r="34" ht="12.75">
      <c r="G34" s="185"/>
    </row>
    <row r="35" ht="12.75">
      <c r="G35" s="186"/>
    </row>
  </sheetData>
  <sheetProtection/>
  <protectedRanges>
    <protectedRange sqref="C8:F20 H8:J20" name="Range1"/>
  </protectedRanges>
  <mergeCells count="6">
    <mergeCell ref="B4:M4"/>
    <mergeCell ref="A6:A7"/>
    <mergeCell ref="B6:B7"/>
    <mergeCell ref="C6:G6"/>
    <mergeCell ref="H6:K6"/>
    <mergeCell ref="L6:M6"/>
  </mergeCells>
  <printOptions/>
  <pageMargins left="0.3937007874015748" right="0.2362204724409449" top="0.6299212598425197" bottom="0.6692913385826772" header="0.5118110236220472" footer="0.5118110236220472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E63" sqref="E63"/>
    </sheetView>
  </sheetViews>
  <sheetFormatPr defaultColWidth="9.140625" defaultRowHeight="15"/>
  <cols>
    <col min="1" max="1" width="5.140625" style="107" customWidth="1"/>
    <col min="2" max="2" width="21.140625" style="107" customWidth="1"/>
    <col min="3" max="3" width="9.421875" style="107" customWidth="1"/>
    <col min="4" max="4" width="11.57421875" style="107" customWidth="1"/>
    <col min="5" max="5" width="11.00390625" style="107" customWidth="1"/>
    <col min="6" max="6" width="12.00390625" style="107" customWidth="1"/>
    <col min="7" max="7" width="13.421875" style="107" customWidth="1"/>
    <col min="8" max="8" width="9.140625" style="107" customWidth="1"/>
    <col min="9" max="10" width="10.140625" style="107" bestFit="1" customWidth="1"/>
    <col min="11" max="12" width="9.140625" style="107" customWidth="1"/>
    <col min="13" max="13" width="12.28125" style="107" customWidth="1"/>
    <col min="14" max="16384" width="9.140625" style="107" customWidth="1"/>
  </cols>
  <sheetData>
    <row r="1" ht="15">
      <c r="B1" s="110" t="str">
        <f>Kopertina!C4</f>
        <v>Universal Albanian Media</v>
      </c>
    </row>
    <row r="2" ht="12.75">
      <c r="B2" s="111" t="str">
        <f>Kopertina!C5</f>
        <v>K81304002T</v>
      </c>
    </row>
    <row r="3" ht="12.75">
      <c r="B3" s="111"/>
    </row>
    <row r="4" spans="2:7" ht="15.75">
      <c r="B4" s="204" t="s">
        <v>214</v>
      </c>
      <c r="C4" s="204"/>
      <c r="D4" s="204"/>
      <c r="E4" s="204"/>
      <c r="F4" s="204"/>
      <c r="G4" s="204"/>
    </row>
    <row r="6" spans="1:7" ht="12.75">
      <c r="A6" s="205" t="s">
        <v>188</v>
      </c>
      <c r="B6" s="207" t="s">
        <v>173</v>
      </c>
      <c r="C6" s="205" t="s">
        <v>189</v>
      </c>
      <c r="D6" s="112" t="s">
        <v>190</v>
      </c>
      <c r="E6" s="205" t="s">
        <v>191</v>
      </c>
      <c r="F6" s="205" t="s">
        <v>179</v>
      </c>
      <c r="G6" s="112" t="s">
        <v>190</v>
      </c>
    </row>
    <row r="7" spans="1:9" ht="12.75">
      <c r="A7" s="206"/>
      <c r="B7" s="208"/>
      <c r="C7" s="206"/>
      <c r="D7" s="113">
        <v>40909</v>
      </c>
      <c r="E7" s="206"/>
      <c r="F7" s="206"/>
      <c r="G7" s="113">
        <v>41274</v>
      </c>
      <c r="H7" s="114"/>
      <c r="I7" s="114"/>
    </row>
    <row r="8" spans="1:9" ht="12.75">
      <c r="A8" s="115">
        <v>1</v>
      </c>
      <c r="B8" s="120" t="s">
        <v>47</v>
      </c>
      <c r="C8" s="115"/>
      <c r="D8" s="117">
        <f>'AMORTIZIMI AAM'!C8</f>
        <v>0</v>
      </c>
      <c r="E8" s="117">
        <f>'AMORTIZIMI AAM'!E8</f>
        <v>0</v>
      </c>
      <c r="F8" s="117">
        <f>'AMORTIZIMI AAM'!F8</f>
        <v>0</v>
      </c>
      <c r="G8" s="117">
        <f>D8+E8-F8</f>
        <v>0</v>
      </c>
      <c r="H8" s="114"/>
      <c r="I8" s="114"/>
    </row>
    <row r="9" spans="1:9" ht="12.75">
      <c r="A9" s="115">
        <v>2</v>
      </c>
      <c r="B9" s="120" t="s">
        <v>192</v>
      </c>
      <c r="C9" s="115"/>
      <c r="D9" s="117">
        <f>'AMORTIZIMI AAM'!C9</f>
        <v>0</v>
      </c>
      <c r="E9" s="117">
        <f>'AMORTIZIMI AAM'!E9</f>
        <v>0</v>
      </c>
      <c r="F9" s="117">
        <f>'AMORTIZIMI AAM'!F9</f>
        <v>0</v>
      </c>
      <c r="G9" s="117">
        <f aca="true" t="shared" si="0" ref="G9:G16">D9+E9-F9</f>
        <v>0</v>
      </c>
      <c r="H9" s="118"/>
      <c r="I9" s="119"/>
    </row>
    <row r="10" spans="1:9" ht="12.75">
      <c r="A10" s="115">
        <v>3</v>
      </c>
      <c r="B10" s="120" t="s">
        <v>193</v>
      </c>
      <c r="C10" s="115"/>
      <c r="D10" s="117">
        <f>'AMORTIZIMI AAM'!C13</f>
        <v>0</v>
      </c>
      <c r="E10" s="117">
        <f>'AMORTIZIMI AAM'!E13</f>
        <v>0</v>
      </c>
      <c r="F10" s="117">
        <f>'AMORTIZIMI AAM'!F13</f>
        <v>0</v>
      </c>
      <c r="G10" s="117">
        <f t="shared" si="0"/>
        <v>0</v>
      </c>
      <c r="H10" s="118"/>
      <c r="I10" s="119"/>
    </row>
    <row r="11" spans="1:9" ht="12.75">
      <c r="A11" s="115">
        <v>4</v>
      </c>
      <c r="B11" s="120" t="s">
        <v>184</v>
      </c>
      <c r="C11" s="115"/>
      <c r="D11" s="117">
        <f>'AMORTIZIMI AAM'!C15</f>
        <v>0</v>
      </c>
      <c r="E11" s="117">
        <f>'AMORTIZIMI AAM'!E15</f>
        <v>0</v>
      </c>
      <c r="F11" s="117">
        <f>'AMORTIZIMI AAM'!F15</f>
        <v>0</v>
      </c>
      <c r="G11" s="117">
        <f>D11+E11-F11</f>
        <v>0</v>
      </c>
      <c r="H11" s="118"/>
      <c r="I11" s="119"/>
    </row>
    <row r="12" spans="1:9" ht="12.75">
      <c r="A12" s="115">
        <v>5</v>
      </c>
      <c r="B12" s="120" t="s">
        <v>194</v>
      </c>
      <c r="C12" s="115"/>
      <c r="D12" s="117">
        <f>'AMORTIZIMI AAM'!C17</f>
        <v>0</v>
      </c>
      <c r="E12" s="135">
        <f>'AMORTIZIMI AAM'!E17</f>
        <v>0</v>
      </c>
      <c r="F12" s="117">
        <f>'AMORTIZIMI AAM'!F16</f>
        <v>0</v>
      </c>
      <c r="G12" s="117">
        <f>D12+E12-F12</f>
        <v>0</v>
      </c>
      <c r="H12" s="118"/>
      <c r="I12" s="119"/>
    </row>
    <row r="13" spans="1:9" ht="12.75">
      <c r="A13" s="115">
        <v>1</v>
      </c>
      <c r="B13" s="120" t="s">
        <v>195</v>
      </c>
      <c r="C13" s="115"/>
      <c r="D13" s="117">
        <f>'AMORTIZIMI AAM'!C19</f>
        <v>0</v>
      </c>
      <c r="E13" s="117">
        <f>'AMORTIZIMI AAM'!E19</f>
        <v>0</v>
      </c>
      <c r="F13" s="117">
        <f>'AMORTIZIMI AAM'!F19</f>
        <v>0</v>
      </c>
      <c r="G13" s="117">
        <f t="shared" si="0"/>
        <v>0</v>
      </c>
      <c r="H13" s="118"/>
      <c r="I13" s="119"/>
    </row>
    <row r="14" spans="1:9" ht="12.75">
      <c r="A14" s="115">
        <v>2</v>
      </c>
      <c r="B14" s="121"/>
      <c r="C14" s="115"/>
      <c r="D14" s="117"/>
      <c r="E14" s="117"/>
      <c r="F14" s="117"/>
      <c r="G14" s="117">
        <f t="shared" si="0"/>
        <v>0</v>
      </c>
      <c r="H14" s="114"/>
      <c r="I14" s="114"/>
    </row>
    <row r="15" spans="1:9" ht="12.75">
      <c r="A15" s="115">
        <v>3</v>
      </c>
      <c r="B15" s="121"/>
      <c r="C15" s="115"/>
      <c r="D15" s="117"/>
      <c r="E15" s="117"/>
      <c r="F15" s="117"/>
      <c r="G15" s="117">
        <f t="shared" si="0"/>
        <v>0</v>
      </c>
      <c r="H15" s="114"/>
      <c r="I15" s="114"/>
    </row>
    <row r="16" spans="1:9" ht="12.75">
      <c r="A16" s="115">
        <v>4</v>
      </c>
      <c r="B16" s="121"/>
      <c r="C16" s="115"/>
      <c r="D16" s="117"/>
      <c r="E16" s="117"/>
      <c r="F16" s="117"/>
      <c r="G16" s="117">
        <f t="shared" si="0"/>
        <v>0</v>
      </c>
      <c r="H16" s="114"/>
      <c r="I16" s="114"/>
    </row>
    <row r="17" spans="1:9" ht="13.5" thickBot="1">
      <c r="A17" s="139"/>
      <c r="B17" s="140" t="s">
        <v>196</v>
      </c>
      <c r="C17" s="141"/>
      <c r="D17" s="142">
        <f>SUM(D8:D16)</f>
        <v>0</v>
      </c>
      <c r="E17" s="142">
        <f>SUM(E8:E16)</f>
        <v>0</v>
      </c>
      <c r="F17" s="142">
        <f>SUM(F8:F16)</f>
        <v>0</v>
      </c>
      <c r="G17" s="143">
        <f>SUM(G8:G16)</f>
        <v>0</v>
      </c>
      <c r="I17" s="130"/>
    </row>
    <row r="20" spans="2:9" ht="15.75">
      <c r="B20" s="204" t="s">
        <v>215</v>
      </c>
      <c r="C20" s="204"/>
      <c r="D20" s="204"/>
      <c r="E20" s="204"/>
      <c r="F20" s="204"/>
      <c r="G20" s="204"/>
      <c r="I20" s="130"/>
    </row>
    <row r="22" spans="1:7" ht="12.75">
      <c r="A22" s="205" t="s">
        <v>188</v>
      </c>
      <c r="B22" s="207" t="s">
        <v>173</v>
      </c>
      <c r="C22" s="205" t="s">
        <v>189</v>
      </c>
      <c r="D22" s="112" t="s">
        <v>190</v>
      </c>
      <c r="E22" s="205" t="s">
        <v>191</v>
      </c>
      <c r="F22" s="205" t="s">
        <v>179</v>
      </c>
      <c r="G22" s="112" t="s">
        <v>190</v>
      </c>
    </row>
    <row r="23" spans="1:7" ht="12.75">
      <c r="A23" s="206"/>
      <c r="B23" s="208"/>
      <c r="C23" s="206"/>
      <c r="D23" s="113">
        <v>40909</v>
      </c>
      <c r="E23" s="206"/>
      <c r="F23" s="206"/>
      <c r="G23" s="113">
        <v>41274</v>
      </c>
    </row>
    <row r="24" spans="1:7" ht="12.75">
      <c r="A24" s="115">
        <v>1</v>
      </c>
      <c r="B24" s="120" t="s">
        <v>47</v>
      </c>
      <c r="C24" s="115"/>
      <c r="D24" s="117">
        <f>'AMORTIZIMI AAM'!H8</f>
        <v>0</v>
      </c>
      <c r="E24" s="117">
        <f>'AMORTIZIMI AAM'!I8</f>
        <v>0</v>
      </c>
      <c r="F24" s="117">
        <f>'AMORTIZIMI AAM'!J8</f>
        <v>0</v>
      </c>
      <c r="G24" s="117">
        <f aca="true" t="shared" si="1" ref="G24:G29">D24+E24</f>
        <v>0</v>
      </c>
    </row>
    <row r="25" spans="1:7" ht="12.75">
      <c r="A25" s="115">
        <v>2</v>
      </c>
      <c r="B25" s="120" t="s">
        <v>192</v>
      </c>
      <c r="C25" s="115"/>
      <c r="D25" s="117">
        <f>'AMORTIZIMI AAM'!H9</f>
        <v>0</v>
      </c>
      <c r="E25" s="117">
        <f>'AMORTIZIMI AAM'!I9</f>
        <v>0</v>
      </c>
      <c r="F25" s="117">
        <f>'AMORTIZIMI AAM'!J9</f>
        <v>0</v>
      </c>
      <c r="G25" s="117">
        <f t="shared" si="1"/>
        <v>0</v>
      </c>
    </row>
    <row r="26" spans="1:7" ht="12.75">
      <c r="A26" s="115">
        <v>3</v>
      </c>
      <c r="B26" s="120" t="s">
        <v>197</v>
      </c>
      <c r="C26" s="115"/>
      <c r="D26" s="117">
        <f>'AMORTIZIMI AAM'!H13</f>
        <v>0</v>
      </c>
      <c r="E26" s="131">
        <f>'AMORTIZIMI AAM'!I13</f>
        <v>0</v>
      </c>
      <c r="F26" s="117">
        <f>'AMORTIZIMI AAM'!J13</f>
        <v>0</v>
      </c>
      <c r="G26" s="117">
        <f t="shared" si="1"/>
        <v>0</v>
      </c>
    </row>
    <row r="27" spans="1:7" ht="12.75">
      <c r="A27" s="115">
        <v>4</v>
      </c>
      <c r="B27" s="120" t="s">
        <v>184</v>
      </c>
      <c r="C27" s="115"/>
      <c r="D27" s="117">
        <f>'AMORTIZIMI AAM'!H15</f>
        <v>0</v>
      </c>
      <c r="E27" s="117">
        <f>'AMORTIZIMI AAM'!I15</f>
        <v>0</v>
      </c>
      <c r="F27" s="117">
        <f>'AMORTIZIMI AAM'!J15</f>
        <v>0</v>
      </c>
      <c r="G27" s="117">
        <f t="shared" si="1"/>
        <v>0</v>
      </c>
    </row>
    <row r="28" spans="1:7" ht="12.75">
      <c r="A28" s="115">
        <v>5</v>
      </c>
      <c r="B28" s="120" t="s">
        <v>194</v>
      </c>
      <c r="C28" s="115"/>
      <c r="D28" s="117">
        <f>'AMORTIZIMI AAM'!H17</f>
        <v>0</v>
      </c>
      <c r="E28" s="131">
        <f>'AMORTIZIMI AAM'!I17</f>
        <v>0</v>
      </c>
      <c r="F28" s="117">
        <f>'AMORTIZIMI AAM'!J17</f>
        <v>0</v>
      </c>
      <c r="G28" s="117">
        <f t="shared" si="1"/>
        <v>0</v>
      </c>
    </row>
    <row r="29" spans="1:7" ht="12.75">
      <c r="A29" s="115">
        <v>1</v>
      </c>
      <c r="B29" s="120" t="s">
        <v>195</v>
      </c>
      <c r="C29" s="115"/>
      <c r="D29" s="117">
        <f>'AMORTIZIMI AAM'!H19</f>
        <v>0</v>
      </c>
      <c r="E29" s="117">
        <f>'AMORTIZIMI AAM'!I19</f>
        <v>0</v>
      </c>
      <c r="F29" s="117">
        <f>'AMORTIZIMI AAM'!J19</f>
        <v>0</v>
      </c>
      <c r="G29" s="117">
        <f t="shared" si="1"/>
        <v>0</v>
      </c>
    </row>
    <row r="30" spans="1:7" ht="12.75">
      <c r="A30" s="115">
        <v>2</v>
      </c>
      <c r="B30" s="121"/>
      <c r="C30" s="115"/>
      <c r="D30" s="117"/>
      <c r="E30" s="117"/>
      <c r="F30" s="117"/>
      <c r="G30" s="117">
        <f>D30+E30-F30</f>
        <v>0</v>
      </c>
    </row>
    <row r="31" spans="1:7" ht="12.75">
      <c r="A31" s="115">
        <v>3</v>
      </c>
      <c r="B31" s="121"/>
      <c r="C31" s="115"/>
      <c r="D31" s="117"/>
      <c r="E31" s="117"/>
      <c r="F31" s="117"/>
      <c r="G31" s="117">
        <f>D31+E31-F31</f>
        <v>0</v>
      </c>
    </row>
    <row r="32" spans="1:7" ht="13.5" thickBot="1">
      <c r="A32" s="122">
        <v>4</v>
      </c>
      <c r="B32" s="123"/>
      <c r="C32" s="122"/>
      <c r="D32" s="124"/>
      <c r="E32" s="124"/>
      <c r="F32" s="124"/>
      <c r="G32" s="124">
        <f>D32+E32-F32</f>
        <v>0</v>
      </c>
    </row>
    <row r="33" spans="1:10" ht="13.5" thickBot="1">
      <c r="A33" s="125"/>
      <c r="B33" s="126" t="s">
        <v>196</v>
      </c>
      <c r="C33" s="127"/>
      <c r="D33" s="128">
        <f>SUM(D24:D32)</f>
        <v>0</v>
      </c>
      <c r="E33" s="128">
        <f>SUM(E24:E32)</f>
        <v>0</v>
      </c>
      <c r="F33" s="128">
        <f>SUM(F24:F32)</f>
        <v>0</v>
      </c>
      <c r="G33" s="129">
        <f>SUM(G24:G32)</f>
        <v>0</v>
      </c>
      <c r="H33" s="132"/>
      <c r="I33" s="130"/>
      <c r="J33" s="130"/>
    </row>
    <row r="34" ht="12.75">
      <c r="G34" s="132"/>
    </row>
    <row r="36" spans="2:7" ht="15.75">
      <c r="B36" s="204" t="s">
        <v>216</v>
      </c>
      <c r="C36" s="204"/>
      <c r="D36" s="204"/>
      <c r="E36" s="204"/>
      <c r="F36" s="204"/>
      <c r="G36" s="204"/>
    </row>
    <row r="38" spans="1:7" ht="12.75">
      <c r="A38" s="205" t="s">
        <v>188</v>
      </c>
      <c r="B38" s="207" t="s">
        <v>173</v>
      </c>
      <c r="C38" s="205" t="s">
        <v>189</v>
      </c>
      <c r="D38" s="112" t="s">
        <v>190</v>
      </c>
      <c r="E38" s="205" t="s">
        <v>191</v>
      </c>
      <c r="F38" s="205" t="s">
        <v>179</v>
      </c>
      <c r="G38" s="112" t="s">
        <v>190</v>
      </c>
    </row>
    <row r="39" spans="1:7" ht="12.75">
      <c r="A39" s="206"/>
      <c r="B39" s="208"/>
      <c r="C39" s="206"/>
      <c r="D39" s="113">
        <v>40909</v>
      </c>
      <c r="E39" s="206"/>
      <c r="F39" s="206"/>
      <c r="G39" s="113">
        <v>41274</v>
      </c>
    </row>
    <row r="40" spans="1:7" ht="12.75">
      <c r="A40" s="115">
        <v>1</v>
      </c>
      <c r="B40" s="116" t="s">
        <v>47</v>
      </c>
      <c r="C40" s="115"/>
      <c r="D40" s="117">
        <f aca="true" t="shared" si="2" ref="D40:F46">D8-D24</f>
        <v>0</v>
      </c>
      <c r="E40" s="117">
        <f t="shared" si="2"/>
        <v>0</v>
      </c>
      <c r="F40" s="117">
        <f t="shared" si="2"/>
        <v>0</v>
      </c>
      <c r="G40" s="117">
        <f aca="true" t="shared" si="3" ref="G40:G48">D40+E40-F40</f>
        <v>0</v>
      </c>
    </row>
    <row r="41" spans="1:14" ht="12.75">
      <c r="A41" s="115">
        <v>2</v>
      </c>
      <c r="B41" s="120" t="s">
        <v>192</v>
      </c>
      <c r="C41" s="115"/>
      <c r="D41" s="117">
        <f t="shared" si="2"/>
        <v>0</v>
      </c>
      <c r="E41" s="117">
        <f t="shared" si="2"/>
        <v>0</v>
      </c>
      <c r="F41" s="117">
        <f t="shared" si="2"/>
        <v>0</v>
      </c>
      <c r="G41" s="117">
        <f t="shared" si="3"/>
        <v>0</v>
      </c>
      <c r="M41" s="114"/>
      <c r="N41" s="114"/>
    </row>
    <row r="42" spans="1:14" ht="12.75">
      <c r="A42" s="115">
        <v>3</v>
      </c>
      <c r="B42" s="120" t="s">
        <v>197</v>
      </c>
      <c r="C42" s="115"/>
      <c r="D42" s="117">
        <f t="shared" si="2"/>
        <v>0</v>
      </c>
      <c r="E42" s="117">
        <f t="shared" si="2"/>
        <v>0</v>
      </c>
      <c r="F42" s="117">
        <f t="shared" si="2"/>
        <v>0</v>
      </c>
      <c r="G42" s="117">
        <f t="shared" si="3"/>
        <v>0</v>
      </c>
      <c r="M42" s="114"/>
      <c r="N42" s="114"/>
    </row>
    <row r="43" spans="1:14" ht="12.75">
      <c r="A43" s="115">
        <v>4</v>
      </c>
      <c r="B43" s="120" t="s">
        <v>184</v>
      </c>
      <c r="C43" s="115"/>
      <c r="D43" s="117">
        <f t="shared" si="2"/>
        <v>0</v>
      </c>
      <c r="E43" s="117">
        <f t="shared" si="2"/>
        <v>0</v>
      </c>
      <c r="F43" s="117">
        <f>F11-F27</f>
        <v>0</v>
      </c>
      <c r="G43" s="117">
        <f t="shared" si="3"/>
        <v>0</v>
      </c>
      <c r="M43" s="114"/>
      <c r="N43" s="114"/>
    </row>
    <row r="44" spans="1:14" ht="12.75">
      <c r="A44" s="115">
        <v>5</v>
      </c>
      <c r="B44" s="120" t="s">
        <v>194</v>
      </c>
      <c r="C44" s="115"/>
      <c r="D44" s="117">
        <f t="shared" si="2"/>
        <v>0</v>
      </c>
      <c r="E44" s="117">
        <f t="shared" si="2"/>
        <v>0</v>
      </c>
      <c r="F44" s="117">
        <f>F12-F28</f>
        <v>0</v>
      </c>
      <c r="G44" s="117">
        <f t="shared" si="3"/>
        <v>0</v>
      </c>
      <c r="M44" s="114"/>
      <c r="N44" s="114"/>
    </row>
    <row r="45" spans="1:14" ht="12.75">
      <c r="A45" s="115">
        <v>1</v>
      </c>
      <c r="B45" s="120" t="s">
        <v>195</v>
      </c>
      <c r="C45" s="115"/>
      <c r="D45" s="117">
        <f t="shared" si="2"/>
        <v>0</v>
      </c>
      <c r="E45" s="117">
        <f t="shared" si="2"/>
        <v>0</v>
      </c>
      <c r="F45" s="117">
        <f t="shared" si="2"/>
        <v>0</v>
      </c>
      <c r="G45" s="117">
        <f t="shared" si="3"/>
        <v>0</v>
      </c>
      <c r="M45" s="114"/>
      <c r="N45" s="114"/>
    </row>
    <row r="46" spans="1:14" ht="12.75">
      <c r="A46" s="115">
        <v>2</v>
      </c>
      <c r="B46" s="120"/>
      <c r="C46" s="115"/>
      <c r="D46" s="117">
        <f t="shared" si="2"/>
        <v>0</v>
      </c>
      <c r="E46" s="117">
        <f t="shared" si="2"/>
        <v>0</v>
      </c>
      <c r="F46" s="117">
        <f t="shared" si="2"/>
        <v>0</v>
      </c>
      <c r="G46" s="117">
        <f t="shared" si="3"/>
        <v>0</v>
      </c>
      <c r="M46" s="114"/>
      <c r="N46" s="114"/>
    </row>
    <row r="47" spans="1:14" ht="12.75">
      <c r="A47" s="115">
        <v>3</v>
      </c>
      <c r="B47" s="121"/>
      <c r="C47" s="115"/>
      <c r="D47" s="117">
        <f aca="true" t="shared" si="4" ref="D47:F48">D15-D31</f>
        <v>0</v>
      </c>
      <c r="E47" s="117">
        <f t="shared" si="4"/>
        <v>0</v>
      </c>
      <c r="F47" s="117">
        <f t="shared" si="4"/>
        <v>0</v>
      </c>
      <c r="G47" s="117">
        <f t="shared" si="3"/>
        <v>0</v>
      </c>
      <c r="M47" s="114"/>
      <c r="N47" s="114"/>
    </row>
    <row r="48" spans="1:14" ht="13.5" thickBot="1">
      <c r="A48" s="122">
        <v>4</v>
      </c>
      <c r="B48" s="123"/>
      <c r="C48" s="122"/>
      <c r="D48" s="117">
        <f t="shared" si="4"/>
        <v>0</v>
      </c>
      <c r="E48" s="117">
        <f t="shared" si="4"/>
        <v>0</v>
      </c>
      <c r="F48" s="117">
        <f t="shared" si="4"/>
        <v>0</v>
      </c>
      <c r="G48" s="124">
        <f t="shared" si="3"/>
        <v>0</v>
      </c>
      <c r="M48" s="114"/>
      <c r="N48" s="114"/>
    </row>
    <row r="49" spans="1:14" ht="13.5" thickBot="1">
      <c r="A49" s="125"/>
      <c r="B49" s="126" t="s">
        <v>196</v>
      </c>
      <c r="C49" s="127"/>
      <c r="D49" s="128">
        <f>SUM(D40:D48)</f>
        <v>0</v>
      </c>
      <c r="E49" s="128">
        <f>SUM(E40:E48)</f>
        <v>0</v>
      </c>
      <c r="F49" s="128">
        <f>SUM(F40:F48)</f>
        <v>0</v>
      </c>
      <c r="G49" s="129">
        <f>SUM(G40:G48)</f>
        <v>0</v>
      </c>
      <c r="I49" s="132"/>
      <c r="J49" s="130"/>
      <c r="M49" s="133"/>
      <c r="N49" s="114"/>
    </row>
    <row r="50" spans="6:10" s="114" customFormat="1" ht="12.75">
      <c r="F50" s="119"/>
      <c r="G50" s="134"/>
      <c r="J50" s="119"/>
    </row>
    <row r="51" spans="4:14" ht="12.75">
      <c r="D51" s="130"/>
      <c r="G51" s="130"/>
      <c r="I51" s="132"/>
      <c r="M51" s="114"/>
      <c r="N51" s="114"/>
    </row>
    <row r="52" spans="4:14" ht="12.75">
      <c r="D52" s="130"/>
      <c r="G52" s="130"/>
      <c r="I52" s="130"/>
      <c r="M52" s="114"/>
      <c r="N52" s="114"/>
    </row>
    <row r="53" spans="5:14" ht="15.75">
      <c r="E53" s="209" t="s">
        <v>198</v>
      </c>
      <c r="F53" s="209"/>
      <c r="G53" s="209"/>
      <c r="M53" s="114"/>
      <c r="N53" s="114"/>
    </row>
    <row r="54" spans="5:7" ht="12.75">
      <c r="E54" s="210" t="str">
        <f>Kopertina!C43</f>
        <v>Theodhoro Çami</v>
      </c>
      <c r="F54" s="210"/>
      <c r="G54" s="210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55" right="0.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alakara</dc:creator>
  <cp:keywords/>
  <dc:description/>
  <cp:lastModifiedBy>CRC</cp:lastModifiedBy>
  <cp:lastPrinted>2013-03-29T14:59:02Z</cp:lastPrinted>
  <dcterms:created xsi:type="dcterms:W3CDTF">2011-03-10T07:36:50Z</dcterms:created>
  <dcterms:modified xsi:type="dcterms:W3CDTF">2013-03-29T15:08:58Z</dcterms:modified>
  <cp:category/>
  <cp:version/>
  <cp:contentType/>
  <cp:contentStatus/>
</cp:coreProperties>
</file>