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3"/>
  </bookViews>
  <sheets>
    <sheet name="Fitim-Humbje" sheetId="1" r:id="rId1"/>
    <sheet name="bilanci vjetor" sheetId="2" r:id="rId2"/>
    <sheet name="cash-flow" sheetId="3" r:id="rId3"/>
    <sheet name="ndryshimet ne kapital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<sst xmlns="http://schemas.openxmlformats.org/spreadsheetml/2006/main" count="253" uniqueCount="196">
  <si>
    <t>(Pasqyra nr 1)</t>
  </si>
  <si>
    <t>BILANCI  I FINANCIARE  I USHTRIMIT  2009</t>
  </si>
  <si>
    <t>REF/SKK</t>
  </si>
  <si>
    <t>A</t>
  </si>
  <si>
    <t>AKTIVET</t>
  </si>
  <si>
    <t>I</t>
  </si>
  <si>
    <t>Mjetet Monetare</t>
  </si>
  <si>
    <t>SKK3</t>
  </si>
  <si>
    <t>(i)</t>
  </si>
  <si>
    <t>Banka</t>
  </si>
  <si>
    <t>(ii)</t>
  </si>
  <si>
    <t>(iii)</t>
  </si>
  <si>
    <t>(IV)</t>
  </si>
  <si>
    <t>Kerkesa te arketueshme</t>
  </si>
  <si>
    <t>(V)</t>
  </si>
  <si>
    <t>TVSH</t>
  </si>
  <si>
    <t>SKK4</t>
  </si>
  <si>
    <t>Lende e pare</t>
  </si>
  <si>
    <t>Prodhim ne proces</t>
  </si>
  <si>
    <t>Produkt I gatshem</t>
  </si>
  <si>
    <t>Mallra per shitje</t>
  </si>
  <si>
    <t>(v)</t>
  </si>
  <si>
    <t>SKK5</t>
  </si>
  <si>
    <t>Toka</t>
  </si>
  <si>
    <t>Ndertesa</t>
  </si>
  <si>
    <t>(iv)</t>
  </si>
  <si>
    <t>(Vi)</t>
  </si>
  <si>
    <t>TOTALI I AKTIVEVE AFATSHKURTER(1+2+3+4+5+6+7)</t>
  </si>
  <si>
    <t>II</t>
  </si>
  <si>
    <t xml:space="preserve">AKTIVET AFATGJATE </t>
  </si>
  <si>
    <t>AKTIVET BIOLOGJIKE AFTGJATE</t>
  </si>
  <si>
    <t>AKTIVET  JO MATERIALE AFATGJATE</t>
  </si>
  <si>
    <t>Emri imire</t>
  </si>
  <si>
    <t>Shpenzimet e zhvillimit</t>
  </si>
  <si>
    <t>TOTALI I AKTIVEVE AFATGJATE(1+2+3+4)</t>
  </si>
  <si>
    <t>I+II</t>
  </si>
  <si>
    <t>TOTALI I AKTIVEVE (I +II)</t>
  </si>
  <si>
    <t>PASIVET</t>
  </si>
  <si>
    <t>B</t>
  </si>
  <si>
    <t xml:space="preserve">DETYRIMET </t>
  </si>
  <si>
    <t>Derivatet</t>
  </si>
  <si>
    <t>Huamarrjet</t>
  </si>
  <si>
    <t>Te pagueshme ndaj furnitoreve AQT</t>
  </si>
  <si>
    <t>Te pagueshme ndaj furnitorit</t>
  </si>
  <si>
    <t>Te pagueshme ndaj personelit</t>
  </si>
  <si>
    <t>Te pagueshme ndaj sigurimeve shoqerore</t>
  </si>
  <si>
    <t>Detyrime Tatimore  TVSH</t>
  </si>
  <si>
    <t>Detyrime Tatimore  TATIM FITIMI</t>
  </si>
  <si>
    <t>Detyrime Tatimore  TATIM MBI TE ARDHURAT</t>
  </si>
  <si>
    <t>Huara te tjera</t>
  </si>
  <si>
    <t>GRANDET DHE TE ARDHURAT E SHTYRA</t>
  </si>
  <si>
    <t>SKK6</t>
  </si>
  <si>
    <t xml:space="preserve">DETYRIMET  AFATGJATE </t>
  </si>
  <si>
    <t>Huat Afatgjata</t>
  </si>
  <si>
    <t>C</t>
  </si>
  <si>
    <t>KAPITALI</t>
  </si>
  <si>
    <t>Primi I aksionit</t>
  </si>
  <si>
    <t>Rezervat Statutore</t>
  </si>
  <si>
    <t>Rezervat ligjore</t>
  </si>
  <si>
    <t>Rezervat te tjera</t>
  </si>
  <si>
    <t>TOTALI I DETYRIMEVE DHE KAPITALEVE(I+II+III)</t>
  </si>
  <si>
    <t>PASQYRA E TE ARDHURAVE DHE SHPENZIMEVE</t>
  </si>
  <si>
    <t>TE ARDHURAT</t>
  </si>
  <si>
    <t>SKK 8</t>
  </si>
  <si>
    <t>Shitjet 701-705</t>
  </si>
  <si>
    <t>Shitja e sherbime</t>
  </si>
  <si>
    <t>Te ardhura te tjera nga veprimtaria shfrytezimit</t>
  </si>
  <si>
    <t>Qira  (7081)</t>
  </si>
  <si>
    <t>Te tjera (75</t>
  </si>
  <si>
    <t>TOTALI I TE ARDHURAVE</t>
  </si>
  <si>
    <t xml:space="preserve">SHPENZIMET 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</si>
  <si>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</si>
  <si>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</si>
  <si>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</si>
  <si>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</si>
  <si>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</si>
  <si>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</si>
  <si>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</si>
  <si>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</si>
  <si>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</si>
  <si>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</si>
  <si>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TOTALI I SHPENZIMEVE 1+2+3+4+5)</t>
  </si>
  <si>
    <t>FITIMI apo HUMBJE nga veprimtaria  kryesore(3-6)</t>
  </si>
  <si>
    <t>TE ARDHURTAT DHE SHPENZIMET  FINANCIARE</t>
  </si>
  <si>
    <t xml:space="preserve">Te ardhurat dhe shpenzimet financiare nga investimet </t>
  </si>
  <si>
    <t>Te ardhurat dhe shpenzimet nga interesi.767-667</t>
  </si>
  <si>
    <t>Fitimet /Humbje nga kursi I kembimit 769-669</t>
  </si>
  <si>
    <t>Te ardhurat dhe shpenzime tte tjera financiare768-668</t>
  </si>
  <si>
    <t>Totali I te ardhuarve dhe shpenzimeve financ</t>
  </si>
  <si>
    <t>FITIM HUMBJE PARA TATIMIT ( 7+/-15)/kontabel</t>
  </si>
  <si>
    <t>(Pasqyra nr 3)</t>
  </si>
  <si>
    <t>PASQYRA E FLUKSIT TE PARAVE</t>
  </si>
  <si>
    <t>METODA  DIREKTE</t>
  </si>
  <si>
    <t>shenim</t>
  </si>
  <si>
    <t>Fluksi I Parase nga veprimtaria e shfrytezimit</t>
  </si>
  <si>
    <t>Interesi I paguar</t>
  </si>
  <si>
    <t>Paraja neto nga veprimtarite e shfrytezimit</t>
  </si>
  <si>
    <t>Interesi I arketuar</t>
  </si>
  <si>
    <t>Dividentet e arketuar</t>
  </si>
  <si>
    <t>Paraja neto nga veprimtarite e investuese</t>
  </si>
  <si>
    <t>Fluksi I Parase nga veprimtarite financiare</t>
  </si>
  <si>
    <t>Pagesat e detyrimeve te qirase financiare</t>
  </si>
  <si>
    <t>Paraja neto nga veprimtarite financiare</t>
  </si>
  <si>
    <t>Rritja/renia e mjeteve monetare</t>
  </si>
  <si>
    <t>Mjete monetare ne fillim te periudhes kontabel</t>
  </si>
  <si>
    <t>Mjete monetare ne fund te periudhes kontabel</t>
  </si>
  <si>
    <t>Emetimi I kapitalit aksionar</t>
  </si>
  <si>
    <t>(Pasaqyra nr 2)</t>
  </si>
  <si>
    <t>SHOQERIA "ADA VELIPOJE"</t>
  </si>
  <si>
    <t>Shkoder</t>
  </si>
  <si>
    <t>Parate e arketuara nga klientet</t>
  </si>
  <si>
    <t>Parate e paguara ndaj furnitoreve dhe punonjesve</t>
  </si>
  <si>
    <t>Tatimfitimi I paguar</t>
  </si>
  <si>
    <t>Parate e ardhura nga veprimtarite</t>
  </si>
  <si>
    <t>Blerja e kompanise se kontrolluar X minus parate e arketuara</t>
  </si>
  <si>
    <t>Blerja e aktiveve afatgjata materiale</t>
  </si>
  <si>
    <t>Te ardhurat nga shijta e paisjeve</t>
  </si>
  <si>
    <t>Te ardhura nga emetimi I kapitalit aksionar</t>
  </si>
  <si>
    <t>Te ardhura nga huamarrje afatgjata</t>
  </si>
  <si>
    <t>Dividentet e paguar</t>
  </si>
  <si>
    <t>SHOQERIA "ADA-VELIPOJE"</t>
  </si>
  <si>
    <t>Amortizimet dhe zhvleresimet</t>
  </si>
  <si>
    <t>Te ardhurat dhe shpenzimet financiare nga njesite e kontrolluara (761-661)</t>
  </si>
  <si>
    <t>Te ardhurat dhe shpenzimet financiare nga pjesemarrjet (762-662)</t>
  </si>
  <si>
    <t>Te ardhura dhe shpenzime tjera financiare afatgjate763+764+765-663-664-665</t>
  </si>
  <si>
    <t>FITIMI HUMBJE NETO E VITIT FINANCIAR/ kontabel</t>
  </si>
  <si>
    <t>Shpenzimet e tatim fitimit me normen standarte (10%)</t>
  </si>
  <si>
    <t>SHOQERIA "ADA-VELIPOJE" SHKODER</t>
  </si>
  <si>
    <t>AKTIVET AFATSHKURTRA</t>
  </si>
  <si>
    <t>Derivative dhe aktive te mbajtura per tregtim</t>
  </si>
  <si>
    <t>Arka                                                                         (542)</t>
  </si>
  <si>
    <t>Aktivet e tjera financiare afatshkurtra</t>
  </si>
  <si>
    <t>(iV)</t>
  </si>
  <si>
    <t>Shteti-tatime dhe taksa te tjera                                   (447)</t>
  </si>
  <si>
    <t>Tatim Fitimi                                                              (444)</t>
  </si>
  <si>
    <t>Te drejta dhe detyrime ndaj ortakeve                           (442)</t>
  </si>
  <si>
    <t>Instrumenta te tjera borxhi                                         (468)</t>
  </si>
  <si>
    <t>AKTIVET BILOGJIKE AFATSHKURTRA</t>
  </si>
  <si>
    <t>Aktive afatshkurtra te mbajtura per rishitje</t>
  </si>
  <si>
    <t>Parapagime dhe shpenzime te shtyra</t>
  </si>
  <si>
    <t>Shpenzime te periudhave te ardheshme</t>
  </si>
  <si>
    <t>Kuota e shpenzimeve per t'u shpendare                       (681)</t>
  </si>
  <si>
    <t>SKK1</t>
  </si>
  <si>
    <t>INVENTARET</t>
  </si>
  <si>
    <t>Investimet financiare afatgjata</t>
  </si>
  <si>
    <t>Aktive afatgjata materiale</t>
  </si>
  <si>
    <t>Makineridhe paisje</t>
  </si>
  <si>
    <t>Aktive te tjera afatgjata materiale</t>
  </si>
  <si>
    <t>Overdraftet bankare</t>
  </si>
  <si>
    <t>Huamarrjet afatshkurtra</t>
  </si>
  <si>
    <t>Huate dhe Parapagimet</t>
  </si>
  <si>
    <t>Detyrime tatimore per Tatimin ne Burim</t>
  </si>
  <si>
    <t>Te drejta dhe detyrime ndaj ortakeve                            (456)</t>
  </si>
  <si>
    <t>Dividente per t'u paguar</t>
  </si>
  <si>
    <t>PASIVET AFATSHKURTRA</t>
  </si>
  <si>
    <t>GRANTET DHE TE ARDHURAT E SHTYRA</t>
  </si>
  <si>
    <t>PROVIZIONET AFATSHKURTRA</t>
  </si>
  <si>
    <t>Hua, bono dhe detyrime nga qeraja financiare</t>
  </si>
  <si>
    <t>Bono te konvertueshme</t>
  </si>
  <si>
    <t>Huamarrje te tjera afatgjata</t>
  </si>
  <si>
    <t>Provizionet afatgjata</t>
  </si>
  <si>
    <t>TOTALI I DETYRIMEVE                    (I+II)</t>
  </si>
  <si>
    <t>Aksionet e pakices (PF te konsoliduara)</t>
  </si>
  <si>
    <t>Kapitali I aksionereve te shoq. meme (PF te konsoliduara)</t>
  </si>
  <si>
    <t>Kapitali aksionar (I nenshkruar)</t>
  </si>
  <si>
    <t>Fitimet e pa shperndara</t>
  </si>
  <si>
    <t>Fitimi (humbja) e vitit financiar</t>
  </si>
  <si>
    <t>Njesite ose aksionet e thesarit (negative)</t>
  </si>
  <si>
    <t>Fluksi I Parase nga veprimtarite investuese</t>
  </si>
  <si>
    <t>Aktive te tjera afatgjata jomaterial (203)</t>
  </si>
  <si>
    <t>Aktive te tjera afatgjata (157)</t>
  </si>
  <si>
    <t>Pozicioni me 31/12/2009</t>
  </si>
  <si>
    <t>Kapitali Aksionar qe I perket Aksioneve te Shoqerise Meme</t>
  </si>
  <si>
    <t>Kapitali Aksionar</t>
  </si>
  <si>
    <t>Primi Aksionit</t>
  </si>
  <si>
    <t>Aksionet e Thesarit</t>
  </si>
  <si>
    <t>Rezervat Statutore dhe Ligjore</t>
  </si>
  <si>
    <t>Fitimi I pashperndare</t>
  </si>
  <si>
    <t>Rezerva te konvertimit te monedhave te huaja</t>
  </si>
  <si>
    <t>Totali</t>
  </si>
  <si>
    <t>NR</t>
  </si>
  <si>
    <t>EMERTIMI</t>
  </si>
  <si>
    <t>Zoterimet e Aksioneve te Pakices</t>
  </si>
  <si>
    <t>I.</t>
  </si>
  <si>
    <t>Efekti I ndryshimeve ne politikat kontabel</t>
  </si>
  <si>
    <t>Pozicioni I rregulluar</t>
  </si>
  <si>
    <t>Efektet e ndryshimit te kurseve te kembimit gjate konsolidimit</t>
  </si>
  <si>
    <t>Totali I te Ardhurave dhe Shpenzimeve qe nuk jane njohur ne pasqyren e te Ardhurave dhe Shpenzimeve (671)</t>
  </si>
  <si>
    <t>Fitimi neto I vitit financiar</t>
  </si>
  <si>
    <t>Transferime ne rezerven e detyrueshme statutore</t>
  </si>
  <si>
    <t>Pozicioni me 31/12/2010</t>
  </si>
  <si>
    <t>Totali I te Ardhurave dhe Shpenzimeve qe nuk jane njohur ne pasqyren e te Ardhurave dhe Shpenzimeve</t>
  </si>
  <si>
    <t>Fitimi neto per periudhen kontabel</t>
  </si>
  <si>
    <t>Aksione te thesarit te riblera</t>
  </si>
  <si>
    <t>III</t>
  </si>
  <si>
    <t>Pozicioni me 31/12/--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</si>
</sst>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i/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10"/>
      <name val="Arial"/>
      <family val="0"/>
    </font>
    <font>
      <b/>
      <sz val="14"/>
      <color indexed="12"/>
      <name val="Arial"/>
      <family val="0"/>
    </font>
    <font>
      <sz val="10"/>
      <color indexed="48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64" fontId="3" fillId="0" borderId="15" xfId="42" applyNumberFormat="1" applyFont="1" applyFill="1" applyBorder="1" applyAlignment="1">
      <alignment horizontal="center" textRotation="90"/>
    </xf>
    <xf numFmtId="164" fontId="3" fillId="0" borderId="14" xfId="42" applyNumberFormat="1" applyFont="1" applyFill="1" applyBorder="1" applyAlignment="1">
      <alignment horizontal="center" textRotation="90"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26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36" xfId="0" applyFont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34" borderId="32" xfId="0" applyFont="1" applyFill="1" applyBorder="1" applyAlignment="1">
      <alignment/>
    </xf>
    <xf numFmtId="0" fontId="0" fillId="0" borderId="22" xfId="0" applyFont="1" applyBorder="1" applyAlignment="1">
      <alignment/>
    </xf>
    <xf numFmtId="0" fontId="2" fillId="0" borderId="37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right"/>
    </xf>
    <xf numFmtId="0" fontId="3" fillId="34" borderId="30" xfId="0" applyFont="1" applyFill="1" applyBorder="1" applyAlignment="1">
      <alignment horizontal="right"/>
    </xf>
    <xf numFmtId="0" fontId="5" fillId="0" borderId="24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5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8" xfId="42" applyNumberFormat="1" applyFont="1" applyBorder="1" applyAlignment="1">
      <alignment/>
    </xf>
    <xf numFmtId="164" fontId="2" fillId="0" borderId="16" xfId="42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34" borderId="15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2" fillId="0" borderId="22" xfId="0" applyFont="1" applyBorder="1" applyAlignment="1">
      <alignment/>
    </xf>
    <xf numFmtId="0" fontId="5" fillId="0" borderId="38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3" fillId="34" borderId="32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2" fillId="0" borderId="37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32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38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9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2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4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textRotation="90"/>
    </xf>
    <xf numFmtId="0" fontId="2" fillId="0" borderId="3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10" fillId="34" borderId="17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3" fillId="0" borderId="11" xfId="0" applyFont="1" applyBorder="1" applyAlignment="1">
      <alignment/>
    </xf>
    <xf numFmtId="164" fontId="2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7" fillId="33" borderId="14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64" fontId="0" fillId="0" borderId="0" xfId="42" applyNumberFormat="1" applyFont="1" applyBorder="1" applyAlignment="1">
      <alignment/>
    </xf>
    <xf numFmtId="0" fontId="3" fillId="0" borderId="31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3" fillId="34" borderId="42" xfId="0" applyFont="1" applyFill="1" applyBorder="1" applyAlignment="1">
      <alignment/>
    </xf>
    <xf numFmtId="0" fontId="0" fillId="0" borderId="11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5" fillId="0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5" fillId="0" borderId="22" xfId="0" applyFont="1" applyFill="1" applyBorder="1" applyAlignment="1">
      <alignment/>
    </xf>
    <xf numFmtId="0" fontId="2" fillId="0" borderId="28" xfId="0" applyFont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3" fillId="34" borderId="34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164" fontId="3" fillId="0" borderId="0" xfId="42" applyNumberFormat="1" applyFont="1" applyFill="1" applyBorder="1" applyAlignment="1">
      <alignment horizontal="center" textRotation="90"/>
    </xf>
    <xf numFmtId="164" fontId="3" fillId="0" borderId="0" xfId="42" applyNumberFormat="1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39" fontId="2" fillId="0" borderId="10" xfId="42" applyNumberFormat="1" applyFont="1" applyFill="1" applyBorder="1" applyAlignment="1">
      <alignment/>
    </xf>
    <xf numFmtId="39" fontId="2" fillId="0" borderId="15" xfId="42" applyNumberFormat="1" applyFont="1" applyFill="1" applyBorder="1" applyAlignment="1">
      <alignment/>
    </xf>
    <xf numFmtId="39" fontId="2" fillId="0" borderId="13" xfId="42" applyNumberFormat="1" applyFont="1" applyFill="1" applyBorder="1" applyAlignment="1">
      <alignment/>
    </xf>
    <xf numFmtId="39" fontId="2" fillId="0" borderId="32" xfId="42" applyNumberFormat="1" applyFont="1" applyFill="1" applyBorder="1" applyAlignment="1">
      <alignment/>
    </xf>
    <xf numFmtId="39" fontId="2" fillId="34" borderId="33" xfId="42" applyNumberFormat="1" applyFont="1" applyFill="1" applyBorder="1" applyAlignment="1">
      <alignment/>
    </xf>
    <xf numFmtId="39" fontId="2" fillId="34" borderId="18" xfId="42" applyNumberFormat="1" applyFont="1" applyFill="1" applyBorder="1" applyAlignment="1">
      <alignment/>
    </xf>
    <xf numFmtId="39" fontId="2" fillId="0" borderId="0" xfId="42" applyNumberFormat="1" applyFont="1" applyFill="1" applyBorder="1" applyAlignment="1">
      <alignment/>
    </xf>
    <xf numFmtId="39" fontId="2" fillId="34" borderId="11" xfId="42" applyNumberFormat="1" applyFont="1" applyFill="1" applyBorder="1" applyAlignment="1">
      <alignment/>
    </xf>
    <xf numFmtId="39" fontId="2" fillId="34" borderId="15" xfId="42" applyNumberFormat="1" applyFont="1" applyFill="1" applyBorder="1" applyAlignment="1">
      <alignment/>
    </xf>
    <xf numFmtId="39" fontId="2" fillId="34" borderId="30" xfId="42" applyNumberFormat="1" applyFont="1" applyFill="1" applyBorder="1" applyAlignment="1">
      <alignment/>
    </xf>
    <xf numFmtId="39" fontId="2" fillId="34" borderId="17" xfId="42" applyNumberFormat="1" applyFont="1" applyFill="1" applyBorder="1" applyAlignment="1">
      <alignment/>
    </xf>
    <xf numFmtId="39" fontId="3" fillId="34" borderId="18" xfId="42" applyNumberFormat="1" applyFont="1" applyFill="1" applyBorder="1" applyAlignment="1">
      <alignment/>
    </xf>
    <xf numFmtId="39" fontId="3" fillId="34" borderId="17" xfId="42" applyNumberFormat="1" applyFont="1" applyFill="1" applyBorder="1" applyAlignment="1">
      <alignment/>
    </xf>
    <xf numFmtId="39" fontId="3" fillId="0" borderId="0" xfId="42" applyNumberFormat="1" applyFont="1" applyFill="1" applyBorder="1" applyAlignment="1">
      <alignment/>
    </xf>
    <xf numFmtId="39" fontId="3" fillId="0" borderId="32" xfId="42" applyNumberFormat="1" applyFont="1" applyFill="1" applyBorder="1" applyAlignment="1">
      <alignment/>
    </xf>
    <xf numFmtId="39" fontId="3" fillId="0" borderId="33" xfId="42" applyNumberFormat="1" applyFont="1" applyFill="1" applyBorder="1" applyAlignment="1">
      <alignment/>
    </xf>
    <xf numFmtId="39" fontId="3" fillId="0" borderId="30" xfId="42" applyNumberFormat="1" applyFont="1" applyFill="1" applyBorder="1" applyAlignment="1">
      <alignment/>
    </xf>
    <xf numFmtId="0" fontId="12" fillId="34" borderId="19" xfId="0" applyFont="1" applyFill="1" applyBorder="1" applyAlignment="1">
      <alignment/>
    </xf>
    <xf numFmtId="39" fontId="3" fillId="0" borderId="18" xfId="42" applyNumberFormat="1" applyFont="1" applyBorder="1" applyAlignment="1">
      <alignment/>
    </xf>
    <xf numFmtId="0" fontId="2" fillId="0" borderId="22" xfId="0" applyFont="1" applyBorder="1" applyAlignment="1">
      <alignment/>
    </xf>
    <xf numFmtId="39" fontId="3" fillId="34" borderId="16" xfId="42" applyNumberFormat="1" applyFont="1" applyFill="1" applyBorder="1" applyAlignment="1">
      <alignment/>
    </xf>
    <xf numFmtId="39" fontId="2" fillId="0" borderId="22" xfId="42" applyNumberFormat="1" applyFont="1" applyFill="1" applyBorder="1" applyAlignment="1">
      <alignment/>
    </xf>
    <xf numFmtId="39" fontId="2" fillId="0" borderId="38" xfId="42" applyNumberFormat="1" applyFont="1" applyFill="1" applyBorder="1" applyAlignment="1">
      <alignment/>
    </xf>
    <xf numFmtId="39" fontId="2" fillId="0" borderId="23" xfId="42" applyNumberFormat="1" applyFont="1" applyBorder="1" applyAlignment="1">
      <alignment/>
    </xf>
    <xf numFmtId="39" fontId="2" fillId="0" borderId="40" xfId="42" applyNumberFormat="1" applyFont="1" applyBorder="1" applyAlignment="1">
      <alignment/>
    </xf>
    <xf numFmtId="39" fontId="2" fillId="0" borderId="22" xfId="42" applyNumberFormat="1" applyFont="1" applyBorder="1" applyAlignment="1">
      <alignment/>
    </xf>
    <xf numFmtId="39" fontId="2" fillId="0" borderId="38" xfId="42" applyNumberFormat="1" applyFont="1" applyBorder="1" applyAlignment="1">
      <alignment/>
    </xf>
    <xf numFmtId="39" fontId="2" fillId="0" borderId="26" xfId="42" applyNumberFormat="1" applyFont="1" applyBorder="1" applyAlignment="1">
      <alignment/>
    </xf>
    <xf numFmtId="39" fontId="2" fillId="0" borderId="39" xfId="42" applyNumberFormat="1" applyFont="1" applyBorder="1" applyAlignment="1">
      <alignment/>
    </xf>
    <xf numFmtId="39" fontId="3" fillId="0" borderId="16" xfId="42" applyNumberFormat="1" applyFont="1" applyBorder="1" applyAlignment="1">
      <alignment/>
    </xf>
    <xf numFmtId="39" fontId="3" fillId="0" borderId="30" xfId="42" applyNumberFormat="1" applyFont="1" applyBorder="1" applyAlignment="1">
      <alignment/>
    </xf>
    <xf numFmtId="39" fontId="3" fillId="0" borderId="41" xfId="42" applyNumberFormat="1" applyFont="1" applyBorder="1" applyAlignment="1">
      <alignment/>
    </xf>
    <xf numFmtId="39" fontId="2" fillId="34" borderId="30" xfId="42" applyNumberFormat="1" applyFont="1" applyFill="1" applyBorder="1" applyAlignment="1">
      <alignment/>
    </xf>
    <xf numFmtId="39" fontId="2" fillId="0" borderId="32" xfId="42" applyNumberFormat="1" applyFont="1" applyBorder="1" applyAlignment="1">
      <alignment/>
    </xf>
    <xf numFmtId="39" fontId="2" fillId="0" borderId="14" xfId="42" applyNumberFormat="1" applyFont="1" applyFill="1" applyBorder="1" applyAlignment="1">
      <alignment/>
    </xf>
    <xf numFmtId="39" fontId="3" fillId="34" borderId="18" xfId="42" applyNumberFormat="1" applyFont="1" applyFill="1" applyBorder="1" applyAlignment="1">
      <alignment/>
    </xf>
    <xf numFmtId="39" fontId="3" fillId="34" borderId="15" xfId="42" applyNumberFormat="1" applyFont="1" applyFill="1" applyBorder="1" applyAlignment="1">
      <alignment/>
    </xf>
    <xf numFmtId="39" fontId="2" fillId="0" borderId="25" xfId="42" applyNumberFormat="1" applyFont="1" applyBorder="1" applyAlignment="1">
      <alignment/>
    </xf>
    <xf numFmtId="39" fontId="2" fillId="0" borderId="20" xfId="42" applyNumberFormat="1" applyFont="1" applyBorder="1" applyAlignment="1">
      <alignment/>
    </xf>
    <xf numFmtId="39" fontId="2" fillId="0" borderId="21" xfId="42" applyNumberFormat="1" applyFont="1" applyBorder="1" applyAlignment="1">
      <alignment/>
    </xf>
    <xf numFmtId="39" fontId="2" fillId="0" borderId="28" xfId="42" applyNumberFormat="1" applyFont="1" applyBorder="1" applyAlignment="1">
      <alignment/>
    </xf>
    <xf numFmtId="39" fontId="3" fillId="0" borderId="26" xfId="42" applyNumberFormat="1" applyFont="1" applyFill="1" applyBorder="1" applyAlignment="1">
      <alignment/>
    </xf>
    <xf numFmtId="39" fontId="3" fillId="34" borderId="19" xfId="42" applyNumberFormat="1" applyFont="1" applyFill="1" applyBorder="1" applyAlignment="1">
      <alignment/>
    </xf>
    <xf numFmtId="39" fontId="2" fillId="0" borderId="31" xfId="42" applyNumberFormat="1" applyFont="1" applyBorder="1" applyAlignment="1">
      <alignment/>
    </xf>
    <xf numFmtId="39" fontId="2" fillId="0" borderId="23" xfId="42" applyNumberFormat="1" applyFont="1" applyFill="1" applyBorder="1" applyAlignment="1">
      <alignment/>
    </xf>
    <xf numFmtId="39" fontId="3" fillId="34" borderId="30" xfId="42" applyNumberFormat="1" applyFont="1" applyFill="1" applyBorder="1" applyAlignment="1">
      <alignment/>
    </xf>
    <xf numFmtId="39" fontId="3" fillId="34" borderId="14" xfId="42" applyNumberFormat="1" applyFont="1" applyFill="1" applyBorder="1" applyAlignment="1">
      <alignment/>
    </xf>
    <xf numFmtId="39" fontId="3" fillId="34" borderId="15" xfId="42" applyNumberFormat="1" applyFont="1" applyFill="1" applyBorder="1" applyAlignment="1">
      <alignment/>
    </xf>
    <xf numFmtId="39" fontId="2" fillId="0" borderId="15" xfId="42" applyNumberFormat="1" applyFont="1" applyBorder="1" applyAlignment="1">
      <alignment/>
    </xf>
    <xf numFmtId="39" fontId="0" fillId="0" borderId="22" xfId="42" applyNumberFormat="1" applyFont="1" applyBorder="1" applyAlignment="1">
      <alignment/>
    </xf>
    <xf numFmtId="39" fontId="3" fillId="34" borderId="19" xfId="42" applyNumberFormat="1" applyFont="1" applyFill="1" applyBorder="1" applyAlignment="1">
      <alignment/>
    </xf>
    <xf numFmtId="39" fontId="2" fillId="0" borderId="18" xfId="42" applyNumberFormat="1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39" fontId="2" fillId="0" borderId="21" xfId="42" applyNumberFormat="1" applyFont="1" applyBorder="1" applyAlignment="1">
      <alignment/>
    </xf>
    <xf numFmtId="0" fontId="3" fillId="0" borderId="31" xfId="0" applyFont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4" fillId="0" borderId="47" xfId="0" applyFont="1" applyFill="1" applyBorder="1" applyAlignment="1">
      <alignment/>
    </xf>
    <xf numFmtId="39" fontId="2" fillId="0" borderId="47" xfId="42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6" xfId="42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9" fontId="3" fillId="0" borderId="18" xfId="42" applyNumberFormat="1" applyFont="1" applyFill="1" applyBorder="1" applyAlignment="1">
      <alignment/>
    </xf>
    <xf numFmtId="39" fontId="3" fillId="0" borderId="16" xfId="42" applyNumberFormat="1" applyFont="1" applyFill="1" applyBorder="1" applyAlignment="1">
      <alignment/>
    </xf>
    <xf numFmtId="39" fontId="3" fillId="0" borderId="15" xfId="42" applyNumberFormat="1" applyFont="1" applyFill="1" applyBorder="1" applyAlignment="1">
      <alignment/>
    </xf>
    <xf numFmtId="39" fontId="3" fillId="0" borderId="12" xfId="42" applyNumberFormat="1" applyFont="1" applyFill="1" applyBorder="1" applyAlignment="1">
      <alignment/>
    </xf>
    <xf numFmtId="39" fontId="2" fillId="33" borderId="20" xfId="42" applyNumberFormat="1" applyFont="1" applyFill="1" applyBorder="1" applyAlignment="1">
      <alignment/>
    </xf>
    <xf numFmtId="39" fontId="2" fillId="33" borderId="40" xfId="42" applyNumberFormat="1" applyFont="1" applyFill="1" applyBorder="1" applyAlignment="1">
      <alignment/>
    </xf>
    <xf numFmtId="39" fontId="2" fillId="33" borderId="22" xfId="42" applyNumberFormat="1" applyFont="1" applyFill="1" applyBorder="1" applyAlignment="1">
      <alignment/>
    </xf>
    <xf numFmtId="39" fontId="2" fillId="33" borderId="38" xfId="42" applyNumberFormat="1" applyFont="1" applyFill="1" applyBorder="1" applyAlignment="1">
      <alignment/>
    </xf>
    <xf numFmtId="39" fontId="2" fillId="0" borderId="16" xfId="42" applyNumberFormat="1" applyFont="1" applyFill="1" applyBorder="1" applyAlignment="1">
      <alignment/>
    </xf>
    <xf numFmtId="39" fontId="2" fillId="0" borderId="48" xfId="42" applyNumberFormat="1" applyFont="1" applyFill="1" applyBorder="1" applyAlignment="1">
      <alignment/>
    </xf>
    <xf numFmtId="39" fontId="2" fillId="0" borderId="26" xfId="42" applyNumberFormat="1" applyFont="1" applyFill="1" applyBorder="1" applyAlignment="1">
      <alignment/>
    </xf>
    <xf numFmtId="39" fontId="2" fillId="0" borderId="39" xfId="42" applyNumberFormat="1" applyFont="1" applyFill="1" applyBorder="1" applyAlignment="1">
      <alignment/>
    </xf>
    <xf numFmtId="39" fontId="3" fillId="0" borderId="22" xfId="42" applyNumberFormat="1" applyFont="1" applyFill="1" applyBorder="1" applyAlignment="1">
      <alignment/>
    </xf>
    <xf numFmtId="39" fontId="3" fillId="0" borderId="38" xfId="42" applyNumberFormat="1" applyFont="1" applyFill="1" applyBorder="1" applyAlignment="1">
      <alignment/>
    </xf>
    <xf numFmtId="39" fontId="3" fillId="34" borderId="12" xfId="42" applyNumberFormat="1" applyFont="1" applyFill="1" applyBorder="1" applyAlignment="1">
      <alignment/>
    </xf>
    <xf numFmtId="39" fontId="3" fillId="0" borderId="30" xfId="42" applyNumberFormat="1" applyFont="1" applyFill="1" applyBorder="1" applyAlignment="1">
      <alignment/>
    </xf>
    <xf numFmtId="39" fontId="3" fillId="0" borderId="41" xfId="42" applyNumberFormat="1" applyFont="1" applyFill="1" applyBorder="1" applyAlignment="1">
      <alignment/>
    </xf>
    <xf numFmtId="39" fontId="2" fillId="0" borderId="40" xfId="42" applyNumberFormat="1" applyFont="1" applyFill="1" applyBorder="1" applyAlignment="1">
      <alignment/>
    </xf>
    <xf numFmtId="39" fontId="2" fillId="34" borderId="41" xfId="42" applyNumberFormat="1" applyFont="1" applyFill="1" applyBorder="1" applyAlignment="1">
      <alignment/>
    </xf>
    <xf numFmtId="39" fontId="3" fillId="0" borderId="20" xfId="42" applyNumberFormat="1" applyFont="1" applyFill="1" applyBorder="1" applyAlignment="1">
      <alignment/>
    </xf>
    <xf numFmtId="39" fontId="3" fillId="0" borderId="40" xfId="42" applyNumberFormat="1" applyFont="1" applyFill="1" applyBorder="1" applyAlignment="1">
      <alignment/>
    </xf>
    <xf numFmtId="39" fontId="2" fillId="34" borderId="32" xfId="42" applyNumberFormat="1" applyFont="1" applyFill="1" applyBorder="1" applyAlignment="1">
      <alignment/>
    </xf>
    <xf numFmtId="39" fontId="2" fillId="34" borderId="14" xfId="42" applyNumberFormat="1" applyFont="1" applyFill="1" applyBorder="1" applyAlignment="1">
      <alignment/>
    </xf>
    <xf numFmtId="39" fontId="2" fillId="0" borderId="38" xfId="42" applyNumberFormat="1" applyFont="1" applyFill="1" applyBorder="1" applyAlignment="1">
      <alignment horizontal="right"/>
    </xf>
    <xf numFmtId="39" fontId="2" fillId="0" borderId="39" xfId="42" applyNumberFormat="1" applyFont="1" applyFill="1" applyBorder="1" applyAlignment="1">
      <alignment horizontal="right"/>
    </xf>
    <xf numFmtId="39" fontId="2" fillId="0" borderId="49" xfId="42" applyNumberFormat="1" applyFont="1" applyFill="1" applyBorder="1" applyAlignment="1">
      <alignment horizontal="right"/>
    </xf>
    <xf numFmtId="39" fontId="3" fillId="34" borderId="23" xfId="42" applyNumberFormat="1" applyFont="1" applyFill="1" applyBorder="1" applyAlignment="1">
      <alignment/>
    </xf>
    <xf numFmtId="39" fontId="3" fillId="34" borderId="48" xfId="42" applyNumberFormat="1" applyFont="1" applyFill="1" applyBorder="1" applyAlignment="1">
      <alignment/>
    </xf>
    <xf numFmtId="39" fontId="2" fillId="0" borderId="15" xfId="42" applyNumberFormat="1" applyFont="1" applyFill="1" applyBorder="1" applyAlignment="1">
      <alignment/>
    </xf>
    <xf numFmtId="39" fontId="2" fillId="0" borderId="12" xfId="42" applyNumberFormat="1" applyFont="1" applyFill="1" applyBorder="1" applyAlignment="1">
      <alignment/>
    </xf>
    <xf numFmtId="39" fontId="2" fillId="34" borderId="18" xfId="42" applyNumberFormat="1" applyFont="1" applyFill="1" applyBorder="1" applyAlignment="1">
      <alignment/>
    </xf>
    <xf numFmtId="39" fontId="2" fillId="34" borderId="16" xfId="42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39" fontId="3" fillId="35" borderId="18" xfId="42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39" fontId="3" fillId="36" borderId="18" xfId="42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39" fontId="3" fillId="36" borderId="30" xfId="42" applyNumberFormat="1" applyFont="1" applyFill="1" applyBorder="1" applyAlignment="1">
      <alignment/>
    </xf>
    <xf numFmtId="39" fontId="3" fillId="36" borderId="41" xfId="42" applyNumberFormat="1" applyFont="1" applyFill="1" applyBorder="1" applyAlignment="1">
      <alignment/>
    </xf>
    <xf numFmtId="39" fontId="3" fillId="36" borderId="22" xfId="42" applyNumberFormat="1" applyFont="1" applyFill="1" applyBorder="1" applyAlignment="1">
      <alignment/>
    </xf>
    <xf numFmtId="0" fontId="3" fillId="36" borderId="33" xfId="0" applyFont="1" applyFill="1" applyBorder="1" applyAlignment="1">
      <alignment/>
    </xf>
    <xf numFmtId="0" fontId="3" fillId="36" borderId="34" xfId="0" applyFont="1" applyFill="1" applyBorder="1" applyAlignment="1">
      <alignment/>
    </xf>
    <xf numFmtId="0" fontId="3" fillId="36" borderId="32" xfId="0" applyFont="1" applyFill="1" applyBorder="1" applyAlignment="1">
      <alignment/>
    </xf>
    <xf numFmtId="0" fontId="3" fillId="0" borderId="18" xfId="42" applyNumberFormat="1" applyFont="1" applyFill="1" applyBorder="1" applyAlignment="1">
      <alignment horizontal="center"/>
    </xf>
    <xf numFmtId="39" fontId="3" fillId="0" borderId="50" xfId="42" applyNumberFormat="1" applyFont="1" applyFill="1" applyBorder="1" applyAlignment="1">
      <alignment/>
    </xf>
    <xf numFmtId="39" fontId="3" fillId="0" borderId="51" xfId="42" applyNumberFormat="1" applyFont="1" applyFill="1" applyBorder="1" applyAlignment="1">
      <alignment/>
    </xf>
    <xf numFmtId="39" fontId="0" fillId="0" borderId="38" xfId="42" applyNumberFormat="1" applyFont="1" applyBorder="1" applyAlignment="1">
      <alignment/>
    </xf>
    <xf numFmtId="0" fontId="5" fillId="0" borderId="36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9" fontId="3" fillId="0" borderId="52" xfId="42" applyNumberFormat="1" applyFont="1" applyFill="1" applyBorder="1" applyAlignment="1">
      <alignment/>
    </xf>
    <xf numFmtId="39" fontId="3" fillId="0" borderId="53" xfId="42" applyNumberFormat="1" applyFont="1" applyFill="1" applyBorder="1" applyAlignment="1">
      <alignment/>
    </xf>
    <xf numFmtId="39" fontId="3" fillId="35" borderId="17" xfId="42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35" borderId="15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39" fontId="3" fillId="35" borderId="30" xfId="42" applyNumberFormat="1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39" fontId="3" fillId="35" borderId="30" xfId="42" applyNumberFormat="1" applyFont="1" applyFill="1" applyBorder="1" applyAlignment="1">
      <alignment horizontal="center" textRotation="90"/>
    </xf>
    <xf numFmtId="39" fontId="3" fillId="35" borderId="41" xfId="42" applyNumberFormat="1" applyFont="1" applyFill="1" applyBorder="1" applyAlignment="1">
      <alignment horizontal="center" textRotation="90"/>
    </xf>
    <xf numFmtId="0" fontId="3" fillId="34" borderId="24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39" fontId="2" fillId="35" borderId="15" xfId="42" applyNumberFormat="1" applyFont="1" applyFill="1" applyBorder="1" applyAlignment="1">
      <alignment/>
    </xf>
    <xf numFmtId="0" fontId="3" fillId="35" borderId="15" xfId="0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39" fontId="3" fillId="35" borderId="12" xfId="42" applyNumberFormat="1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18" xfId="0" applyFont="1" applyFill="1" applyBorder="1" applyAlignment="1">
      <alignment horizontal="right"/>
    </xf>
    <xf numFmtId="39" fontId="2" fillId="35" borderId="18" xfId="42" applyNumberFormat="1" applyFont="1" applyFill="1" applyBorder="1" applyAlignment="1">
      <alignment/>
    </xf>
    <xf numFmtId="39" fontId="2" fillId="35" borderId="16" xfId="42" applyNumberFormat="1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4" borderId="19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3" fillId="0" borderId="15" xfId="42" applyNumberFormat="1" applyFont="1" applyBorder="1" applyAlignment="1">
      <alignment/>
    </xf>
    <xf numFmtId="0" fontId="3" fillId="0" borderId="12" xfId="42" applyNumberFormat="1" applyFont="1" applyBorder="1" applyAlignment="1">
      <alignment/>
    </xf>
    <xf numFmtId="0" fontId="3" fillId="0" borderId="15" xfId="0" applyFont="1" applyFill="1" applyBorder="1" applyAlignment="1">
      <alignment horizontal="center" textRotation="90"/>
    </xf>
    <xf numFmtId="0" fontId="3" fillId="0" borderId="32" xfId="0" applyFont="1" applyFill="1" applyBorder="1" applyAlignment="1">
      <alignment horizontal="center" textRotation="90"/>
    </xf>
    <xf numFmtId="0" fontId="3" fillId="0" borderId="15" xfId="0" applyFont="1" applyFill="1" applyBorder="1" applyAlignment="1">
      <alignment horizontal="center" textRotation="90"/>
    </xf>
    <xf numFmtId="0" fontId="3" fillId="0" borderId="30" xfId="0" applyFont="1" applyFill="1" applyBorder="1" applyAlignment="1">
      <alignment horizontal="center" textRotation="90"/>
    </xf>
    <xf numFmtId="0" fontId="3" fillId="0" borderId="1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50" xfId="0" applyFont="1" applyBorder="1" applyAlignment="1">
      <alignment/>
    </xf>
    <xf numFmtId="164" fontId="2" fillId="0" borderId="50" xfId="42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47" fillId="0" borderId="50" xfId="0" applyFont="1" applyBorder="1" applyAlignment="1">
      <alignment wrapText="1"/>
    </xf>
    <xf numFmtId="0" fontId="47" fillId="0" borderId="50" xfId="0" applyFont="1" applyBorder="1" applyAlignment="1">
      <alignment vertical="center"/>
    </xf>
    <xf numFmtId="0" fontId="2" fillId="0" borderId="50" xfId="0" applyFont="1" applyBorder="1" applyAlignment="1">
      <alignment/>
    </xf>
    <xf numFmtId="164" fontId="2" fillId="0" borderId="50" xfId="42" applyNumberFormat="1" applyFont="1" applyBorder="1" applyAlignment="1">
      <alignment vertical="center" wrapText="1"/>
    </xf>
    <xf numFmtId="164" fontId="2" fillId="0" borderId="50" xfId="42" applyNumberFormat="1" applyFont="1" applyFill="1" applyBorder="1" applyAlignment="1">
      <alignment vertical="center" wrapText="1"/>
    </xf>
    <xf numFmtId="0" fontId="48" fillId="0" borderId="50" xfId="0" applyFont="1" applyBorder="1" applyAlignment="1">
      <alignment/>
    </xf>
    <xf numFmtId="0" fontId="49" fillId="0" borderId="50" xfId="0" applyFont="1" applyBorder="1" applyAlignment="1">
      <alignment wrapText="1"/>
    </xf>
    <xf numFmtId="0" fontId="47" fillId="0" borderId="50" xfId="0" applyFont="1" applyBorder="1" applyAlignment="1">
      <alignment/>
    </xf>
    <xf numFmtId="0" fontId="47" fillId="0" borderId="50" xfId="0" applyFont="1" applyBorder="1" applyAlignment="1">
      <alignment wrapText="1"/>
    </xf>
    <xf numFmtId="0" fontId="47" fillId="0" borderId="50" xfId="0" applyFont="1" applyFill="1" applyBorder="1" applyAlignment="1">
      <alignment wrapText="1"/>
    </xf>
    <xf numFmtId="0" fontId="49" fillId="0" borderId="5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DITIMET%20%20%202010\AUDITIMI%20%20%20ROZAFA%20%20PALACE%20%20K22306001%20R%20%202009%20%20ST%20kj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ca%202\My%20Documents\IEKA\TEST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1">
        <row r="4">
          <cell r="A4" t="str">
            <v>NIPT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htrimi"/>
      <sheetName val="Bilanci"/>
      <sheetName val="PASH"/>
      <sheetName val="CASHdirekt"/>
      <sheetName val="CASH indirekt"/>
      <sheetName val="kapitali"/>
    </sheetNames>
    <sheetDataSet>
      <sheetData sheetId="1">
        <row r="24">
          <cell r="B24" t="str">
            <v>Parapagesa per funizimet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8">
      <selection activeCell="E38" sqref="E38"/>
    </sheetView>
  </sheetViews>
  <sheetFormatPr defaultColWidth="9.140625" defaultRowHeight="12.75"/>
  <cols>
    <col min="1" max="1" width="7.421875" style="0" customWidth="1"/>
    <col min="2" max="2" width="65.8515625" style="0" customWidth="1"/>
    <col min="3" max="3" width="8.57421875" style="0" customWidth="1"/>
    <col min="4" max="4" width="15.57421875" style="0" customWidth="1"/>
    <col min="5" max="5" width="19.421875" style="0" customWidth="1"/>
    <col min="6" max="6" width="10.00390625" style="0" customWidth="1"/>
    <col min="7" max="7" width="10.28125" style="0" customWidth="1"/>
  </cols>
  <sheetData>
    <row r="1" spans="1:7" ht="13.5" thickBot="1">
      <c r="A1" s="68"/>
      <c r="B1" s="173" t="s">
        <v>127</v>
      </c>
      <c r="C1" s="69"/>
      <c r="D1" s="70"/>
      <c r="E1" s="71"/>
      <c r="F1" s="174"/>
      <c r="G1" s="120"/>
    </row>
    <row r="2" spans="1:7" ht="18.75" thickBot="1">
      <c r="A2" s="194"/>
      <c r="B2" s="73" t="s">
        <v>61</v>
      </c>
      <c r="C2" s="74"/>
      <c r="D2" s="75"/>
      <c r="E2" s="76" t="s">
        <v>107</v>
      </c>
      <c r="F2" s="174"/>
      <c r="G2" s="120"/>
    </row>
    <row r="3" spans="1:7" ht="13.5" thickBot="1">
      <c r="A3" s="77" t="s">
        <v>3</v>
      </c>
      <c r="B3" s="77" t="s">
        <v>62</v>
      </c>
      <c r="C3" s="78" t="s">
        <v>63</v>
      </c>
      <c r="D3" s="365">
        <v>2010</v>
      </c>
      <c r="E3" s="366">
        <v>2009</v>
      </c>
      <c r="F3" s="208"/>
      <c r="G3" s="120"/>
    </row>
    <row r="4" spans="1:7" ht="13.5" thickBot="1">
      <c r="A4" s="79">
        <v>1</v>
      </c>
      <c r="B4" s="80" t="s">
        <v>64</v>
      </c>
      <c r="C4" s="20"/>
      <c r="D4" s="223">
        <f>D5</f>
        <v>0</v>
      </c>
      <c r="E4" s="232">
        <f>E5</f>
        <v>191828.4</v>
      </c>
      <c r="F4" s="208"/>
      <c r="G4" s="120"/>
    </row>
    <row r="5" spans="1:7" ht="13.5" thickBot="1">
      <c r="A5" s="231" t="s">
        <v>8</v>
      </c>
      <c r="B5" s="82" t="s">
        <v>65</v>
      </c>
      <c r="C5" s="83"/>
      <c r="D5" s="233">
        <v>0</v>
      </c>
      <c r="E5" s="234">
        <v>191828.4</v>
      </c>
      <c r="F5" s="174"/>
      <c r="G5" s="120"/>
    </row>
    <row r="6" spans="1:7" ht="13.5" thickBot="1">
      <c r="A6" s="87">
        <v>2</v>
      </c>
      <c r="B6" s="19" t="s">
        <v>66</v>
      </c>
      <c r="C6" s="28"/>
      <c r="D6" s="223">
        <f>D7+D8</f>
        <v>757927.8</v>
      </c>
      <c r="E6" s="232">
        <f>E7+E8</f>
        <v>487141.4</v>
      </c>
      <c r="F6" s="208"/>
      <c r="G6" s="120"/>
    </row>
    <row r="7" spans="1:7" ht="12.75">
      <c r="A7" s="264" t="s">
        <v>8</v>
      </c>
      <c r="B7" s="64" t="s">
        <v>67</v>
      </c>
      <c r="C7" s="32"/>
      <c r="D7" s="237"/>
      <c r="E7" s="238">
        <v>0</v>
      </c>
      <c r="F7" s="174"/>
      <c r="G7" s="120"/>
    </row>
    <row r="8" spans="1:7" ht="13.5" thickBot="1">
      <c r="A8" s="265" t="s">
        <v>10</v>
      </c>
      <c r="B8" s="65" t="s">
        <v>68</v>
      </c>
      <c r="C8" s="84"/>
      <c r="D8" s="239">
        <v>757927.8</v>
      </c>
      <c r="E8" s="240">
        <v>487141.4</v>
      </c>
      <c r="F8" s="174"/>
      <c r="G8" s="120"/>
    </row>
    <row r="9" spans="1:7" ht="13.5" thickBot="1">
      <c r="A9" s="88">
        <v>3</v>
      </c>
      <c r="B9" s="14" t="s">
        <v>69</v>
      </c>
      <c r="C9" s="86"/>
      <c r="D9" s="230">
        <f>D4+D6</f>
        <v>757927.8</v>
      </c>
      <c r="E9" s="241">
        <f>E4+E6</f>
        <v>678969.8</v>
      </c>
      <c r="F9" s="208"/>
      <c r="G9" s="120"/>
    </row>
    <row r="10" spans="1:7" ht="13.5" thickBot="1">
      <c r="A10" s="89" t="s">
        <v>38</v>
      </c>
      <c r="B10" s="72" t="s">
        <v>70</v>
      </c>
      <c r="C10" s="89"/>
      <c r="D10" s="242"/>
      <c r="E10" s="243"/>
      <c r="F10" s="208"/>
      <c r="G10" s="120"/>
    </row>
    <row r="11" spans="1:7" ht="13.5" thickBot="1">
      <c r="A11" s="28">
        <v>2</v>
      </c>
      <c r="B11" s="28" t="s">
        <v>71</v>
      </c>
      <c r="C11" s="20"/>
      <c r="D11" s="223">
        <f>D12+D13+D14</f>
        <v>-249300</v>
      </c>
      <c r="E11" s="223">
        <f>E12+E13+E14</f>
        <v>-383796</v>
      </c>
      <c r="F11" s="208"/>
      <c r="G11" s="120"/>
    </row>
    <row r="12" spans="1:7" ht="12.75">
      <c r="A12" s="90" t="s">
        <v>8</v>
      </c>
      <c r="B12" s="91" t="s">
        <v>72</v>
      </c>
      <c r="C12" s="90"/>
      <c r="D12" s="235">
        <v>0</v>
      </c>
      <c r="E12" s="236">
        <v>114804</v>
      </c>
      <c r="F12" s="174"/>
      <c r="G12" s="120"/>
    </row>
    <row r="13" spans="1:7" ht="12.75">
      <c r="A13" s="84" t="s">
        <v>10</v>
      </c>
      <c r="B13" s="92" t="s">
        <v>73</v>
      </c>
      <c r="C13" s="57"/>
      <c r="D13" s="237">
        <v>-249300</v>
      </c>
      <c r="E13" s="238">
        <v>-498600</v>
      </c>
      <c r="F13" s="174"/>
      <c r="G13" s="120"/>
    </row>
    <row r="14" spans="1:7" ht="13.5" thickBot="1">
      <c r="A14" s="93" t="s">
        <v>11</v>
      </c>
      <c r="B14" s="94" t="s">
        <v>74</v>
      </c>
      <c r="C14" s="95"/>
      <c r="D14" s="245">
        <v>0</v>
      </c>
      <c r="E14" s="246">
        <v>0</v>
      </c>
      <c r="F14" s="174"/>
      <c r="G14" s="120"/>
    </row>
    <row r="15" spans="1:7" ht="13.5" thickBot="1">
      <c r="A15" s="96">
        <v>3</v>
      </c>
      <c r="B15" s="28" t="s">
        <v>75</v>
      </c>
      <c r="C15" s="28"/>
      <c r="D15" s="247">
        <v>0</v>
      </c>
      <c r="E15" s="232">
        <v>366000</v>
      </c>
      <c r="F15" s="208"/>
      <c r="G15" s="120"/>
    </row>
    <row r="16" spans="1:7" ht="13.5" thickBot="1">
      <c r="A16" s="195">
        <v>4</v>
      </c>
      <c r="B16" s="39" t="s">
        <v>76</v>
      </c>
      <c r="C16" s="28"/>
      <c r="D16" s="247">
        <f>D17+D18</f>
        <v>878751</v>
      </c>
      <c r="E16" s="248">
        <f>E17+E18</f>
        <v>415271</v>
      </c>
      <c r="F16" s="170"/>
      <c r="G16" s="120"/>
    </row>
    <row r="17" spans="1:7" ht="12.75">
      <c r="A17" s="196" t="s">
        <v>8</v>
      </c>
      <c r="B17" s="197" t="s">
        <v>77</v>
      </c>
      <c r="C17" s="97"/>
      <c r="D17" s="249">
        <v>753000</v>
      </c>
      <c r="E17" s="250">
        <v>314323</v>
      </c>
      <c r="F17" s="174"/>
      <c r="G17" s="120"/>
    </row>
    <row r="18" spans="1:7" ht="12.75">
      <c r="A18" s="198" t="s">
        <v>10</v>
      </c>
      <c r="B18" s="199" t="s">
        <v>78</v>
      </c>
      <c r="C18" s="98"/>
      <c r="D18" s="251">
        <v>125751</v>
      </c>
      <c r="E18" s="237">
        <v>100948</v>
      </c>
      <c r="F18" s="174"/>
      <c r="G18" s="120"/>
    </row>
    <row r="19" spans="1:7" ht="13.5" thickBot="1">
      <c r="A19" s="200" t="s">
        <v>11</v>
      </c>
      <c r="B19" s="201" t="s">
        <v>79</v>
      </c>
      <c r="C19" s="85"/>
      <c r="D19" s="252"/>
      <c r="E19" s="253"/>
      <c r="F19" s="208"/>
      <c r="G19" s="120"/>
    </row>
    <row r="20" spans="1:7" ht="13.5" thickBot="1">
      <c r="A20" s="96">
        <v>5</v>
      </c>
      <c r="B20" s="46" t="s">
        <v>80</v>
      </c>
      <c r="C20" s="28"/>
      <c r="D20" s="254">
        <f>D21</f>
        <v>128476.8</v>
      </c>
      <c r="E20" s="223">
        <f>E21</f>
        <v>281494.8</v>
      </c>
      <c r="F20" s="170"/>
      <c r="G20" s="120"/>
    </row>
    <row r="21" spans="1:7" ht="12.75">
      <c r="A21" s="264" t="s">
        <v>8</v>
      </c>
      <c r="B21" s="202" t="s">
        <v>121</v>
      </c>
      <c r="C21" s="81"/>
      <c r="D21" s="266">
        <v>128476.8</v>
      </c>
      <c r="E21" s="233">
        <v>281494.8</v>
      </c>
      <c r="F21" s="174"/>
      <c r="G21" s="120"/>
    </row>
    <row r="22" spans="1:7" ht="13.5" thickBot="1">
      <c r="A22" s="203">
        <v>6</v>
      </c>
      <c r="B22" s="47" t="s">
        <v>81</v>
      </c>
      <c r="C22" s="48"/>
      <c r="D22" s="257">
        <f>D15+D16+D11+D20</f>
        <v>757927.8</v>
      </c>
      <c r="E22" s="258">
        <f>E11+E15+E16+E20</f>
        <v>678969.8</v>
      </c>
      <c r="F22" s="208"/>
      <c r="G22" s="120"/>
    </row>
    <row r="23" spans="1:7" ht="13.5" thickBot="1">
      <c r="A23" s="87">
        <v>7</v>
      </c>
      <c r="B23" s="99" t="s">
        <v>82</v>
      </c>
      <c r="C23" s="36"/>
      <c r="D23" s="259">
        <f>D9-D22</f>
        <v>0</v>
      </c>
      <c r="E23" s="259">
        <f>E4-E22</f>
        <v>-487141.4</v>
      </c>
      <c r="F23" s="170"/>
      <c r="G23" s="120"/>
    </row>
    <row r="24" spans="1:7" ht="13.5" thickBot="1">
      <c r="A24" s="100"/>
      <c r="B24" s="101" t="s">
        <v>83</v>
      </c>
      <c r="C24" s="78"/>
      <c r="D24" s="260"/>
      <c r="E24" s="260"/>
      <c r="F24" s="174"/>
      <c r="G24" s="120"/>
    </row>
    <row r="25" spans="1:7" ht="12.75">
      <c r="A25" s="267">
        <v>8</v>
      </c>
      <c r="B25" s="204" t="s">
        <v>122</v>
      </c>
      <c r="C25" s="102"/>
      <c r="D25" s="255"/>
      <c r="E25" s="250"/>
      <c r="F25" s="174"/>
      <c r="G25" s="120"/>
    </row>
    <row r="26" spans="1:7" ht="12.75">
      <c r="A26" s="268">
        <v>9</v>
      </c>
      <c r="B26" s="205" t="s">
        <v>123</v>
      </c>
      <c r="C26" s="103"/>
      <c r="D26" s="251"/>
      <c r="E26" s="237"/>
      <c r="F26" s="174"/>
      <c r="G26" s="120"/>
    </row>
    <row r="27" spans="1:7" ht="12.75">
      <c r="A27" s="268">
        <v>10</v>
      </c>
      <c r="B27" s="205" t="s">
        <v>84</v>
      </c>
      <c r="C27" s="103"/>
      <c r="D27" s="251"/>
      <c r="E27" s="237"/>
      <c r="F27" s="174"/>
      <c r="G27" s="120"/>
    </row>
    <row r="28" spans="1:7" ht="12.75">
      <c r="A28" s="268">
        <v>10.1</v>
      </c>
      <c r="B28" s="205" t="s">
        <v>124</v>
      </c>
      <c r="C28" s="103"/>
      <c r="D28" s="251"/>
      <c r="E28" s="237"/>
      <c r="F28" s="174"/>
      <c r="G28" s="120"/>
    </row>
    <row r="29" spans="1:7" ht="12.75">
      <c r="A29" s="269">
        <v>10.2</v>
      </c>
      <c r="B29" s="205" t="s">
        <v>85</v>
      </c>
      <c r="C29" s="104"/>
      <c r="D29" s="251"/>
      <c r="E29" s="233"/>
      <c r="F29" s="174"/>
      <c r="G29" s="120"/>
    </row>
    <row r="30" spans="1:7" ht="12.75">
      <c r="A30" s="269">
        <v>10.3</v>
      </c>
      <c r="B30" s="205" t="s">
        <v>86</v>
      </c>
      <c r="C30" s="104"/>
      <c r="D30" s="251"/>
      <c r="E30" s="233"/>
      <c r="F30" s="174"/>
      <c r="G30" s="120"/>
    </row>
    <row r="31" spans="1:7" ht="13.5" thickBot="1">
      <c r="A31" s="269">
        <v>10.4</v>
      </c>
      <c r="B31" s="205" t="s">
        <v>87</v>
      </c>
      <c r="C31" s="104"/>
      <c r="D31" s="251"/>
      <c r="E31" s="261"/>
      <c r="F31" s="210"/>
      <c r="G31" s="120"/>
    </row>
    <row r="32" spans="1:7" ht="13.5" thickBot="1">
      <c r="A32" s="193">
        <v>15</v>
      </c>
      <c r="B32" s="28" t="s">
        <v>88</v>
      </c>
      <c r="C32" s="37"/>
      <c r="D32" s="262">
        <v>0</v>
      </c>
      <c r="E32" s="247">
        <v>0</v>
      </c>
      <c r="F32" s="208"/>
      <c r="G32" s="120"/>
    </row>
    <row r="33" spans="1:7" ht="13.5" thickBot="1">
      <c r="A33" s="105">
        <v>16</v>
      </c>
      <c r="B33" s="106" t="s">
        <v>89</v>
      </c>
      <c r="C33" s="107"/>
      <c r="D33" s="245">
        <f>D23+D32</f>
        <v>0</v>
      </c>
      <c r="E33" s="247">
        <f>E23-E32</f>
        <v>-487141.4</v>
      </c>
      <c r="F33" s="174"/>
      <c r="G33" s="120"/>
    </row>
    <row r="34" spans="1:7" ht="13.5" thickBot="1">
      <c r="A34" s="270">
        <v>17</v>
      </c>
      <c r="B34" s="109" t="s">
        <v>126</v>
      </c>
      <c r="C34" s="78"/>
      <c r="D34" s="260">
        <f>D33*10%</f>
        <v>0</v>
      </c>
      <c r="E34" s="247">
        <v>0</v>
      </c>
      <c r="F34" s="174"/>
      <c r="G34" s="120"/>
    </row>
    <row r="35" spans="1:7" ht="13.5" thickBot="1">
      <c r="A35" s="108">
        <v>18</v>
      </c>
      <c r="B35" s="271" t="s">
        <v>125</v>
      </c>
      <c r="C35" s="86"/>
      <c r="D35" s="272">
        <f>D33-D34</f>
        <v>0</v>
      </c>
      <c r="E35" s="247">
        <f>E33-E34</f>
        <v>-487141.4</v>
      </c>
      <c r="F35" s="174"/>
      <c r="G35" s="120"/>
    </row>
  </sheetData>
  <sheetProtection/>
  <printOptions horizontalCentered="1" verticalCentered="1"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4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57421875" style="0" customWidth="1"/>
    <col min="2" max="2" width="51.00390625" style="0" customWidth="1"/>
    <col min="3" max="3" width="9.00390625" style="0" customWidth="1"/>
    <col min="4" max="4" width="14.140625" style="0" customWidth="1"/>
    <col min="5" max="5" width="13.8515625" style="0" customWidth="1"/>
    <col min="6" max="6" width="16.8515625" style="120" customWidth="1"/>
    <col min="7" max="7" width="10.00390625" style="120" bestFit="1" customWidth="1"/>
  </cols>
  <sheetData>
    <row r="1" spans="1:6" ht="12.75">
      <c r="A1" s="1"/>
      <c r="B1" s="136" t="s">
        <v>108</v>
      </c>
      <c r="C1" s="2"/>
      <c r="D1" s="2"/>
      <c r="E1" s="3" t="s">
        <v>0</v>
      </c>
      <c r="F1" s="5"/>
    </row>
    <row r="2" spans="1:6" ht="13.5" thickBot="1">
      <c r="A2" s="4"/>
      <c r="B2" s="273" t="s">
        <v>109</v>
      </c>
      <c r="C2" s="5" t="str">
        <f>'[1]TVSH'!A4</f>
        <v>NIPT</v>
      </c>
      <c r="D2" s="5"/>
      <c r="E2" s="6"/>
      <c r="F2" s="5"/>
    </row>
    <row r="3" spans="1:6" ht="22.5" customHeight="1" thickBot="1">
      <c r="A3" s="7"/>
      <c r="B3" s="8" t="s">
        <v>1</v>
      </c>
      <c r="C3" s="367" t="s">
        <v>2</v>
      </c>
      <c r="D3" s="274">
        <v>2010</v>
      </c>
      <c r="E3" s="274">
        <v>2009</v>
      </c>
      <c r="F3" s="207"/>
    </row>
    <row r="4" spans="1:6" ht="45" customHeight="1" thickBot="1">
      <c r="A4" s="9" t="s">
        <v>3</v>
      </c>
      <c r="B4" s="10" t="s">
        <v>4</v>
      </c>
      <c r="C4" s="368"/>
      <c r="D4" s="11"/>
      <c r="E4" s="12"/>
      <c r="F4" s="206"/>
    </row>
    <row r="5" spans="1:6" ht="13.5" thickBot="1">
      <c r="A5" s="13" t="s">
        <v>5</v>
      </c>
      <c r="B5" s="275" t="s">
        <v>128</v>
      </c>
      <c r="C5" s="15"/>
      <c r="D5" s="277"/>
      <c r="E5" s="278"/>
      <c r="F5" s="208"/>
    </row>
    <row r="6" spans="1:6" ht="13.5" thickBot="1">
      <c r="A6" s="9">
        <v>1</v>
      </c>
      <c r="B6" s="3" t="s">
        <v>6</v>
      </c>
      <c r="C6" s="9" t="s">
        <v>7</v>
      </c>
      <c r="D6" s="279">
        <f>D7+D8</f>
        <v>0</v>
      </c>
      <c r="E6" s="279">
        <f>E7+E8</f>
        <v>80000</v>
      </c>
      <c r="F6" s="208"/>
    </row>
    <row r="7" spans="1:6" ht="12.75">
      <c r="A7" s="183" t="s">
        <v>8</v>
      </c>
      <c r="B7" s="184" t="s">
        <v>9</v>
      </c>
      <c r="C7" s="16"/>
      <c r="D7" s="281"/>
      <c r="E7" s="282"/>
      <c r="F7" s="174"/>
    </row>
    <row r="8" spans="1:6" ht="13.5" thickBot="1">
      <c r="A8" s="17" t="s">
        <v>10</v>
      </c>
      <c r="B8" s="309" t="s">
        <v>130</v>
      </c>
      <c r="C8" s="18"/>
      <c r="D8" s="283">
        <v>0</v>
      </c>
      <c r="E8" s="284">
        <v>80000</v>
      </c>
      <c r="F8" s="174"/>
    </row>
    <row r="9" spans="1:6" ht="13.5" thickBot="1">
      <c r="A9" s="15">
        <v>2</v>
      </c>
      <c r="B9" s="276" t="s">
        <v>129</v>
      </c>
      <c r="C9" s="21"/>
      <c r="D9" s="263">
        <v>0</v>
      </c>
      <c r="E9" s="285">
        <v>0</v>
      </c>
      <c r="F9" s="174"/>
    </row>
    <row r="10" spans="1:6" ht="13.5" thickBot="1">
      <c r="A10" s="13">
        <v>3</v>
      </c>
      <c r="B10" s="275" t="s">
        <v>131</v>
      </c>
      <c r="C10" s="9" t="s">
        <v>7</v>
      </c>
      <c r="D10" s="277">
        <f>D11+D12+D13+D14+D15+D16</f>
        <v>242744.4</v>
      </c>
      <c r="E10" s="277">
        <f>E11+E12+E13+E14+E15+E16</f>
        <v>599996.4</v>
      </c>
      <c r="F10" s="208"/>
    </row>
    <row r="11" spans="1:6" ht="12.75">
      <c r="A11" s="30" t="s">
        <v>8</v>
      </c>
      <c r="B11" s="23" t="s">
        <v>13</v>
      </c>
      <c r="C11" s="311" t="s">
        <v>7</v>
      </c>
      <c r="D11" s="256">
        <v>0</v>
      </c>
      <c r="E11" s="286">
        <v>331750</v>
      </c>
      <c r="F11" s="174"/>
    </row>
    <row r="12" spans="1:6" ht="12.75">
      <c r="A12" s="25" t="s">
        <v>10</v>
      </c>
      <c r="B12" s="64" t="s">
        <v>136</v>
      </c>
      <c r="C12" s="32"/>
      <c r="D12" s="233">
        <v>100165.4</v>
      </c>
      <c r="E12" s="234">
        <v>105770.4</v>
      </c>
      <c r="F12" s="174"/>
    </row>
    <row r="13" spans="1:6" ht="12.75">
      <c r="A13" s="310" t="s">
        <v>11</v>
      </c>
      <c r="B13" s="64" t="s">
        <v>134</v>
      </c>
      <c r="C13" s="32"/>
      <c r="D13" s="233">
        <v>36058</v>
      </c>
      <c r="E13" s="234">
        <v>38108</v>
      </c>
      <c r="F13" s="174"/>
    </row>
    <row r="14" spans="1:6" ht="13.5" thickBot="1">
      <c r="A14" s="171" t="s">
        <v>132</v>
      </c>
      <c r="B14" s="26" t="s">
        <v>15</v>
      </c>
      <c r="C14" s="35"/>
      <c r="D14" s="239"/>
      <c r="E14" s="240"/>
      <c r="F14" s="174"/>
    </row>
    <row r="15" spans="1:6" ht="13.5" thickBot="1">
      <c r="A15" s="171" t="s">
        <v>14</v>
      </c>
      <c r="B15" s="65" t="s">
        <v>135</v>
      </c>
      <c r="C15" s="35"/>
      <c r="D15" s="239">
        <v>10521</v>
      </c>
      <c r="E15" s="240">
        <v>28368</v>
      </c>
      <c r="F15" s="174"/>
    </row>
    <row r="16" spans="1:6" ht="13.5" thickBot="1">
      <c r="A16" s="171" t="s">
        <v>26</v>
      </c>
      <c r="B16" s="65" t="s">
        <v>133</v>
      </c>
      <c r="C16" s="35"/>
      <c r="D16" s="239">
        <v>96000</v>
      </c>
      <c r="E16" s="240">
        <v>96000</v>
      </c>
      <c r="F16" s="174"/>
    </row>
    <row r="17" spans="1:6" ht="13.5" thickBot="1">
      <c r="A17" s="36">
        <v>4</v>
      </c>
      <c r="B17" s="312" t="s">
        <v>143</v>
      </c>
      <c r="C17" s="19" t="s">
        <v>16</v>
      </c>
      <c r="D17" s="247">
        <f>D18+D19+D20+D21+D22</f>
        <v>950400</v>
      </c>
      <c r="E17" s="247">
        <f>E18+E19+E20+E21+E22</f>
        <v>950400</v>
      </c>
      <c r="F17" s="208"/>
    </row>
    <row r="18" spans="1:6" ht="12.75">
      <c r="A18" s="30" t="s">
        <v>8</v>
      </c>
      <c r="B18" s="23" t="s">
        <v>17</v>
      </c>
      <c r="C18" s="24"/>
      <c r="D18" s="256"/>
      <c r="E18" s="286"/>
      <c r="F18" s="174"/>
    </row>
    <row r="19" spans="1:6" ht="12.75">
      <c r="A19" s="33" t="s">
        <v>10</v>
      </c>
      <c r="B19" s="31" t="s">
        <v>18</v>
      </c>
      <c r="C19" s="38"/>
      <c r="D19" s="233"/>
      <c r="E19" s="234"/>
      <c r="F19" s="174"/>
    </row>
    <row r="20" spans="1:6" ht="12.75">
      <c r="A20" s="33" t="s">
        <v>11</v>
      </c>
      <c r="B20" s="31" t="s">
        <v>19</v>
      </c>
      <c r="C20" s="38"/>
      <c r="D20" s="233"/>
      <c r="E20" s="234"/>
      <c r="F20" s="174"/>
    </row>
    <row r="21" spans="1:6" ht="12.75">
      <c r="A21" s="33" t="s">
        <v>12</v>
      </c>
      <c r="B21" s="31" t="s">
        <v>20</v>
      </c>
      <c r="C21" s="38"/>
      <c r="D21" s="233">
        <v>950400</v>
      </c>
      <c r="E21" s="234">
        <v>950400</v>
      </c>
      <c r="F21" s="174"/>
    </row>
    <row r="22" spans="1:6" ht="13.5" thickBot="1">
      <c r="A22" s="25" t="s">
        <v>21</v>
      </c>
      <c r="B22" s="26" t="str">
        <f>'[2]Bilanci'!$B$24</f>
        <v>Parapagesa per funizimet</v>
      </c>
      <c r="C22" s="27"/>
      <c r="D22" s="287"/>
      <c r="E22" s="288">
        <v>0</v>
      </c>
      <c r="F22" s="174"/>
    </row>
    <row r="23" spans="1:6" ht="13.5" thickBot="1">
      <c r="A23" s="28">
        <v>5</v>
      </c>
      <c r="B23" s="312" t="s">
        <v>137</v>
      </c>
      <c r="C23" s="19"/>
      <c r="D23" s="247">
        <v>0</v>
      </c>
      <c r="E23" s="232">
        <v>0</v>
      </c>
      <c r="F23" s="208"/>
    </row>
    <row r="24" spans="1:6" ht="13.5" thickBot="1">
      <c r="A24" s="28">
        <v>6</v>
      </c>
      <c r="B24" s="312" t="s">
        <v>138</v>
      </c>
      <c r="C24" s="39"/>
      <c r="D24" s="247">
        <v>0</v>
      </c>
      <c r="E24" s="232">
        <v>0</v>
      </c>
      <c r="F24" s="208"/>
    </row>
    <row r="25" spans="1:6" ht="13.5" thickBot="1">
      <c r="A25" s="316">
        <v>7</v>
      </c>
      <c r="B25" s="317" t="s">
        <v>139</v>
      </c>
      <c r="C25" s="318" t="s">
        <v>142</v>
      </c>
      <c r="D25" s="319">
        <f>D26+D27</f>
        <v>691632</v>
      </c>
      <c r="E25" s="319">
        <f>E26+E27</f>
        <v>601632</v>
      </c>
      <c r="F25" s="208"/>
    </row>
    <row r="26" spans="1:6" ht="12.75">
      <c r="A26" s="30" t="s">
        <v>8</v>
      </c>
      <c r="B26" s="63" t="s">
        <v>140</v>
      </c>
      <c r="C26" s="41"/>
      <c r="D26" s="256">
        <v>0</v>
      </c>
      <c r="E26" s="286">
        <v>331632</v>
      </c>
      <c r="F26" s="174"/>
    </row>
    <row r="27" spans="1:6" ht="13.5" thickBot="1">
      <c r="A27" s="25" t="s">
        <v>10</v>
      </c>
      <c r="B27" s="64" t="s">
        <v>141</v>
      </c>
      <c r="C27" s="17"/>
      <c r="D27" s="289">
        <v>691632</v>
      </c>
      <c r="E27" s="290">
        <v>270000</v>
      </c>
      <c r="F27" s="208"/>
    </row>
    <row r="28" spans="1:6" ht="13.5" thickBot="1">
      <c r="A28" s="43" t="s">
        <v>5</v>
      </c>
      <c r="B28" s="185" t="s">
        <v>27</v>
      </c>
      <c r="C28" s="39"/>
      <c r="D28" s="259">
        <f>D25+D24+D23+D17+D10+D6</f>
        <v>1884776.4</v>
      </c>
      <c r="E28" s="259">
        <f>E25+E24+E23+E17+E10+E6</f>
        <v>2232028.4</v>
      </c>
      <c r="F28" s="208"/>
    </row>
    <row r="29" spans="1:6" ht="12.75">
      <c r="A29" s="9"/>
      <c r="B29" s="186"/>
      <c r="C29" s="40"/>
      <c r="D29" s="279"/>
      <c r="E29" s="280"/>
      <c r="F29" s="208"/>
    </row>
    <row r="30" spans="1:6" ht="13.5" thickBot="1">
      <c r="A30" s="34" t="s">
        <v>28</v>
      </c>
      <c r="B30" s="44" t="s">
        <v>29</v>
      </c>
      <c r="C30" s="45"/>
      <c r="D30" s="292"/>
      <c r="E30" s="293"/>
      <c r="F30" s="208"/>
    </row>
    <row r="31" spans="1:6" ht="13.5" thickBot="1">
      <c r="A31" s="326">
        <v>1</v>
      </c>
      <c r="B31" s="324" t="s">
        <v>144</v>
      </c>
      <c r="C31" s="325"/>
      <c r="D31" s="321">
        <v>0</v>
      </c>
      <c r="E31" s="322">
        <v>0</v>
      </c>
      <c r="F31" s="208"/>
    </row>
    <row r="32" spans="1:6" ht="13.5" thickBot="1">
      <c r="A32" s="43">
        <v>2</v>
      </c>
      <c r="B32" s="164" t="s">
        <v>145</v>
      </c>
      <c r="C32" s="47" t="s">
        <v>22</v>
      </c>
      <c r="D32" s="257">
        <f>D33+D34+D35+D36</f>
        <v>114804</v>
      </c>
      <c r="E32" s="257">
        <f>E33+E34+E35+E36</f>
        <v>114804</v>
      </c>
      <c r="F32" s="208"/>
    </row>
    <row r="33" spans="1:6" ht="12.75">
      <c r="A33" s="30" t="s">
        <v>8</v>
      </c>
      <c r="B33" s="23" t="s">
        <v>23</v>
      </c>
      <c r="C33" s="24"/>
      <c r="D33" s="256">
        <v>0</v>
      </c>
      <c r="E33" s="294">
        <v>0</v>
      </c>
      <c r="F33" s="174"/>
    </row>
    <row r="34" spans="1:6" ht="12.75">
      <c r="A34" s="33" t="s">
        <v>10</v>
      </c>
      <c r="B34" s="31" t="s">
        <v>24</v>
      </c>
      <c r="C34" s="38"/>
      <c r="D34" s="233">
        <v>114804</v>
      </c>
      <c r="E34" s="234">
        <v>114804</v>
      </c>
      <c r="F34" s="174"/>
    </row>
    <row r="35" spans="1:6" ht="12.75">
      <c r="A35" s="33" t="s">
        <v>11</v>
      </c>
      <c r="B35" s="64" t="s">
        <v>146</v>
      </c>
      <c r="C35" s="38"/>
      <c r="D35" s="233">
        <v>0</v>
      </c>
      <c r="E35" s="234">
        <v>0</v>
      </c>
      <c r="F35" s="174"/>
    </row>
    <row r="36" spans="1:6" ht="12.75">
      <c r="A36" s="33" t="s">
        <v>25</v>
      </c>
      <c r="B36" s="64" t="s">
        <v>147</v>
      </c>
      <c r="C36" s="38"/>
      <c r="D36" s="233">
        <v>0</v>
      </c>
      <c r="E36" s="234">
        <v>0</v>
      </c>
      <c r="F36" s="174"/>
    </row>
    <row r="37" spans="1:6" ht="13.5" thickBot="1">
      <c r="A37" s="43">
        <v>3</v>
      </c>
      <c r="B37" s="46" t="s">
        <v>30</v>
      </c>
      <c r="C37" s="47"/>
      <c r="D37" s="244">
        <v>0</v>
      </c>
      <c r="E37" s="295">
        <v>0</v>
      </c>
      <c r="F37" s="174"/>
    </row>
    <row r="38" spans="1:6" ht="13.5" thickBot="1">
      <c r="A38" s="36">
        <v>4</v>
      </c>
      <c r="B38" s="49" t="s">
        <v>31</v>
      </c>
      <c r="C38" s="39"/>
      <c r="D38" s="259">
        <f>D39+D40+D41</f>
        <v>10000000</v>
      </c>
      <c r="E38" s="291">
        <v>0</v>
      </c>
      <c r="F38" s="208"/>
    </row>
    <row r="39" spans="1:6" ht="12.75">
      <c r="A39" s="183" t="s">
        <v>8</v>
      </c>
      <c r="B39" s="187" t="s">
        <v>32</v>
      </c>
      <c r="C39" s="50"/>
      <c r="D39" s="296">
        <v>0</v>
      </c>
      <c r="E39" s="297">
        <v>0</v>
      </c>
      <c r="F39" s="208"/>
    </row>
    <row r="40" spans="1:6" ht="12.75">
      <c r="A40" s="17" t="s">
        <v>10</v>
      </c>
      <c r="B40" s="188" t="s">
        <v>33</v>
      </c>
      <c r="C40" s="51"/>
      <c r="D40" s="289">
        <v>0</v>
      </c>
      <c r="E40" s="290">
        <v>0</v>
      </c>
      <c r="F40" s="208"/>
    </row>
    <row r="41" spans="1:6" ht="13.5" thickBot="1">
      <c r="A41" s="189" t="s">
        <v>11</v>
      </c>
      <c r="B41" s="190" t="s">
        <v>169</v>
      </c>
      <c r="C41" s="52"/>
      <c r="D41" s="289">
        <v>10000000</v>
      </c>
      <c r="E41" s="289">
        <v>0</v>
      </c>
      <c r="F41" s="210"/>
    </row>
    <row r="42" spans="1:6" ht="13.5" thickBot="1">
      <c r="A42" s="28">
        <v>5</v>
      </c>
      <c r="B42" s="320" t="s">
        <v>170</v>
      </c>
      <c r="C42" s="191"/>
      <c r="D42" s="323">
        <v>100000000</v>
      </c>
      <c r="E42" s="323">
        <v>0</v>
      </c>
      <c r="F42" s="211"/>
    </row>
    <row r="43" spans="1:6" ht="13.5" thickBot="1">
      <c r="A43" s="48" t="str">
        <f>A30</f>
        <v>II</v>
      </c>
      <c r="B43" s="46" t="s">
        <v>34</v>
      </c>
      <c r="C43" s="47"/>
      <c r="D43" s="257">
        <f>D31+D32+D37+D38+D42</f>
        <v>110114804</v>
      </c>
      <c r="E43" s="257">
        <f>E31+E32+E37+E38+E42</f>
        <v>114804</v>
      </c>
      <c r="F43" s="208"/>
    </row>
    <row r="44" spans="1:6" ht="13.5" thickBot="1">
      <c r="A44" s="28" t="s">
        <v>35</v>
      </c>
      <c r="B44" s="53" t="s">
        <v>36</v>
      </c>
      <c r="C44" s="28"/>
      <c r="D44" s="247">
        <f>D43+D28</f>
        <v>111999580.4</v>
      </c>
      <c r="E44" s="232">
        <f>E43+E28</f>
        <v>2346832.4</v>
      </c>
      <c r="F44" s="208"/>
    </row>
    <row r="45" spans="1:6" ht="13.5" thickBot="1">
      <c r="A45" s="13"/>
      <c r="B45" s="10"/>
      <c r="C45" s="13"/>
      <c r="D45" s="277"/>
      <c r="E45" s="278"/>
      <c r="F45" s="208"/>
    </row>
    <row r="46" spans="1:6" ht="13.5" thickBot="1">
      <c r="A46" s="192"/>
      <c r="B46" s="10" t="s">
        <v>37</v>
      </c>
      <c r="C46" s="54" t="s">
        <v>2</v>
      </c>
      <c r="D46" s="327">
        <v>2010</v>
      </c>
      <c r="E46" s="274">
        <v>2009</v>
      </c>
      <c r="F46" s="207"/>
    </row>
    <row r="47" spans="1:6" ht="13.5" thickBot="1">
      <c r="A47" s="341" t="s">
        <v>38</v>
      </c>
      <c r="B47" s="343" t="s">
        <v>39</v>
      </c>
      <c r="C47" s="344"/>
      <c r="D47" s="345"/>
      <c r="E47" s="346"/>
      <c r="F47" s="206"/>
    </row>
    <row r="48" spans="1:6" ht="13.5" thickBot="1">
      <c r="A48" s="340" t="s">
        <v>5</v>
      </c>
      <c r="B48" s="314" t="s">
        <v>154</v>
      </c>
      <c r="C48" s="341"/>
      <c r="D48" s="342">
        <f>D49+D50+D53+D65+D66</f>
        <v>1316485</v>
      </c>
      <c r="E48" s="342">
        <f>E49+E50+E53+E65+E66</f>
        <v>1663737.4</v>
      </c>
      <c r="F48" s="208"/>
    </row>
    <row r="49" spans="1:6" ht="13.5" thickBot="1">
      <c r="A49" s="36">
        <v>1</v>
      </c>
      <c r="B49" s="55" t="s">
        <v>40</v>
      </c>
      <c r="C49" s="56"/>
      <c r="D49" s="298">
        <v>0</v>
      </c>
      <c r="E49" s="299">
        <v>0</v>
      </c>
      <c r="F49" s="174"/>
    </row>
    <row r="50" spans="1:6" ht="12.75">
      <c r="A50" s="36">
        <v>2</v>
      </c>
      <c r="B50" s="49" t="s">
        <v>41</v>
      </c>
      <c r="C50" s="36"/>
      <c r="D50" s="291">
        <v>0</v>
      </c>
      <c r="E50" s="291">
        <v>0</v>
      </c>
      <c r="F50" s="208"/>
    </row>
    <row r="51" spans="1:6" ht="12.75">
      <c r="A51" s="33"/>
      <c r="B51" s="332" t="s">
        <v>148</v>
      </c>
      <c r="C51" s="33"/>
      <c r="D51" s="329"/>
      <c r="E51" s="328"/>
      <c r="F51" s="208"/>
    </row>
    <row r="52" spans="1:6" ht="13.5" thickBot="1">
      <c r="A52" s="25"/>
      <c r="B52" s="333" t="s">
        <v>149</v>
      </c>
      <c r="C52" s="25"/>
      <c r="D52" s="334"/>
      <c r="E52" s="335"/>
      <c r="F52" s="208"/>
    </row>
    <row r="53" spans="1:6" ht="13.5" thickBot="1">
      <c r="A53" s="313">
        <v>3</v>
      </c>
      <c r="B53" s="314" t="s">
        <v>150</v>
      </c>
      <c r="C53" s="358" t="s">
        <v>7</v>
      </c>
      <c r="D53" s="336">
        <f>D54+D55+D56+D57+D58+D59+D60+D61+D62+D63+D64</f>
        <v>541101.6</v>
      </c>
      <c r="E53" s="315">
        <f>E54+E55+E56+E57+E58+E59+E60+E61+E62+E63+E64</f>
        <v>950535</v>
      </c>
      <c r="F53" s="208"/>
    </row>
    <row r="54" spans="1:6" ht="12.75">
      <c r="A54" s="337" t="s">
        <v>8</v>
      </c>
      <c r="B54" s="31" t="s">
        <v>42</v>
      </c>
      <c r="C54" s="57"/>
      <c r="D54" s="330"/>
      <c r="E54" s="238"/>
      <c r="F54" s="174"/>
    </row>
    <row r="55" spans="1:6" ht="12.75">
      <c r="A55" s="337" t="s">
        <v>10</v>
      </c>
      <c r="B55" s="31" t="s">
        <v>43</v>
      </c>
      <c r="C55" s="57"/>
      <c r="D55" s="330"/>
      <c r="E55" s="238"/>
      <c r="F55" s="174"/>
    </row>
    <row r="56" spans="1:6" ht="12.75">
      <c r="A56" s="337" t="s">
        <v>8</v>
      </c>
      <c r="B56" s="31" t="s">
        <v>44</v>
      </c>
      <c r="C56" s="32"/>
      <c r="D56" s="300">
        <v>0</v>
      </c>
      <c r="E56" s="300">
        <v>360000</v>
      </c>
      <c r="F56" s="209"/>
    </row>
    <row r="57" spans="1:6" ht="12.75">
      <c r="A57" s="337" t="s">
        <v>10</v>
      </c>
      <c r="B57" s="31" t="s">
        <v>45</v>
      </c>
      <c r="C57" s="32"/>
      <c r="D57" s="300">
        <v>11523</v>
      </c>
      <c r="E57" s="300">
        <v>18972</v>
      </c>
      <c r="F57" s="209"/>
    </row>
    <row r="58" spans="1:6" ht="12.75">
      <c r="A58" s="337" t="s">
        <v>8</v>
      </c>
      <c r="B58" s="31" t="s">
        <v>46</v>
      </c>
      <c r="C58" s="32"/>
      <c r="D58" s="300">
        <v>0</v>
      </c>
      <c r="E58" s="300"/>
      <c r="F58" s="209"/>
    </row>
    <row r="59" spans="1:6" ht="12.75">
      <c r="A59" s="337" t="s">
        <v>10</v>
      </c>
      <c r="B59" s="31" t="s">
        <v>47</v>
      </c>
      <c r="C59" s="32"/>
      <c r="D59" s="300">
        <v>6629.6</v>
      </c>
      <c r="E59" s="300">
        <v>48714</v>
      </c>
      <c r="F59" s="209"/>
    </row>
    <row r="60" spans="1:6" ht="12.75">
      <c r="A60" s="338" t="s">
        <v>11</v>
      </c>
      <c r="B60" s="31" t="s">
        <v>48</v>
      </c>
      <c r="C60" s="32"/>
      <c r="D60" s="300">
        <v>5900</v>
      </c>
      <c r="E60" s="300">
        <v>5800</v>
      </c>
      <c r="F60" s="209"/>
    </row>
    <row r="61" spans="1:6" ht="12.75">
      <c r="A61" s="338" t="s">
        <v>132</v>
      </c>
      <c r="B61" s="65" t="s">
        <v>151</v>
      </c>
      <c r="C61" s="66"/>
      <c r="D61" s="301"/>
      <c r="E61" s="301"/>
      <c r="F61" s="209"/>
    </row>
    <row r="62" spans="1:6" ht="12.75">
      <c r="A62" s="338" t="s">
        <v>8</v>
      </c>
      <c r="B62" s="65" t="s">
        <v>152</v>
      </c>
      <c r="C62" s="66"/>
      <c r="D62" s="301">
        <v>517049</v>
      </c>
      <c r="E62" s="301">
        <v>517049</v>
      </c>
      <c r="F62" s="209"/>
    </row>
    <row r="63" spans="1:6" ht="12.75">
      <c r="A63" s="338" t="s">
        <v>10</v>
      </c>
      <c r="B63" s="65" t="s">
        <v>153</v>
      </c>
      <c r="C63" s="66"/>
      <c r="D63" s="301"/>
      <c r="E63" s="301"/>
      <c r="F63" s="209"/>
    </row>
    <row r="64" spans="1:6" ht="13.5" thickBot="1">
      <c r="A64" s="339" t="s">
        <v>8</v>
      </c>
      <c r="B64" s="331" t="s">
        <v>49</v>
      </c>
      <c r="C64" s="58"/>
      <c r="D64" s="302"/>
      <c r="E64" s="302"/>
      <c r="F64" s="209"/>
    </row>
    <row r="65" spans="1:6" ht="13.5" thickBot="1">
      <c r="A65" s="28">
        <v>4</v>
      </c>
      <c r="B65" s="312" t="s">
        <v>155</v>
      </c>
      <c r="C65" s="28"/>
      <c r="D65" s="223">
        <v>0</v>
      </c>
      <c r="E65" s="232">
        <v>0</v>
      </c>
      <c r="F65" s="208"/>
    </row>
    <row r="66" spans="1:6" ht="13.5" thickBot="1">
      <c r="A66" s="43">
        <v>5</v>
      </c>
      <c r="B66" s="347" t="s">
        <v>156</v>
      </c>
      <c r="C66" s="59" t="s">
        <v>51</v>
      </c>
      <c r="D66" s="303">
        <v>775383.4</v>
      </c>
      <c r="E66" s="304">
        <v>713202.4</v>
      </c>
      <c r="F66" s="208"/>
    </row>
    <row r="67" spans="1:6" ht="13.5" thickBot="1">
      <c r="A67" s="340" t="s">
        <v>28</v>
      </c>
      <c r="B67" s="351" t="s">
        <v>52</v>
      </c>
      <c r="C67" s="352"/>
      <c r="D67" s="353">
        <f>D68+D71+D72+D73</f>
        <v>0</v>
      </c>
      <c r="E67" s="353">
        <f>E68+E71+E72+E73</f>
        <v>0</v>
      </c>
      <c r="F67" s="174"/>
    </row>
    <row r="68" spans="1:6" ht="13.5" thickBot="1">
      <c r="A68" s="354">
        <v>1</v>
      </c>
      <c r="B68" s="355" t="s">
        <v>53</v>
      </c>
      <c r="C68" s="356"/>
      <c r="D68" s="353">
        <v>0</v>
      </c>
      <c r="E68" s="357">
        <v>0</v>
      </c>
      <c r="F68" s="208"/>
    </row>
    <row r="69" spans="1:6" ht="13.5" thickBot="1">
      <c r="A69" s="348"/>
      <c r="B69" s="349" t="s">
        <v>157</v>
      </c>
      <c r="C69" s="13"/>
      <c r="D69" s="306"/>
      <c r="E69" s="280"/>
      <c r="F69" s="208"/>
    </row>
    <row r="70" spans="1:6" ht="13.5" thickBot="1">
      <c r="A70" s="60"/>
      <c r="B70" s="350" t="s">
        <v>158</v>
      </c>
      <c r="C70" s="42"/>
      <c r="D70" s="305"/>
      <c r="E70" s="280"/>
      <c r="F70" s="208"/>
    </row>
    <row r="71" spans="1:6" ht="13.5" thickBot="1">
      <c r="A71" s="359">
        <v>2</v>
      </c>
      <c r="B71" s="362" t="s">
        <v>159</v>
      </c>
      <c r="C71" s="313"/>
      <c r="D71" s="360">
        <v>0</v>
      </c>
      <c r="E71" s="361">
        <v>0</v>
      </c>
      <c r="F71" s="174"/>
    </row>
    <row r="72" spans="1:6" ht="13.5" thickBot="1">
      <c r="A72" s="61">
        <v>3</v>
      </c>
      <c r="B72" s="29" t="s">
        <v>50</v>
      </c>
      <c r="C72" s="28"/>
      <c r="D72" s="307">
        <v>0</v>
      </c>
      <c r="E72" s="308">
        <v>0</v>
      </c>
      <c r="F72" s="174"/>
    </row>
    <row r="73" spans="1:6" ht="13.5" thickBot="1">
      <c r="A73" s="62">
        <v>4</v>
      </c>
      <c r="B73" s="320" t="s">
        <v>160</v>
      </c>
      <c r="C73" s="28"/>
      <c r="D73" s="307">
        <v>0</v>
      </c>
      <c r="E73" s="308">
        <v>0</v>
      </c>
      <c r="F73" s="174"/>
    </row>
    <row r="74" spans="1:6" ht="13.5" thickBot="1">
      <c r="A74" s="48" t="s">
        <v>28</v>
      </c>
      <c r="B74" s="363" t="s">
        <v>161</v>
      </c>
      <c r="C74" s="20"/>
      <c r="D74" s="223">
        <f>D67+D48</f>
        <v>1316485</v>
      </c>
      <c r="E74" s="223">
        <f>E67+E48</f>
        <v>1663737.4</v>
      </c>
      <c r="F74" s="208"/>
    </row>
    <row r="75" spans="1:6" ht="13.5" thickBot="1">
      <c r="A75" s="36" t="s">
        <v>54</v>
      </c>
      <c r="B75" s="53" t="s">
        <v>55</v>
      </c>
      <c r="C75" s="20"/>
      <c r="D75" s="223">
        <f>+D76+D77+D78+D79+D80+D81+D82+D83+D84+D85</f>
        <v>110683095</v>
      </c>
      <c r="E75" s="223">
        <f>+E76+E77+E78+E79+E80+E81+E82+E83+E84+E85</f>
        <v>683095</v>
      </c>
      <c r="F75" s="174"/>
    </row>
    <row r="76" spans="1:6" ht="12.75">
      <c r="A76" s="30">
        <v>1</v>
      </c>
      <c r="B76" s="63" t="s">
        <v>162</v>
      </c>
      <c r="C76" s="22"/>
      <c r="D76" s="256">
        <v>110000000</v>
      </c>
      <c r="E76" s="286"/>
      <c r="F76" s="174"/>
    </row>
    <row r="77" spans="1:6" ht="12.75">
      <c r="A77" s="33">
        <v>2</v>
      </c>
      <c r="B77" s="64" t="s">
        <v>163</v>
      </c>
      <c r="C77" s="32"/>
      <c r="D77" s="233"/>
      <c r="E77" s="234"/>
      <c r="F77" s="174"/>
    </row>
    <row r="78" spans="1:6" ht="12.75">
      <c r="A78" s="33">
        <v>3</v>
      </c>
      <c r="B78" s="64" t="s">
        <v>164</v>
      </c>
      <c r="C78" s="32"/>
      <c r="D78" s="233">
        <v>100000</v>
      </c>
      <c r="E78" s="234">
        <v>100000</v>
      </c>
      <c r="F78" s="174"/>
    </row>
    <row r="79" spans="1:6" ht="12.75">
      <c r="A79" s="33">
        <v>4</v>
      </c>
      <c r="B79" s="64" t="s">
        <v>56</v>
      </c>
      <c r="C79" s="32"/>
      <c r="D79" s="233"/>
      <c r="E79" s="234"/>
      <c r="F79" s="174"/>
    </row>
    <row r="80" spans="1:6" ht="12.75">
      <c r="A80" s="33">
        <v>5</v>
      </c>
      <c r="B80" s="64" t="s">
        <v>167</v>
      </c>
      <c r="C80" s="32"/>
      <c r="D80" s="233"/>
      <c r="E80" s="234"/>
      <c r="F80" s="174"/>
    </row>
    <row r="81" spans="1:6" ht="12.75">
      <c r="A81" s="33">
        <v>6</v>
      </c>
      <c r="B81" s="64" t="s">
        <v>57</v>
      </c>
      <c r="C81" s="32"/>
      <c r="D81" s="233"/>
      <c r="E81" s="234"/>
      <c r="F81" s="174"/>
    </row>
    <row r="82" spans="1:6" ht="12.75">
      <c r="A82" s="33">
        <v>7</v>
      </c>
      <c r="B82" s="64" t="s">
        <v>58</v>
      </c>
      <c r="C82" s="32"/>
      <c r="D82" s="233"/>
      <c r="E82" s="234"/>
      <c r="F82" s="174"/>
    </row>
    <row r="83" spans="1:6" ht="12.75">
      <c r="A83" s="33">
        <v>8</v>
      </c>
      <c r="B83" s="64" t="s">
        <v>59</v>
      </c>
      <c r="C83" s="32"/>
      <c r="D83" s="233"/>
      <c r="E83" s="234"/>
      <c r="F83" s="174"/>
    </row>
    <row r="84" spans="1:6" ht="12.75">
      <c r="A84" s="33">
        <v>9</v>
      </c>
      <c r="B84" s="64" t="s">
        <v>165</v>
      </c>
      <c r="C84" s="364" t="s">
        <v>142</v>
      </c>
      <c r="D84" s="233">
        <v>583095</v>
      </c>
      <c r="E84" s="234">
        <v>583095</v>
      </c>
      <c r="F84" s="174"/>
    </row>
    <row r="85" spans="1:6" ht="13.5" thickBot="1">
      <c r="A85" s="33">
        <v>10</v>
      </c>
      <c r="B85" s="64" t="s">
        <v>166</v>
      </c>
      <c r="C85" s="33"/>
      <c r="D85" s="233"/>
      <c r="E85" s="234">
        <v>0</v>
      </c>
      <c r="F85" s="174"/>
    </row>
    <row r="86" spans="1:6" ht="13.5" thickBot="1">
      <c r="A86" s="20"/>
      <c r="B86" s="67" t="s">
        <v>60</v>
      </c>
      <c r="C86" s="20"/>
      <c r="D86" s="223">
        <f>D74+D75</f>
        <v>111999580</v>
      </c>
      <c r="E86" s="223">
        <f>E74+E75</f>
        <v>2346832.4</v>
      </c>
      <c r="F86" s="208"/>
    </row>
    <row r="143" spans="1:5" ht="12.75">
      <c r="A143" s="110"/>
      <c r="B143" s="110"/>
      <c r="C143" s="182"/>
      <c r="D143" s="116"/>
      <c r="E143" s="110"/>
    </row>
    <row r="144" spans="1:5" ht="12.75">
      <c r="A144" s="110"/>
      <c r="B144" s="110"/>
      <c r="C144" s="182"/>
      <c r="D144" s="116"/>
      <c r="E144" s="110"/>
    </row>
    <row r="145" spans="1:5" ht="12.75">
      <c r="A145" s="111"/>
      <c r="B145" s="111"/>
      <c r="C145" s="112"/>
      <c r="D145" s="113"/>
      <c r="E145" s="114"/>
    </row>
    <row r="146" spans="1:5" ht="12.75">
      <c r="A146" s="111"/>
      <c r="B146" s="111"/>
      <c r="C146" s="111"/>
      <c r="D146" s="113"/>
      <c r="E146" s="111"/>
    </row>
    <row r="147" spans="1:5" ht="12.75">
      <c r="A147" s="111"/>
      <c r="B147" s="111"/>
      <c r="C147" s="111"/>
      <c r="D147" s="113"/>
      <c r="E147" s="111"/>
    </row>
    <row r="148" spans="1:5" ht="12.75">
      <c r="A148" s="111"/>
      <c r="B148" s="111"/>
      <c r="C148" s="114"/>
      <c r="D148" s="111"/>
      <c r="E148" s="113"/>
    </row>
    <row r="149" spans="1:5" ht="12.75">
      <c r="A149" s="111"/>
      <c r="B149" s="111"/>
      <c r="C149" s="114"/>
      <c r="D149" s="111"/>
      <c r="E149" s="113"/>
    </row>
    <row r="150" spans="1:5" ht="12.75">
      <c r="A150" s="111"/>
      <c r="B150" s="111"/>
      <c r="C150" s="114"/>
      <c r="D150" s="111"/>
      <c r="E150" s="113"/>
    </row>
    <row r="151" spans="1:5" ht="12.75">
      <c r="A151" s="111"/>
      <c r="B151" s="111"/>
      <c r="C151" s="111"/>
      <c r="D151" s="111"/>
      <c r="E151" s="113"/>
    </row>
    <row r="152" spans="1:5" ht="12.75">
      <c r="A152" s="111"/>
      <c r="B152" s="111"/>
      <c r="C152" s="111"/>
      <c r="D152" s="111"/>
      <c r="E152" s="113"/>
    </row>
    <row r="153" spans="1:5" ht="12.75">
      <c r="A153" s="111"/>
      <c r="B153" s="111"/>
      <c r="C153" s="111"/>
      <c r="D153" s="111"/>
      <c r="E153" s="113"/>
    </row>
    <row r="154" spans="1:5" ht="12.75">
      <c r="A154" s="111"/>
      <c r="B154" s="111"/>
      <c r="C154" s="111"/>
      <c r="D154" s="111"/>
      <c r="E154" s="113"/>
    </row>
    <row r="155" spans="1:5" ht="12.75">
      <c r="A155" s="111"/>
      <c r="B155" s="111"/>
      <c r="C155" s="111"/>
      <c r="D155" s="111"/>
      <c r="E155" s="113"/>
    </row>
    <row r="156" spans="1:5" ht="12.75">
      <c r="A156" s="111"/>
      <c r="B156" s="111"/>
      <c r="C156" s="111"/>
      <c r="D156" s="111"/>
      <c r="E156" s="113"/>
    </row>
    <row r="157" spans="1:5" ht="12.75">
      <c r="A157" s="111"/>
      <c r="B157" s="111"/>
      <c r="C157" s="111"/>
      <c r="D157" s="111"/>
      <c r="E157" s="113"/>
    </row>
    <row r="158" spans="1:5" ht="12.75">
      <c r="A158" s="115"/>
      <c r="B158" s="115"/>
      <c r="C158" s="115"/>
      <c r="D158" s="111"/>
      <c r="E158" s="113"/>
    </row>
    <row r="159" spans="1:5" ht="12.75">
      <c r="A159" s="111"/>
      <c r="B159" s="111"/>
      <c r="C159" s="111"/>
      <c r="D159" s="111"/>
      <c r="E159" s="113"/>
    </row>
    <row r="160" spans="1:5" ht="12.75">
      <c r="A160" s="115"/>
      <c r="B160" s="115"/>
      <c r="C160" s="115"/>
      <c r="D160" s="111"/>
      <c r="E160" s="113"/>
    </row>
    <row r="161" spans="1:5" ht="12.75">
      <c r="A161" s="117"/>
      <c r="B161" s="117"/>
      <c r="C161" s="117"/>
      <c r="D161" s="117"/>
      <c r="E161" s="113"/>
    </row>
    <row r="162" spans="1:5" ht="12.75">
      <c r="A162" s="117"/>
      <c r="B162" s="117"/>
      <c r="C162" s="117"/>
      <c r="D162" s="117"/>
      <c r="E162" s="113"/>
    </row>
    <row r="163" spans="1:5" ht="12.75">
      <c r="A163" s="111"/>
      <c r="B163" s="111"/>
      <c r="C163" s="111"/>
      <c r="D163" s="111"/>
      <c r="E163" s="113"/>
    </row>
    <row r="164" spans="1:5" ht="12.75">
      <c r="A164" s="111"/>
      <c r="B164" s="111"/>
      <c r="C164" s="111"/>
      <c r="D164" s="111"/>
      <c r="E164" s="113"/>
    </row>
    <row r="165" spans="1:5" ht="12.75">
      <c r="A165" s="111"/>
      <c r="B165" s="111"/>
      <c r="C165" s="111"/>
      <c r="D165" s="111"/>
      <c r="E165" s="113"/>
    </row>
    <row r="166" spans="1:5" ht="12.75">
      <c r="A166" s="111"/>
      <c r="B166" s="111"/>
      <c r="C166" s="111"/>
      <c r="D166" s="111"/>
      <c r="E166" s="113"/>
    </row>
    <row r="167" spans="1:5" ht="12.75">
      <c r="A167" s="111"/>
      <c r="B167" s="111"/>
      <c r="C167" s="111"/>
      <c r="D167" s="111"/>
      <c r="E167" s="113"/>
    </row>
    <row r="168" spans="1:5" ht="12.75">
      <c r="A168" s="111"/>
      <c r="B168" s="111"/>
      <c r="C168" s="111"/>
      <c r="D168" s="111"/>
      <c r="E168" s="113"/>
    </row>
    <row r="169" spans="1:5" ht="12.75">
      <c r="A169" s="111"/>
      <c r="B169" s="111"/>
      <c r="C169" s="111"/>
      <c r="D169" s="111"/>
      <c r="E169" s="113"/>
    </row>
    <row r="170" spans="1:5" ht="12.75">
      <c r="A170" s="111"/>
      <c r="B170" s="111"/>
      <c r="C170" s="111"/>
      <c r="D170" s="111"/>
      <c r="E170" s="113"/>
    </row>
    <row r="171" spans="1:5" ht="12.75">
      <c r="A171" s="118"/>
      <c r="B171" s="117"/>
      <c r="C171" s="118"/>
      <c r="D171" s="118"/>
      <c r="E171" s="113"/>
    </row>
    <row r="172" spans="1:5" ht="12.75">
      <c r="A172" s="118"/>
      <c r="B172" s="117"/>
      <c r="C172" s="118"/>
      <c r="D172" s="118"/>
      <c r="E172" s="113"/>
    </row>
    <row r="173" spans="1:5" ht="12.75">
      <c r="A173" s="111"/>
      <c r="B173" s="117"/>
      <c r="C173" s="111"/>
      <c r="D173" s="111"/>
      <c r="E173" s="113"/>
    </row>
    <row r="174" spans="1:5" ht="12.75">
      <c r="A174" s="111"/>
      <c r="B174" s="111"/>
      <c r="C174" s="111"/>
      <c r="D174" s="111"/>
      <c r="E174" s="113"/>
    </row>
    <row r="175" spans="1:5" ht="12.75">
      <c r="A175" s="111"/>
      <c r="B175" s="110"/>
      <c r="C175" s="110"/>
      <c r="D175" s="110"/>
      <c r="E175" s="116"/>
    </row>
    <row r="176" spans="1:5" ht="12.75">
      <c r="A176" s="111"/>
      <c r="B176" s="110"/>
      <c r="C176" s="110"/>
      <c r="D176" s="110"/>
      <c r="E176" s="116"/>
    </row>
    <row r="177" spans="1:5" ht="12.75">
      <c r="A177" s="111"/>
      <c r="B177" s="110"/>
      <c r="C177" s="110"/>
      <c r="D177" s="110"/>
      <c r="E177" s="116"/>
    </row>
    <row r="178" spans="1:5" ht="12.75">
      <c r="A178" s="111"/>
      <c r="B178" s="110"/>
      <c r="C178" s="110"/>
      <c r="D178" s="110"/>
      <c r="E178" s="116"/>
    </row>
    <row r="179" spans="1:5" ht="12.75">
      <c r="A179" s="111"/>
      <c r="B179" s="111"/>
      <c r="C179" s="111"/>
      <c r="D179" s="111"/>
      <c r="E179" s="113"/>
    </row>
    <row r="180" spans="1:5" ht="12.75">
      <c r="A180" s="115"/>
      <c r="B180" s="115"/>
      <c r="C180" s="115"/>
      <c r="D180" s="115"/>
      <c r="E180" s="116"/>
    </row>
    <row r="181" spans="1:5" ht="12.75">
      <c r="A181" s="115"/>
      <c r="B181" s="115"/>
      <c r="C181" s="115"/>
      <c r="D181" s="115"/>
      <c r="E181" s="116"/>
    </row>
    <row r="182" spans="1:5" ht="12.75">
      <c r="A182" s="115"/>
      <c r="B182" s="115"/>
      <c r="C182" s="115"/>
      <c r="D182" s="115"/>
      <c r="E182" s="116"/>
    </row>
    <row r="183" spans="1:5" ht="12.75">
      <c r="A183" s="115"/>
      <c r="B183" s="115"/>
      <c r="C183" s="115"/>
      <c r="D183" s="115"/>
      <c r="E183" s="116"/>
    </row>
    <row r="184" spans="1:5" ht="12.75">
      <c r="A184" s="115"/>
      <c r="B184" s="115"/>
      <c r="C184" s="115"/>
      <c r="D184" s="115"/>
      <c r="E184" s="116"/>
    </row>
    <row r="185" spans="1:5" ht="12.75">
      <c r="A185" s="115"/>
      <c r="B185" s="115"/>
      <c r="C185" s="115"/>
      <c r="D185" s="115"/>
      <c r="E185" s="116"/>
    </row>
    <row r="186" spans="1:5" ht="12.75">
      <c r="A186" s="115"/>
      <c r="B186" s="115"/>
      <c r="C186" s="115"/>
      <c r="D186" s="115"/>
      <c r="E186" s="116"/>
    </row>
    <row r="187" spans="1:5" ht="12.75">
      <c r="A187" s="115"/>
      <c r="B187" s="115"/>
      <c r="C187" s="115"/>
      <c r="D187" s="115"/>
      <c r="E187" s="115"/>
    </row>
    <row r="188" spans="1:5" ht="12.75">
      <c r="A188" s="115"/>
      <c r="B188" s="115"/>
      <c r="C188" s="115"/>
      <c r="D188" s="115"/>
      <c r="E188" s="115"/>
    </row>
    <row r="189" spans="1:5" ht="12.75">
      <c r="A189" s="115"/>
      <c r="B189" s="115"/>
      <c r="C189" s="115"/>
      <c r="D189" s="115"/>
      <c r="E189" s="115"/>
    </row>
    <row r="190" spans="1:5" ht="12.75">
      <c r="A190" s="115"/>
      <c r="B190" s="115"/>
      <c r="C190" s="115"/>
      <c r="D190" s="115"/>
      <c r="E190" s="115"/>
    </row>
    <row r="191" spans="1:5" ht="12.75">
      <c r="A191" s="115"/>
      <c r="B191" s="115"/>
      <c r="C191" s="115"/>
      <c r="D191" s="115"/>
      <c r="E191" s="115"/>
    </row>
    <row r="192" spans="1:5" ht="12.75">
      <c r="A192" s="115"/>
      <c r="B192" s="115"/>
      <c r="C192" s="115"/>
      <c r="D192" s="115"/>
      <c r="E192" s="115"/>
    </row>
    <row r="193" spans="1:5" ht="12.75">
      <c r="A193" s="115"/>
      <c r="B193" s="115"/>
      <c r="C193" s="115"/>
      <c r="D193" s="115"/>
      <c r="E193" s="115"/>
    </row>
    <row r="194" spans="1:5" ht="12.75">
      <c r="A194" s="115"/>
      <c r="B194" s="115"/>
      <c r="C194" s="115"/>
      <c r="D194" s="115"/>
      <c r="E194" s="115"/>
    </row>
  </sheetData>
  <sheetProtection/>
  <mergeCells count="1">
    <mergeCell ref="C3:C4"/>
  </mergeCells>
  <printOptions/>
  <pageMargins left="0.25" right="0.45" top="0.28" bottom="0.45" header="0.17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28125" style="0" customWidth="1"/>
    <col min="6" max="6" width="17.8515625" style="0" customWidth="1"/>
    <col min="8" max="8" width="13.8515625" style="0" customWidth="1"/>
    <col min="9" max="9" width="14.28125" style="0" customWidth="1"/>
    <col min="10" max="10" width="13.421875" style="0" customWidth="1"/>
    <col min="11" max="11" width="9.28125" style="0" bestFit="1" customWidth="1"/>
  </cols>
  <sheetData>
    <row r="1" spans="1:9" ht="15.75">
      <c r="A1" s="122" t="s">
        <v>120</v>
      </c>
      <c r="B1" s="123"/>
      <c r="C1" s="123"/>
      <c r="D1" s="123"/>
      <c r="E1" s="124"/>
      <c r="F1" s="125"/>
      <c r="G1" s="125"/>
      <c r="H1" s="125"/>
      <c r="I1" s="126" t="s">
        <v>90</v>
      </c>
    </row>
    <row r="2" spans="1:10" ht="18">
      <c r="A2" s="127"/>
      <c r="B2" s="128"/>
      <c r="C2" s="128" t="s">
        <v>109</v>
      </c>
      <c r="D2" s="128"/>
      <c r="E2" s="119"/>
      <c r="F2" s="129" t="s">
        <v>91</v>
      </c>
      <c r="G2" s="129"/>
      <c r="H2" s="129"/>
      <c r="I2" s="178"/>
      <c r="J2" s="121"/>
    </row>
    <row r="3" spans="1:10" ht="13.5" thickBot="1">
      <c r="A3" s="130"/>
      <c r="B3" s="131"/>
      <c r="C3" s="131"/>
      <c r="D3" s="131"/>
      <c r="E3" s="131"/>
      <c r="F3" s="131"/>
      <c r="G3" s="131"/>
      <c r="H3" s="131"/>
      <c r="I3" s="179"/>
      <c r="J3" s="121"/>
    </row>
    <row r="4" spans="1:10" ht="20.25" customHeight="1">
      <c r="A4" s="132"/>
      <c r="B4" s="133"/>
      <c r="C4" s="133"/>
      <c r="D4" s="134" t="s">
        <v>92</v>
      </c>
      <c r="E4" s="135"/>
      <c r="F4" s="136"/>
      <c r="G4" s="369" t="s">
        <v>93</v>
      </c>
      <c r="H4" s="137"/>
      <c r="I4" s="371">
        <v>2009</v>
      </c>
      <c r="J4" s="121"/>
    </row>
    <row r="5" spans="1:10" ht="13.5" thickBot="1">
      <c r="A5" s="138"/>
      <c r="B5" s="139"/>
      <c r="C5" s="139"/>
      <c r="D5" s="139"/>
      <c r="E5" s="139"/>
      <c r="F5" s="139"/>
      <c r="G5" s="370"/>
      <c r="H5" s="140">
        <v>2010</v>
      </c>
      <c r="I5" s="372"/>
      <c r="J5" s="121"/>
    </row>
    <row r="6" spans="1:10" ht="15.75">
      <c r="A6" s="141" t="s">
        <v>3</v>
      </c>
      <c r="B6" s="142" t="s">
        <v>94</v>
      </c>
      <c r="C6" s="143"/>
      <c r="D6" s="143"/>
      <c r="E6" s="143"/>
      <c r="F6" s="144"/>
      <c r="G6" s="145"/>
      <c r="H6" s="146"/>
      <c r="I6" s="180"/>
      <c r="J6" s="121"/>
    </row>
    <row r="7" spans="1:10" ht="13.5" thickBot="1">
      <c r="A7" s="147"/>
      <c r="B7" s="148"/>
      <c r="C7" s="149"/>
      <c r="D7" s="149"/>
      <c r="E7" s="149"/>
      <c r="F7" s="149"/>
      <c r="G7" s="150"/>
      <c r="H7" s="151"/>
      <c r="I7" s="181"/>
      <c r="J7" s="121"/>
    </row>
    <row r="8" spans="1:10" ht="12.75">
      <c r="A8" s="160">
        <v>1</v>
      </c>
      <c r="B8" s="152" t="s">
        <v>110</v>
      </c>
      <c r="C8" s="152"/>
      <c r="D8" s="152"/>
      <c r="E8" s="152"/>
      <c r="F8" s="152"/>
      <c r="G8" s="153"/>
      <c r="H8" s="212">
        <v>0</v>
      </c>
      <c r="I8" s="213">
        <v>191.8</v>
      </c>
      <c r="J8" s="163"/>
    </row>
    <row r="9" spans="1:10" ht="12.75">
      <c r="A9" s="160">
        <v>2</v>
      </c>
      <c r="B9" s="152" t="s">
        <v>111</v>
      </c>
      <c r="C9" s="152"/>
      <c r="D9" s="152"/>
      <c r="E9" s="152"/>
      <c r="F9" s="152"/>
      <c r="G9" s="154"/>
      <c r="H9" s="214">
        <v>-878.8</v>
      </c>
      <c r="I9" s="215">
        <v>-558.5</v>
      </c>
      <c r="J9" s="163"/>
    </row>
    <row r="10" spans="1:10" ht="12.75">
      <c r="A10" s="160">
        <v>3</v>
      </c>
      <c r="B10" s="152" t="s">
        <v>113</v>
      </c>
      <c r="C10" s="152"/>
      <c r="D10" s="152"/>
      <c r="E10" s="152"/>
      <c r="F10" s="152"/>
      <c r="G10" s="154"/>
      <c r="H10" s="214">
        <v>845.4</v>
      </c>
      <c r="I10" s="215">
        <v>556.8</v>
      </c>
      <c r="J10" s="163"/>
    </row>
    <row r="11" spans="1:10" ht="12.75">
      <c r="A11" s="160">
        <v>4</v>
      </c>
      <c r="B11" s="152" t="s">
        <v>95</v>
      </c>
      <c r="C11" s="152"/>
      <c r="D11" s="152"/>
      <c r="E11" s="152"/>
      <c r="F11" s="152"/>
      <c r="G11" s="154"/>
      <c r="H11" s="214">
        <v>0</v>
      </c>
      <c r="I11" s="215">
        <v>0</v>
      </c>
      <c r="J11" s="163"/>
    </row>
    <row r="12" spans="1:10" ht="13.5" thickBot="1">
      <c r="A12" s="160">
        <v>5</v>
      </c>
      <c r="B12" s="152" t="s">
        <v>112</v>
      </c>
      <c r="C12" s="152"/>
      <c r="D12" s="152"/>
      <c r="E12" s="152"/>
      <c r="F12" s="152"/>
      <c r="G12" s="154"/>
      <c r="H12" s="214">
        <v>-46.6</v>
      </c>
      <c r="I12" s="215">
        <v>-376.6</v>
      </c>
      <c r="J12" s="163"/>
    </row>
    <row r="13" spans="1:10" ht="16.5" thickBot="1">
      <c r="A13" s="155"/>
      <c r="B13" s="156" t="s">
        <v>96</v>
      </c>
      <c r="C13" s="157"/>
      <c r="D13" s="157"/>
      <c r="E13" s="157"/>
      <c r="F13" s="158"/>
      <c r="G13" s="165"/>
      <c r="H13" s="217">
        <f>H8+H9+H10+H11+H12</f>
        <v>-79.99999999999997</v>
      </c>
      <c r="I13" s="217">
        <f>I8+I9+I10+I11+I12</f>
        <v>-186.50000000000006</v>
      </c>
      <c r="J13" s="163"/>
    </row>
    <row r="14" spans="1:10" ht="16.5" thickBot="1">
      <c r="A14" s="160"/>
      <c r="B14" s="161"/>
      <c r="C14" s="161"/>
      <c r="D14" s="161"/>
      <c r="E14" s="161"/>
      <c r="F14" s="162"/>
      <c r="G14" s="138"/>
      <c r="H14" s="218"/>
      <c r="I14" s="215"/>
      <c r="J14" s="163"/>
    </row>
    <row r="15" spans="1:10" ht="15.75">
      <c r="A15" s="141" t="s">
        <v>38</v>
      </c>
      <c r="B15" s="143" t="s">
        <v>168</v>
      </c>
      <c r="C15" s="143"/>
      <c r="D15" s="143"/>
      <c r="E15" s="143"/>
      <c r="F15" s="144"/>
      <c r="G15" s="145"/>
      <c r="H15" s="219"/>
      <c r="I15" s="220"/>
      <c r="J15" s="163"/>
    </row>
    <row r="16" spans="1:10" ht="13.5" thickBot="1">
      <c r="A16" s="147"/>
      <c r="B16" s="164"/>
      <c r="C16" s="164"/>
      <c r="D16" s="164"/>
      <c r="E16" s="164"/>
      <c r="F16" s="149"/>
      <c r="G16" s="159"/>
      <c r="H16" s="216"/>
      <c r="I16" s="221"/>
      <c r="J16" s="163"/>
    </row>
    <row r="17" spans="1:10" ht="12.75">
      <c r="A17" s="160">
        <v>1</v>
      </c>
      <c r="B17" s="152" t="s">
        <v>114</v>
      </c>
      <c r="C17" s="152"/>
      <c r="D17" s="152"/>
      <c r="E17" s="152"/>
      <c r="F17" s="152"/>
      <c r="G17" s="138"/>
      <c r="H17" s="218"/>
      <c r="I17" s="215"/>
      <c r="J17" s="163"/>
    </row>
    <row r="18" spans="1:10" ht="12.75">
      <c r="A18" s="160">
        <v>2</v>
      </c>
      <c r="B18" s="152" t="s">
        <v>115</v>
      </c>
      <c r="C18" s="152"/>
      <c r="D18" s="152"/>
      <c r="E18" s="152"/>
      <c r="F18" s="152"/>
      <c r="G18" s="138"/>
      <c r="H18" s="218"/>
      <c r="I18" s="215"/>
      <c r="J18" s="163"/>
    </row>
    <row r="19" spans="1:10" ht="12.75">
      <c r="A19" s="160">
        <v>3</v>
      </c>
      <c r="B19" s="152" t="s">
        <v>116</v>
      </c>
      <c r="C19" s="152"/>
      <c r="D19" s="152"/>
      <c r="E19" s="152"/>
      <c r="F19" s="152"/>
      <c r="G19" s="138"/>
      <c r="H19" s="218"/>
      <c r="I19" s="215"/>
      <c r="J19" s="163"/>
    </row>
    <row r="20" spans="1:10" ht="12.75">
      <c r="A20" s="160">
        <v>4</v>
      </c>
      <c r="B20" s="152" t="s">
        <v>97</v>
      </c>
      <c r="C20" s="152"/>
      <c r="D20" s="152"/>
      <c r="E20" s="152"/>
      <c r="F20" s="152"/>
      <c r="G20" s="138"/>
      <c r="H20" s="218"/>
      <c r="I20" s="215"/>
      <c r="J20" s="163"/>
    </row>
    <row r="21" spans="1:10" ht="13.5" thickBot="1">
      <c r="A21" s="160">
        <v>5</v>
      </c>
      <c r="B21" s="152" t="s">
        <v>98</v>
      </c>
      <c r="C21" s="152"/>
      <c r="D21" s="152"/>
      <c r="E21" s="152"/>
      <c r="F21" s="152"/>
      <c r="G21" s="138"/>
      <c r="H21" s="218"/>
      <c r="I21" s="215"/>
      <c r="J21" s="163"/>
    </row>
    <row r="22" spans="1:10" ht="16.5" thickBot="1">
      <c r="A22" s="155"/>
      <c r="B22" s="156" t="s">
        <v>99</v>
      </c>
      <c r="C22" s="157"/>
      <c r="D22" s="157"/>
      <c r="E22" s="157"/>
      <c r="F22" s="158"/>
      <c r="G22" s="165"/>
      <c r="H22" s="222">
        <f>SUM(H16:H21)</f>
        <v>0</v>
      </c>
      <c r="I22" s="223">
        <f>SUM(I17:I21)</f>
        <v>0</v>
      </c>
      <c r="J22" s="170"/>
    </row>
    <row r="23" spans="1:10" ht="16.5" thickBot="1">
      <c r="A23" s="160"/>
      <c r="B23" s="161"/>
      <c r="C23" s="161"/>
      <c r="D23" s="161"/>
      <c r="E23" s="161"/>
      <c r="F23" s="162"/>
      <c r="G23" s="138"/>
      <c r="H23" s="218"/>
      <c r="I23" s="215"/>
      <c r="J23" s="163"/>
    </row>
    <row r="24" spans="1:10" ht="15.75">
      <c r="A24" s="141" t="s">
        <v>54</v>
      </c>
      <c r="B24" s="142" t="s">
        <v>100</v>
      </c>
      <c r="C24" s="143"/>
      <c r="D24" s="143"/>
      <c r="E24" s="143"/>
      <c r="F24" s="144"/>
      <c r="G24" s="145"/>
      <c r="H24" s="219"/>
      <c r="I24" s="220"/>
      <c r="J24" s="163"/>
    </row>
    <row r="25" spans="1:10" ht="13.5" thickBot="1">
      <c r="A25" s="147"/>
      <c r="B25" s="166"/>
      <c r="C25" s="164"/>
      <c r="D25" s="164"/>
      <c r="E25" s="164"/>
      <c r="F25" s="149"/>
      <c r="G25" s="159"/>
      <c r="H25" s="216"/>
      <c r="I25" s="221"/>
      <c r="J25" s="163"/>
    </row>
    <row r="26" spans="1:10" ht="12.75">
      <c r="A26" s="160">
        <v>1</v>
      </c>
      <c r="B26" s="152" t="s">
        <v>117</v>
      </c>
      <c r="C26" s="152"/>
      <c r="D26" s="152"/>
      <c r="E26" s="106"/>
      <c r="F26" s="139"/>
      <c r="G26" s="138"/>
      <c r="H26" s="218"/>
      <c r="I26" s="215"/>
      <c r="J26" s="163"/>
    </row>
    <row r="27" spans="1:10" ht="12.75">
      <c r="A27" s="160">
        <v>2</v>
      </c>
      <c r="B27" s="152" t="s">
        <v>118</v>
      </c>
      <c r="C27" s="106"/>
      <c r="D27" s="106"/>
      <c r="E27" s="106"/>
      <c r="F27" s="139"/>
      <c r="G27" s="138"/>
      <c r="H27" s="218"/>
      <c r="I27" s="215"/>
      <c r="J27" s="163"/>
    </row>
    <row r="28" spans="1:10" ht="12.75">
      <c r="A28" s="160">
        <v>3</v>
      </c>
      <c r="B28" s="152" t="s">
        <v>101</v>
      </c>
      <c r="C28" s="106"/>
      <c r="D28" s="106"/>
      <c r="E28" s="106"/>
      <c r="F28" s="139"/>
      <c r="G28" s="138"/>
      <c r="H28" s="218"/>
      <c r="I28" s="215"/>
      <c r="J28" s="163"/>
    </row>
    <row r="29" spans="1:10" ht="13.5" thickBot="1">
      <c r="A29" s="160">
        <v>4</v>
      </c>
      <c r="B29" s="152" t="s">
        <v>119</v>
      </c>
      <c r="C29" s="106"/>
      <c r="D29" s="106"/>
      <c r="E29" s="106"/>
      <c r="F29" s="139"/>
      <c r="G29" s="138"/>
      <c r="H29" s="218"/>
      <c r="I29" s="215"/>
      <c r="J29" s="163"/>
    </row>
    <row r="30" spans="1:10" ht="16.5" thickBot="1">
      <c r="A30" s="155"/>
      <c r="B30" s="156" t="s">
        <v>102</v>
      </c>
      <c r="C30" s="157"/>
      <c r="D30" s="157"/>
      <c r="E30" s="157"/>
      <c r="F30" s="158"/>
      <c r="G30" s="165"/>
      <c r="H30" s="222"/>
      <c r="I30" s="217">
        <v>0</v>
      </c>
      <c r="J30" s="163"/>
    </row>
    <row r="31" spans="1:10" ht="16.5" thickBot="1">
      <c r="A31" s="160"/>
      <c r="B31" s="161"/>
      <c r="C31" s="161"/>
      <c r="D31" s="161"/>
      <c r="E31" s="161"/>
      <c r="F31" s="162"/>
      <c r="G31" s="138"/>
      <c r="H31" s="218"/>
      <c r="I31" s="215"/>
      <c r="J31" s="163"/>
    </row>
    <row r="32" spans="1:10" ht="16.5" thickBot="1">
      <c r="A32" s="155"/>
      <c r="B32" s="229" t="s">
        <v>103</v>
      </c>
      <c r="C32" s="167"/>
      <c r="D32" s="168"/>
      <c r="E32" s="168"/>
      <c r="F32" s="169"/>
      <c r="G32" s="165"/>
      <c r="H32" s="224">
        <f>H34-H33</f>
        <v>-80</v>
      </c>
      <c r="I32" s="223">
        <f>I34-I33</f>
        <v>-187</v>
      </c>
      <c r="J32" s="170"/>
    </row>
    <row r="33" spans="1:10" ht="15.75">
      <c r="A33" s="160"/>
      <c r="B33" s="161" t="s">
        <v>104</v>
      </c>
      <c r="C33" s="161"/>
      <c r="D33" s="161"/>
      <c r="E33" s="161"/>
      <c r="F33" s="161"/>
      <c r="G33" s="160"/>
      <c r="H33" s="225">
        <v>80</v>
      </c>
      <c r="I33" s="226">
        <v>267</v>
      </c>
      <c r="J33" s="170"/>
    </row>
    <row r="34" spans="1:10" ht="16.5" thickBot="1">
      <c r="A34" s="171"/>
      <c r="B34" s="172" t="s">
        <v>105</v>
      </c>
      <c r="C34" s="172"/>
      <c r="D34" s="172"/>
      <c r="E34" s="172"/>
      <c r="F34" s="172"/>
      <c r="G34" s="171"/>
      <c r="H34" s="227">
        <v>0</v>
      </c>
      <c r="I34" s="228">
        <v>80</v>
      </c>
      <c r="J34" s="170"/>
    </row>
    <row r="35" spans="1:10" ht="12.75">
      <c r="A35" s="175"/>
      <c r="B35" s="175"/>
      <c r="C35" s="175"/>
      <c r="D35" s="175"/>
      <c r="E35" s="175"/>
      <c r="F35" s="175"/>
      <c r="G35" s="175"/>
      <c r="H35" s="176"/>
      <c r="I35" s="176"/>
      <c r="J35" s="163"/>
    </row>
    <row r="36" spans="1:10" ht="12.75">
      <c r="A36" s="175"/>
      <c r="B36" s="175"/>
      <c r="C36" s="175"/>
      <c r="D36" s="175"/>
      <c r="E36" s="175"/>
      <c r="F36" s="175"/>
      <c r="G36" s="175"/>
      <c r="H36" s="176"/>
      <c r="I36" s="176"/>
      <c r="J36" s="163"/>
    </row>
    <row r="37" spans="1:10" ht="12.75">
      <c r="A37" s="175"/>
      <c r="B37" s="175"/>
      <c r="C37" s="175"/>
      <c r="D37" s="175"/>
      <c r="E37" s="175"/>
      <c r="F37" s="175"/>
      <c r="G37" s="175"/>
      <c r="H37" s="177"/>
      <c r="I37" s="176"/>
      <c r="J37" s="163"/>
    </row>
    <row r="38" ht="12.75">
      <c r="J38" s="163"/>
    </row>
    <row r="39" ht="12.75">
      <c r="J39" s="163"/>
    </row>
    <row r="40" ht="12.75">
      <c r="J40" s="163"/>
    </row>
    <row r="41" ht="12.75">
      <c r="J41" s="163"/>
    </row>
    <row r="42" ht="12.75">
      <c r="J42" s="163"/>
    </row>
    <row r="43" ht="12.75">
      <c r="J43" s="163"/>
    </row>
    <row r="44" ht="12.75">
      <c r="J44" s="163"/>
    </row>
    <row r="45" ht="12.75">
      <c r="J45" s="163"/>
    </row>
    <row r="46" ht="12.75">
      <c r="J46" s="163"/>
    </row>
    <row r="47" ht="12.75">
      <c r="J47" s="163"/>
    </row>
    <row r="48" ht="12.75">
      <c r="J48" s="163"/>
    </row>
    <row r="49" ht="12.75">
      <c r="J49" s="163"/>
    </row>
    <row r="50" ht="12.75">
      <c r="J50" s="163"/>
    </row>
    <row r="51" ht="12.75">
      <c r="J51" s="163"/>
    </row>
    <row r="52" ht="12.75">
      <c r="J52" s="163"/>
    </row>
    <row r="53" ht="12.75">
      <c r="J53" s="163"/>
    </row>
    <row r="54" ht="12.75">
      <c r="J54" s="121"/>
    </row>
    <row r="55" ht="12.75">
      <c r="J55" s="121"/>
    </row>
  </sheetData>
  <sheetProtection/>
  <mergeCells count="2">
    <mergeCell ref="G4:G5"/>
    <mergeCell ref="I4:I5"/>
  </mergeCells>
  <printOptions horizontalCentered="1" verticalCentered="1"/>
  <pageMargins left="0.28" right="0.45" top="0.27" bottom="0.38" header="0.42" footer="0.2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6.28125" style="0" customWidth="1"/>
    <col min="2" max="2" width="41.140625" style="0" customWidth="1"/>
    <col min="3" max="3" width="12.7109375" style="0" customWidth="1"/>
    <col min="5" max="5" width="10.421875" style="0" customWidth="1"/>
    <col min="6" max="6" width="15.7109375" style="0" customWidth="1"/>
    <col min="7" max="7" width="13.421875" style="0" customWidth="1"/>
    <col min="8" max="8" width="14.00390625" style="0" customWidth="1"/>
  </cols>
  <sheetData>
    <row r="1" spans="1:11" ht="12.75">
      <c r="A1" s="373" t="s">
        <v>180</v>
      </c>
      <c r="B1" s="373" t="s">
        <v>181</v>
      </c>
      <c r="C1" s="374" t="s">
        <v>172</v>
      </c>
      <c r="D1" s="375"/>
      <c r="E1" s="375"/>
      <c r="F1" s="375"/>
      <c r="G1" s="375"/>
      <c r="H1" s="375"/>
      <c r="I1" s="375"/>
      <c r="J1" s="376" t="s">
        <v>182</v>
      </c>
      <c r="K1" s="377" t="s">
        <v>179</v>
      </c>
    </row>
    <row r="2" spans="1:11" ht="54" customHeight="1">
      <c r="A2" s="378"/>
      <c r="B2" s="378"/>
      <c r="C2" s="379" t="s">
        <v>173</v>
      </c>
      <c r="D2" s="379" t="s">
        <v>174</v>
      </c>
      <c r="E2" s="379" t="s">
        <v>175</v>
      </c>
      <c r="F2" s="379" t="s">
        <v>176</v>
      </c>
      <c r="G2" s="379" t="s">
        <v>178</v>
      </c>
      <c r="H2" s="379" t="s">
        <v>177</v>
      </c>
      <c r="I2" s="380" t="s">
        <v>179</v>
      </c>
      <c r="J2" s="376"/>
      <c r="K2" s="377"/>
    </row>
    <row r="3" spans="1:11" ht="49.5" customHeight="1">
      <c r="A3" s="381" t="s">
        <v>183</v>
      </c>
      <c r="B3" s="382" t="s">
        <v>171</v>
      </c>
      <c r="C3" s="383">
        <v>100</v>
      </c>
      <c r="D3" s="383"/>
      <c r="E3" s="383"/>
      <c r="F3" s="383"/>
      <c r="G3" s="383"/>
      <c r="H3" s="383">
        <v>583.1</v>
      </c>
      <c r="I3" s="383">
        <v>683.1</v>
      </c>
      <c r="J3" s="383"/>
      <c r="K3" s="383"/>
    </row>
    <row r="4" spans="1:11" ht="12.75">
      <c r="A4" s="383" t="s">
        <v>3</v>
      </c>
      <c r="B4" s="384" t="s">
        <v>184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1:11" ht="46.5" customHeight="1">
      <c r="A5" s="381" t="s">
        <v>38</v>
      </c>
      <c r="B5" s="382" t="s">
        <v>185</v>
      </c>
      <c r="C5" s="383"/>
      <c r="D5" s="383"/>
      <c r="E5" s="383"/>
      <c r="F5" s="383"/>
      <c r="G5" s="383"/>
      <c r="H5" s="383"/>
      <c r="I5" s="383"/>
      <c r="J5" s="383"/>
      <c r="K5" s="383"/>
    </row>
    <row r="6" spans="1:11" ht="33.75" customHeight="1">
      <c r="A6" s="383">
        <v>1</v>
      </c>
      <c r="B6" s="385" t="s">
        <v>186</v>
      </c>
      <c r="C6" s="383"/>
      <c r="D6" s="383"/>
      <c r="E6" s="383"/>
      <c r="F6" s="383"/>
      <c r="G6" s="383"/>
      <c r="H6" s="383"/>
      <c r="I6" s="383"/>
      <c r="J6" s="383"/>
      <c r="K6" s="383"/>
    </row>
    <row r="7" spans="1:11" ht="38.25" customHeight="1">
      <c r="A7" s="383">
        <v>2</v>
      </c>
      <c r="B7" s="385" t="s">
        <v>187</v>
      </c>
      <c r="C7" s="383"/>
      <c r="D7" s="383"/>
      <c r="E7" s="383"/>
      <c r="F7" s="383"/>
      <c r="G7" s="383"/>
      <c r="H7" s="383"/>
      <c r="I7" s="383"/>
      <c r="J7" s="383">
        <v>110000</v>
      </c>
      <c r="K7" s="383"/>
    </row>
    <row r="8" spans="1:11" ht="12.75">
      <c r="A8" s="383">
        <v>3</v>
      </c>
      <c r="B8" s="385" t="s">
        <v>188</v>
      </c>
      <c r="C8" s="383"/>
      <c r="D8" s="383"/>
      <c r="E8" s="383"/>
      <c r="F8" s="383"/>
      <c r="G8" s="383"/>
      <c r="H8" s="383"/>
      <c r="I8" s="383"/>
      <c r="J8" s="383"/>
      <c r="K8" s="383"/>
    </row>
    <row r="9" spans="1:11" ht="12.75">
      <c r="A9" s="383">
        <v>4</v>
      </c>
      <c r="B9" s="385" t="s">
        <v>119</v>
      </c>
      <c r="C9" s="383"/>
      <c r="D9" s="383"/>
      <c r="E9" s="383"/>
      <c r="F9" s="383"/>
      <c r="G9" s="383"/>
      <c r="H9" s="383"/>
      <c r="I9" s="383"/>
      <c r="J9" s="383"/>
      <c r="K9" s="383"/>
    </row>
    <row r="10" spans="1:11" ht="25.5">
      <c r="A10" s="383">
        <v>5</v>
      </c>
      <c r="B10" s="385" t="s">
        <v>189</v>
      </c>
      <c r="C10" s="383"/>
      <c r="D10" s="383"/>
      <c r="E10" s="383"/>
      <c r="F10" s="383"/>
      <c r="G10" s="383"/>
      <c r="H10" s="383"/>
      <c r="I10" s="383"/>
      <c r="J10" s="383"/>
      <c r="K10" s="383"/>
    </row>
    <row r="11" spans="1:11" ht="12.75">
      <c r="A11" s="383">
        <v>6</v>
      </c>
      <c r="B11" s="385" t="s">
        <v>106</v>
      </c>
      <c r="C11" s="383"/>
      <c r="D11" s="383"/>
      <c r="E11" s="383"/>
      <c r="F11" s="383"/>
      <c r="G11" s="383"/>
      <c r="H11" s="383"/>
      <c r="I11" s="383"/>
      <c r="J11" s="383"/>
      <c r="K11" s="383"/>
    </row>
    <row r="12" spans="1:11" ht="38.25" customHeight="1">
      <c r="A12" s="381" t="s">
        <v>28</v>
      </c>
      <c r="B12" s="386" t="s">
        <v>190</v>
      </c>
      <c r="C12" s="383">
        <v>100</v>
      </c>
      <c r="D12" s="383"/>
      <c r="E12" s="383"/>
      <c r="F12" s="383"/>
      <c r="G12" s="383"/>
      <c r="H12" s="383">
        <v>583.1</v>
      </c>
      <c r="I12" s="383">
        <v>683.1</v>
      </c>
      <c r="J12" s="383">
        <v>110000</v>
      </c>
      <c r="K12" s="383">
        <v>110683.1</v>
      </c>
    </row>
    <row r="13" spans="1:11" ht="25.5">
      <c r="A13" s="383">
        <v>1</v>
      </c>
      <c r="B13" s="385" t="s">
        <v>186</v>
      </c>
      <c r="C13" s="383"/>
      <c r="D13" s="383"/>
      <c r="E13" s="383"/>
      <c r="F13" s="383"/>
      <c r="G13" s="383"/>
      <c r="H13" s="383"/>
      <c r="I13" s="383"/>
      <c r="J13" s="383"/>
      <c r="K13" s="383"/>
    </row>
    <row r="14" spans="1:11" ht="27.75" customHeight="1">
      <c r="A14" s="383">
        <v>2</v>
      </c>
      <c r="B14" s="385" t="s">
        <v>191</v>
      </c>
      <c r="C14" s="383"/>
      <c r="D14" s="383"/>
      <c r="E14" s="383"/>
      <c r="F14" s="383"/>
      <c r="G14" s="383"/>
      <c r="H14" s="383"/>
      <c r="I14" s="383"/>
      <c r="J14" s="383"/>
      <c r="K14" s="383"/>
    </row>
    <row r="15" spans="1:11" ht="12.75">
      <c r="A15" s="383">
        <v>3</v>
      </c>
      <c r="B15" s="385" t="s">
        <v>192</v>
      </c>
      <c r="C15" s="383"/>
      <c r="D15" s="383"/>
      <c r="E15" s="383"/>
      <c r="F15" s="383"/>
      <c r="G15" s="383"/>
      <c r="H15" s="383"/>
      <c r="I15" s="383"/>
      <c r="J15" s="383"/>
      <c r="K15" s="383"/>
    </row>
    <row r="16" spans="1:11" ht="12.75">
      <c r="A16" s="383">
        <v>4</v>
      </c>
      <c r="B16" s="385" t="s">
        <v>119</v>
      </c>
      <c r="C16" s="383"/>
      <c r="D16" s="383"/>
      <c r="E16" s="383"/>
      <c r="F16" s="383"/>
      <c r="G16" s="383"/>
      <c r="H16" s="383"/>
      <c r="I16" s="383"/>
      <c r="J16" s="383"/>
      <c r="K16" s="383"/>
    </row>
    <row r="17" spans="1:11" ht="12.75">
      <c r="A17" s="383">
        <v>5</v>
      </c>
      <c r="B17" s="385" t="s">
        <v>106</v>
      </c>
      <c r="C17" s="383"/>
      <c r="D17" s="383"/>
      <c r="E17" s="383"/>
      <c r="F17" s="383"/>
      <c r="G17" s="383"/>
      <c r="H17" s="383"/>
      <c r="I17" s="383"/>
      <c r="J17" s="383"/>
      <c r="K17" s="383"/>
    </row>
    <row r="18" spans="1:11" ht="12.75">
      <c r="A18" s="383">
        <v>6</v>
      </c>
      <c r="B18" s="385" t="s">
        <v>193</v>
      </c>
      <c r="C18" s="383"/>
      <c r="D18" s="383"/>
      <c r="E18" s="383"/>
      <c r="F18" s="383"/>
      <c r="G18" s="383"/>
      <c r="H18" s="383"/>
      <c r="I18" s="383"/>
      <c r="J18" s="383"/>
      <c r="K18" s="383"/>
    </row>
    <row r="19" spans="1:11" ht="37.5" customHeight="1">
      <c r="A19" s="381" t="s">
        <v>194</v>
      </c>
      <c r="B19" s="386" t="s">
        <v>195</v>
      </c>
      <c r="C19" s="383"/>
      <c r="D19" s="383"/>
      <c r="E19" s="383"/>
      <c r="F19" s="383"/>
      <c r="G19" s="383"/>
      <c r="H19" s="383"/>
      <c r="I19" s="383"/>
      <c r="J19" s="383"/>
      <c r="K19" s="383"/>
    </row>
  </sheetData>
  <sheetProtection/>
  <mergeCells count="5">
    <mergeCell ref="A1:A2"/>
    <mergeCell ref="B1:B2"/>
    <mergeCell ref="C1:I1"/>
    <mergeCell ref="J1:J2"/>
    <mergeCell ref="K1:K2"/>
  </mergeCells>
  <printOptions horizontalCentered="1" verticalCentered="1"/>
  <pageMargins left="0.4" right="0.51" top="0.35" bottom="0.37" header="0.27" footer="0.26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ADA-VELIPOJE SHPK</dc:title>
  <dc:subject>PASQYRAT FINANCIARE KRAHASUESE TE VITIT 2009</dc:subject>
  <dc:creator>Pellumb Gjoka</dc:creator>
  <cp:keywords/>
  <dc:description/>
  <cp:lastModifiedBy>Marcian</cp:lastModifiedBy>
  <cp:lastPrinted>2010-07-22T17:29:45Z</cp:lastPrinted>
  <dcterms:created xsi:type="dcterms:W3CDTF">2009-01-10T18:45:24Z</dcterms:created>
  <dcterms:modified xsi:type="dcterms:W3CDTF">2011-07-14T08:07:44Z</dcterms:modified>
  <cp:category>Administrator</cp:category>
  <cp:version/>
  <cp:contentType/>
  <cp:contentStatus/>
</cp:coreProperties>
</file>