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ktfileserver\Fin_Cont_Folder\Emirjona\12. pasqyra 2021\QKB\04. Deklarimi final 2022\"/>
    </mc:Choice>
  </mc:AlternateContent>
  <xr:revisionPtr revIDLastSave="0" documentId="13_ncr:1_{0E2F6300-7581-46A8-9571-91C17E344998}" xr6:coauthVersionLast="36" xr6:coauthVersionMax="36" xr10:uidLastSave="{00000000-0000-0000-0000-000000000000}"/>
  <bookViews>
    <workbookView xWindow="0" yWindow="0" windowWidth="28800" windowHeight="11925" xr2:uid="{8D36558A-D344-45DA-B855-3E3A9A5DB7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B62" i="1"/>
  <c r="D54" i="1"/>
  <c r="D64" i="1" s="1"/>
  <c r="D66" i="1" s="1"/>
  <c r="B54" i="1"/>
  <c r="D13" i="1"/>
  <c r="B13" i="1"/>
  <c r="D10" i="1"/>
  <c r="D19" i="1" s="1"/>
  <c r="D26" i="1" s="1"/>
  <c r="D28" i="1" s="1"/>
  <c r="D44" i="1" s="1"/>
  <c r="B10" i="1"/>
  <c r="B19" i="1" l="1"/>
  <c r="B26" i="1" s="1"/>
  <c r="B28" i="1" s="1"/>
  <c r="B44" i="1" s="1"/>
  <c r="B64" i="1"/>
  <c r="B66" i="1"/>
</calcChain>
</file>

<file path=xl/sharedStrings.xml><?xml version="1.0" encoding="utf-8"?>
<sst xmlns="http://schemas.openxmlformats.org/spreadsheetml/2006/main" count="64" uniqueCount="55">
  <si>
    <t>Pasqyrat financiare te vitit 2022</t>
  </si>
  <si>
    <t>BANKA KOMBETARE TREGTARE</t>
  </si>
  <si>
    <t>J62001011Q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</si>
  <si>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</si>
  <si>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Banka dhe te ngjashme</t>
  </si>
  <si>
    <t>Periudha</t>
  </si>
  <si>
    <t>Raportuese</t>
  </si>
  <si>
    <t>Para ardhese</t>
  </si>
  <si>
    <t>Te ardhura nga interesat</t>
  </si>
  <si>
    <t>Shpenzime per interesa</t>
  </si>
  <si>
    <t>E ardhura neto per interesa</t>
  </si>
  <si>
    <t>Te ardhura nga tarifa dhe komisione</t>
  </si>
  <si>
    <t>Shpenzime per tarifa dhe komisione</t>
  </si>
  <si>
    <t>E ardhura neto per tarifa dhe komisione</t>
  </si>
  <si>
    <t>E ardhura neto nga aktiviteti shites</t>
  </si>
  <si>
    <t>E ardhura neto nga instrumenta te tjere finaniare FHNPASH</t>
  </si>
  <si>
    <t>Te ardhura te tjera</t>
  </si>
  <si>
    <t>Fitime/(humbje) nga crregjistrimi i aktiveve te mbajtura me kosto te amortizuar</t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</si>
  <si>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</si>
  <si>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Shuma e te ardhurave</t>
  </si>
  <si>
    <t>Te tjera fitime</t>
  </si>
  <si>
    <t>Zhvleresimi neto i aktiveve financiare</t>
  </si>
  <si>
    <t>Shpenzime personeli</t>
  </si>
  <si>
    <t xml:space="preserve">Shpenzime amortizimi </t>
  </si>
  <si>
    <t>Shpenzime te tjera</t>
  </si>
  <si>
    <t>Fitimi/(humbja) para tatimit</t>
  </si>
  <si>
    <t>Tatimi mbi fitimin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</si>
  <si>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</si>
  <si>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</si>
  <si>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</si>
  <si>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</si>
  <si>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</si>
  <si>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</si>
  <si>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</si>
  <si>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</si>
  <si>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</si>
  <si>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</si>
  <si>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</si>
  <si>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</si>
  <si>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</si>
  <si>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</si>
  <si>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Levizje ne rezerven per vleren e drejte (instrumenta kapitali)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</si>
  <si>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</si>
  <si>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</si>
  <si>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</si>
  <si>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</si>
  <si>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</si>
  <si>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</si>
  <si>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</si>
  <si>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</si>
  <si>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</si>
  <si>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</si>
  <si>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Skënder EMINI</t>
  </si>
  <si>
    <t xml:space="preserve">Përfaqësues ligjor dhe </t>
  </si>
  <si>
    <t>Drejtor i Grupit të Financës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</si>
</sst>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0" fontId="10" fillId="0" borderId="0" xfId="0" applyFont="1" applyAlignment="1"/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2" fillId="0" borderId="0" xfId="2" applyNumberFormat="1" applyFont="1" applyFill="1" applyBorder="1" applyAlignment="1" applyProtection="1">
      <alignment wrapText="1"/>
    </xf>
    <xf numFmtId="0" fontId="11" fillId="0" borderId="0" xfId="0" applyFont="1"/>
    <xf numFmtId="0" fontId="11" fillId="0" borderId="0" xfId="0" applyFont="1" applyBorder="1"/>
    <xf numFmtId="0" fontId="13" fillId="0" borderId="0" xfId="2" applyNumberFormat="1" applyFont="1" applyFill="1" applyBorder="1" applyAlignment="1" applyProtection="1">
      <alignment wrapText="1"/>
    </xf>
    <xf numFmtId="37" fontId="8" fillId="2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37" fontId="14" fillId="0" borderId="1" xfId="2" applyNumberFormat="1" applyFont="1" applyFill="1" applyBorder="1" applyAlignment="1" applyProtection="1">
      <alignment wrapText="1"/>
    </xf>
    <xf numFmtId="0" fontId="13" fillId="3" borderId="0" xfId="2" applyNumberFormat="1" applyFont="1" applyFill="1" applyBorder="1" applyAlignment="1" applyProtection="1">
      <alignment wrapText="1"/>
    </xf>
    <xf numFmtId="37" fontId="11" fillId="2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 applyProtection="1"/>
    <xf numFmtId="37" fontId="14" fillId="0" borderId="2" xfId="1" applyNumberFormat="1" applyFont="1" applyFill="1" applyBorder="1" applyAlignment="1" applyProtection="1">
      <alignment horizontal="right" wrapText="1"/>
    </xf>
    <xf numFmtId="43" fontId="13" fillId="0" borderId="0" xfId="1" applyFont="1" applyFill="1" applyBorder="1" applyAlignment="1" applyProtection="1">
      <alignment wrapText="1"/>
    </xf>
    <xf numFmtId="0" fontId="6" fillId="0" borderId="0" xfId="2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right"/>
    </xf>
    <xf numFmtId="0" fontId="13" fillId="0" borderId="0" xfId="2" applyNumberFormat="1" applyFont="1" applyFill="1" applyBorder="1" applyAlignment="1" applyProtection="1">
      <alignment horizontal="left" wrapText="1" indent="2"/>
    </xf>
    <xf numFmtId="37" fontId="14" fillId="0" borderId="1" xfId="0" applyNumberFormat="1" applyFont="1" applyFill="1" applyBorder="1" applyAlignment="1" applyProtection="1">
      <alignment horizontal="right"/>
    </xf>
    <xf numFmtId="0" fontId="4" fillId="0" borderId="0" xfId="2"/>
    <xf numFmtId="37" fontId="14" fillId="0" borderId="2" xfId="0" applyNumberFormat="1" applyFont="1" applyFill="1" applyBorder="1" applyAlignment="1" applyProtection="1">
      <alignment horizontal="right"/>
    </xf>
    <xf numFmtId="43" fontId="8" fillId="0" borderId="0" xfId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01652435-1E8C-4A1B-B3D6-578B28BEC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A338-1D5F-42C0-964B-049D696587A9}">
  <dimension ref="A1:F78"/>
  <sheetViews>
    <sheetView tabSelected="1" workbookViewId="0">
      <selection activeCell="D66" sqref="D6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1" t="s">
        <v>3</v>
      </c>
      <c r="B4" s="3"/>
      <c r="C4" s="3"/>
      <c r="D4" s="3"/>
    </row>
    <row r="5" spans="1:4" x14ac:dyDescent="0.25">
      <c r="A5" s="5" t="s">
        <v>4</v>
      </c>
      <c r="B5" s="6" t="s">
        <v>5</v>
      </c>
      <c r="C5" s="6"/>
      <c r="D5" s="6" t="s">
        <v>5</v>
      </c>
    </row>
    <row r="6" spans="1:4" x14ac:dyDescent="0.25">
      <c r="A6" s="7"/>
      <c r="B6" s="6" t="s">
        <v>6</v>
      </c>
      <c r="C6" s="6"/>
      <c r="D6" s="6" t="s">
        <v>7</v>
      </c>
    </row>
    <row r="7" spans="1:4" x14ac:dyDescent="0.25">
      <c r="A7" s="8"/>
      <c r="B7" s="9"/>
      <c r="C7" s="10"/>
      <c r="D7" s="9"/>
    </row>
    <row r="8" spans="1:4" x14ac:dyDescent="0.25">
      <c r="A8" s="11" t="s">
        <v>8</v>
      </c>
      <c r="B8" s="12">
        <v>15197572</v>
      </c>
      <c r="C8" s="13"/>
      <c r="D8" s="12">
        <v>13819607</v>
      </c>
    </row>
    <row r="9" spans="1:4" x14ac:dyDescent="0.25">
      <c r="A9" s="11" t="s">
        <v>9</v>
      </c>
      <c r="B9" s="12">
        <v>-2519236</v>
      </c>
      <c r="C9" s="13"/>
      <c r="D9" s="12">
        <v>-1564553</v>
      </c>
    </row>
    <row r="10" spans="1:4" x14ac:dyDescent="0.25">
      <c r="A10" s="14" t="s">
        <v>10</v>
      </c>
      <c r="B10" s="15">
        <f>+B8+B9</f>
        <v>12678336</v>
      </c>
      <c r="C10" s="14"/>
      <c r="D10" s="15">
        <f>SUM(D8:D9)</f>
        <v>12255054</v>
      </c>
    </row>
    <row r="11" spans="1:4" x14ac:dyDescent="0.25">
      <c r="A11" s="11" t="s">
        <v>11</v>
      </c>
      <c r="B11" s="12">
        <v>2207991</v>
      </c>
      <c r="C11" s="13"/>
      <c r="D11" s="12">
        <v>2011277</v>
      </c>
    </row>
    <row r="12" spans="1:4" x14ac:dyDescent="0.25">
      <c r="A12" s="11" t="s">
        <v>12</v>
      </c>
      <c r="B12" s="12">
        <v>112338</v>
      </c>
      <c r="C12" s="13"/>
      <c r="D12" s="12">
        <v>40842</v>
      </c>
    </row>
    <row r="13" spans="1:4" x14ac:dyDescent="0.25">
      <c r="A13" s="14" t="s">
        <v>13</v>
      </c>
      <c r="B13" s="15">
        <f>SUM(B11:B12)</f>
        <v>2320329</v>
      </c>
      <c r="C13" s="11"/>
      <c r="D13" s="15">
        <f>SUM(D11:D12)</f>
        <v>2052119</v>
      </c>
    </row>
    <row r="14" spans="1:4" x14ac:dyDescent="0.25">
      <c r="A14" s="11" t="s">
        <v>14</v>
      </c>
      <c r="B14" s="12">
        <v>5740739</v>
      </c>
      <c r="C14" s="13"/>
      <c r="D14" s="12">
        <v>97602</v>
      </c>
    </row>
    <row r="15" spans="1:4" x14ac:dyDescent="0.25">
      <c r="A15" s="11" t="s">
        <v>15</v>
      </c>
      <c r="B15" s="12"/>
      <c r="C15" s="13"/>
      <c r="D15" s="12"/>
    </row>
    <row r="16" spans="1:4" x14ac:dyDescent="0.25">
      <c r="A16" s="11" t="s">
        <v>16</v>
      </c>
      <c r="B16" s="12">
        <v>447602</v>
      </c>
      <c r="C16" s="13"/>
      <c r="D16" s="12">
        <v>1086839</v>
      </c>
    </row>
    <row r="17" spans="1:6" x14ac:dyDescent="0.25">
      <c r="A17" s="11" t="s">
        <v>17</v>
      </c>
      <c r="B17" s="12"/>
      <c r="C17" s="13"/>
      <c r="D17" s="12"/>
    </row>
    <row r="18" spans="1:6" x14ac:dyDescent="0.25">
      <c r="A18" s="16" t="s">
        <v>18</v>
      </c>
      <c r="B18" s="12"/>
      <c r="C18" s="13"/>
      <c r="D18" s="12"/>
    </row>
    <row r="19" spans="1:6" x14ac:dyDescent="0.25">
      <c r="A19" s="14" t="s">
        <v>19</v>
      </c>
      <c r="B19" s="15">
        <f>SUM(B13,B10,B14:B17)</f>
        <v>21187006</v>
      </c>
      <c r="C19" s="14"/>
      <c r="D19" s="15">
        <f>SUM(D13,D10,D14:D17)</f>
        <v>15491614</v>
      </c>
    </row>
    <row r="20" spans="1:6" x14ac:dyDescent="0.25">
      <c r="A20" s="11" t="s">
        <v>20</v>
      </c>
      <c r="B20" s="12"/>
      <c r="C20" s="13"/>
      <c r="D20" s="12"/>
    </row>
    <row r="21" spans="1:6" x14ac:dyDescent="0.25">
      <c r="A21" s="11" t="s">
        <v>21</v>
      </c>
      <c r="B21" s="12">
        <v>-2734423</v>
      </c>
      <c r="D21" s="17">
        <v>-271361</v>
      </c>
    </row>
    <row r="22" spans="1:6" x14ac:dyDescent="0.25">
      <c r="A22" s="11" t="s">
        <v>22</v>
      </c>
      <c r="B22" s="12">
        <v>-2396002</v>
      </c>
      <c r="D22" s="17">
        <v>-1966724</v>
      </c>
    </row>
    <row r="23" spans="1:6" x14ac:dyDescent="0.25">
      <c r="A23" s="11" t="s">
        <v>23</v>
      </c>
      <c r="B23" s="12">
        <v>-889734</v>
      </c>
      <c r="D23" s="17">
        <v>-818921</v>
      </c>
    </row>
    <row r="24" spans="1:6" x14ac:dyDescent="0.25">
      <c r="A24" s="11" t="s">
        <v>24</v>
      </c>
      <c r="B24" s="12">
        <v>-4104830</v>
      </c>
      <c r="D24" s="17">
        <v>-3406479</v>
      </c>
    </row>
    <row r="25" spans="1:6" x14ac:dyDescent="0.25">
      <c r="A25" s="16" t="s">
        <v>18</v>
      </c>
      <c r="B25" s="12"/>
      <c r="D25" s="17"/>
    </row>
    <row r="26" spans="1:6" x14ac:dyDescent="0.25">
      <c r="A26" s="14" t="s">
        <v>25</v>
      </c>
      <c r="B26" s="15">
        <f>SUM(B19:B24)</f>
        <v>11062017</v>
      </c>
      <c r="C26" s="15"/>
      <c r="D26" s="15">
        <f>SUM(D19:D24)</f>
        <v>9028129</v>
      </c>
    </row>
    <row r="27" spans="1:6" x14ac:dyDescent="0.25">
      <c r="A27" s="11" t="s">
        <v>26</v>
      </c>
      <c r="B27" s="12">
        <v>-1593043</v>
      </c>
      <c r="C27" s="13"/>
      <c r="D27" s="12">
        <v>-1322423</v>
      </c>
      <c r="F27" s="18"/>
    </row>
    <row r="28" spans="1:6" ht="15" customHeight="1" thickBot="1" x14ac:dyDescent="0.3">
      <c r="A28" s="14" t="s">
        <v>27</v>
      </c>
      <c r="B28" s="19">
        <f>SUM(B26:B27)</f>
        <v>9468974</v>
      </c>
      <c r="C28" s="13"/>
      <c r="D28" s="19">
        <f>SUM(D26:D27)</f>
        <v>7705706</v>
      </c>
    </row>
    <row r="29" spans="1:6" ht="15" customHeight="1" thickTop="1" x14ac:dyDescent="0.25">
      <c r="A29" s="11"/>
      <c r="B29" s="20"/>
      <c r="C29" s="11"/>
      <c r="D29" s="20"/>
    </row>
    <row r="30" spans="1:6" x14ac:dyDescent="0.25">
      <c r="A30" s="14" t="s">
        <v>28</v>
      </c>
      <c r="B30" s="14"/>
      <c r="C30" s="14"/>
      <c r="D30" s="14"/>
    </row>
    <row r="31" spans="1:6" x14ac:dyDescent="0.25">
      <c r="A31" s="11" t="s">
        <v>29</v>
      </c>
      <c r="B31" s="12"/>
      <c r="C31" s="13"/>
      <c r="D31" s="12"/>
    </row>
    <row r="32" spans="1:6" x14ac:dyDescent="0.25">
      <c r="A32" s="11" t="s">
        <v>30</v>
      </c>
      <c r="B32" s="12"/>
      <c r="C32" s="13"/>
      <c r="D32" s="12"/>
    </row>
    <row r="33" spans="1:4" x14ac:dyDescent="0.25">
      <c r="A33" s="11"/>
      <c r="B33" s="21"/>
      <c r="C33" s="21"/>
      <c r="D33" s="21"/>
    </row>
    <row r="34" spans="1:4" x14ac:dyDescent="0.25">
      <c r="A34" s="14" t="s">
        <v>31</v>
      </c>
      <c r="B34" s="3"/>
      <c r="C34" s="3"/>
      <c r="D34" s="3"/>
    </row>
    <row r="35" spans="1:4" x14ac:dyDescent="0.25">
      <c r="A35" s="11" t="s">
        <v>32</v>
      </c>
      <c r="B35" s="22"/>
      <c r="C35" s="22"/>
      <c r="D35" s="22"/>
    </row>
    <row r="36" spans="1:4" x14ac:dyDescent="0.25">
      <c r="A36" s="23" t="s">
        <v>33</v>
      </c>
      <c r="B36" s="12"/>
      <c r="C36" s="13"/>
      <c r="D36" s="12"/>
    </row>
    <row r="37" spans="1:4" x14ac:dyDescent="0.25">
      <c r="A37" s="23" t="s">
        <v>34</v>
      </c>
      <c r="B37" s="12"/>
      <c r="C37" s="13"/>
      <c r="D37" s="12"/>
    </row>
    <row r="38" spans="1:4" x14ac:dyDescent="0.25">
      <c r="A38" s="21"/>
      <c r="B38" s="21"/>
      <c r="C38" s="21"/>
      <c r="D38" s="21"/>
    </row>
    <row r="39" spans="1:4" x14ac:dyDescent="0.25">
      <c r="A39" s="11" t="s">
        <v>35</v>
      </c>
      <c r="B39" s="3"/>
      <c r="C39" s="3"/>
      <c r="D39" s="3"/>
    </row>
    <row r="40" spans="1:4" x14ac:dyDescent="0.25">
      <c r="A40" s="23" t="s">
        <v>33</v>
      </c>
      <c r="B40" s="12"/>
      <c r="C40" s="13"/>
      <c r="D40" s="12"/>
    </row>
    <row r="41" spans="1:4" x14ac:dyDescent="0.25">
      <c r="A41" s="23" t="s">
        <v>34</v>
      </c>
      <c r="B41" s="12"/>
      <c r="C41" s="13"/>
      <c r="D41" s="12"/>
    </row>
    <row r="42" spans="1:4" x14ac:dyDescent="0.25">
      <c r="B42" s="3"/>
      <c r="C42" s="3"/>
      <c r="D42" s="3"/>
    </row>
    <row r="44" spans="1:4" x14ac:dyDescent="0.25">
      <c r="A44" s="14" t="s">
        <v>36</v>
      </c>
      <c r="B44" s="24">
        <f>B28</f>
        <v>9468974</v>
      </c>
      <c r="D44" s="24">
        <f>D28</f>
        <v>7705706</v>
      </c>
    </row>
    <row r="45" spans="1:4" s="2" customFormat="1" x14ac:dyDescent="0.25">
      <c r="A45" s="14"/>
    </row>
    <row r="46" spans="1:4" s="2" customFormat="1" x14ac:dyDescent="0.25">
      <c r="A46" s="8" t="s">
        <v>37</v>
      </c>
    </row>
    <row r="47" spans="1:4" s="2" customFormat="1" x14ac:dyDescent="0.25">
      <c r="A47" s="14"/>
    </row>
    <row r="48" spans="1:4" s="2" customFormat="1" x14ac:dyDescent="0.25">
      <c r="A48" s="14" t="s">
        <v>38</v>
      </c>
    </row>
    <row r="49" spans="1:4" s="2" customFormat="1" x14ac:dyDescent="0.25">
      <c r="A49" s="11" t="s">
        <v>39</v>
      </c>
      <c r="B49" s="12"/>
      <c r="C49" s="13"/>
      <c r="D49" s="12"/>
    </row>
    <row r="50" spans="1:4" s="2" customFormat="1" x14ac:dyDescent="0.25">
      <c r="A50" s="11" t="s">
        <v>40</v>
      </c>
      <c r="B50" s="12"/>
      <c r="C50" s="13"/>
      <c r="D50" s="12"/>
    </row>
    <row r="51" spans="1:4" s="2" customFormat="1" x14ac:dyDescent="0.25">
      <c r="A51" s="11" t="s">
        <v>41</v>
      </c>
      <c r="B51" s="12">
        <v>-9355287</v>
      </c>
      <c r="C51" s="13"/>
      <c r="D51" s="12">
        <v>-1825572</v>
      </c>
    </row>
    <row r="52" spans="1:4" s="2" customFormat="1" x14ac:dyDescent="0.25">
      <c r="A52" s="16" t="s">
        <v>18</v>
      </c>
      <c r="B52" s="12"/>
      <c r="C52" s="13"/>
      <c r="D52" s="12"/>
    </row>
    <row r="53" spans="1:4" s="2" customFormat="1" x14ac:dyDescent="0.25">
      <c r="A53" s="11" t="s">
        <v>42</v>
      </c>
      <c r="B53" s="12"/>
      <c r="C53" s="13"/>
      <c r="D53" s="12"/>
    </row>
    <row r="54" spans="1:4" s="2" customFormat="1" x14ac:dyDescent="0.25">
      <c r="A54" s="14" t="s">
        <v>43</v>
      </c>
      <c r="B54" s="24">
        <f>SUM(B49:B53)</f>
        <v>-9355287</v>
      </c>
      <c r="D54" s="24">
        <f>SUM(D49:D53)</f>
        <v>-1825572</v>
      </c>
    </row>
    <row r="55" spans="1:4" s="2" customFormat="1" x14ac:dyDescent="0.25">
      <c r="A55" s="25"/>
    </row>
    <row r="56" spans="1:4" s="2" customFormat="1" x14ac:dyDescent="0.25">
      <c r="A56" s="14" t="s">
        <v>44</v>
      </c>
    </row>
    <row r="57" spans="1:4" s="2" customFormat="1" x14ac:dyDescent="0.25">
      <c r="A57" s="11" t="s">
        <v>45</v>
      </c>
      <c r="B57" s="12">
        <v>153000</v>
      </c>
      <c r="C57" s="13"/>
      <c r="D57" s="12">
        <v>1710000</v>
      </c>
    </row>
    <row r="58" spans="1:4" s="2" customFormat="1" x14ac:dyDescent="0.25">
      <c r="A58" s="11" t="s">
        <v>46</v>
      </c>
      <c r="B58" s="12">
        <v>2759507</v>
      </c>
      <c r="C58" s="13"/>
      <c r="D58" s="12">
        <v>-64783</v>
      </c>
    </row>
    <row r="59" spans="1:4" s="2" customFormat="1" x14ac:dyDescent="0.25">
      <c r="A59" s="11" t="s">
        <v>47</v>
      </c>
      <c r="B59" s="12"/>
      <c r="C59" s="13"/>
      <c r="D59" s="12"/>
    </row>
    <row r="60" spans="1:4" s="2" customFormat="1" x14ac:dyDescent="0.25">
      <c r="A60" s="16" t="s">
        <v>18</v>
      </c>
      <c r="B60" s="12">
        <v>1058443</v>
      </c>
      <c r="C60" s="13"/>
      <c r="D60" s="12"/>
    </row>
    <row r="61" spans="1:4" s="2" customFormat="1" x14ac:dyDescent="0.25">
      <c r="A61" s="11" t="s">
        <v>48</v>
      </c>
      <c r="B61" s="12"/>
      <c r="C61" s="13"/>
      <c r="D61" s="12"/>
    </row>
    <row r="62" spans="1:4" s="2" customFormat="1" x14ac:dyDescent="0.25">
      <c r="A62" s="14" t="s">
        <v>43</v>
      </c>
      <c r="B62" s="24">
        <f>SUM(B57:B61)</f>
        <v>3970950</v>
      </c>
      <c r="D62" s="24">
        <f>SUM(D57:D61)</f>
        <v>1645217</v>
      </c>
    </row>
    <row r="63" spans="1:4" s="2" customFormat="1" x14ac:dyDescent="0.25">
      <c r="A63" s="25"/>
    </row>
    <row r="64" spans="1:4" s="2" customFormat="1" x14ac:dyDescent="0.25">
      <c r="A64" s="14" t="s">
        <v>49</v>
      </c>
      <c r="B64" s="24">
        <f>SUM(B54,B62)</f>
        <v>-5384337</v>
      </c>
      <c r="D64" s="24">
        <f>SUM(D54,D62)</f>
        <v>-180355</v>
      </c>
    </row>
    <row r="65" spans="1:4" s="2" customFormat="1" x14ac:dyDescent="0.25">
      <c r="A65" s="25"/>
      <c r="B65" s="24"/>
      <c r="D65" s="24"/>
    </row>
    <row r="66" spans="1:4" s="2" customFormat="1" ht="15.75" thickBot="1" x14ac:dyDescent="0.3">
      <c r="A66" s="14" t="s">
        <v>50</v>
      </c>
      <c r="B66" s="26">
        <f>B64+B44</f>
        <v>4084637</v>
      </c>
      <c r="D66" s="26">
        <f>D64+D44</f>
        <v>7525351</v>
      </c>
    </row>
    <row r="67" spans="1:4" s="2" customFormat="1" ht="15.75" thickTop="1" x14ac:dyDescent="0.25">
      <c r="A67" s="11"/>
      <c r="B67" s="27"/>
    </row>
    <row r="68" spans="1:4" s="2" customFormat="1" x14ac:dyDescent="0.25">
      <c r="A68" s="8" t="s">
        <v>51</v>
      </c>
    </row>
    <row r="69" spans="1:4" s="2" customFormat="1" x14ac:dyDescent="0.25">
      <c r="A69" s="11" t="s">
        <v>29</v>
      </c>
      <c r="B69" s="28"/>
      <c r="D69" s="28"/>
    </row>
    <row r="70" spans="1:4" s="2" customFormat="1" x14ac:dyDescent="0.25">
      <c r="A70" s="11" t="s">
        <v>30</v>
      </c>
      <c r="B70" s="28"/>
      <c r="D70" s="28"/>
    </row>
    <row r="75" spans="1:4" x14ac:dyDescent="0.25">
      <c r="A75" s="3" t="s">
        <v>52</v>
      </c>
    </row>
    <row r="77" spans="1:4" x14ac:dyDescent="0.25">
      <c r="A77" s="3" t="s">
        <v>53</v>
      </c>
    </row>
    <row r="78" spans="1:4" x14ac:dyDescent="0.25">
      <c r="A78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Emiljan LAZE</dc:creator>
  <cp:lastModifiedBy>Emiljan LAZE</cp:lastModifiedBy>
  <dcterms:created xsi:type="dcterms:W3CDTF">2023-07-21T11:28:02Z</dcterms:created>
  <dcterms:modified xsi:type="dcterms:W3CDTF">2023-07-21T12:32:25Z</dcterms:modified>
</cp:coreProperties>
</file>