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7305" tabRatio="1000" activeTab="9"/>
  </bookViews>
  <sheets>
    <sheet name="Emertimi shoq." sheetId="1" r:id="rId1"/>
    <sheet name="Aktivet" sheetId="2" r:id="rId2"/>
    <sheet name="Pasivet" sheetId="3" r:id="rId3"/>
    <sheet name="Rezultati" sheetId="4" r:id="rId4"/>
    <sheet name="Pasq.Shpenz.analit" sheetId="5" r:id="rId5"/>
    <sheet name="Fluksi Direkt" sheetId="6" r:id="rId6"/>
    <sheet name="Kapitali" sheetId="7" r:id="rId7"/>
    <sheet name="Pasq.Amort" sheetId="8" r:id="rId8"/>
    <sheet name="Inv.Automjet" sheetId="9" r:id="rId9"/>
    <sheet name="Shenime shpjeguese" sheetId="10" r:id="rId10"/>
  </sheets>
  <definedNames/>
  <calcPr fullCalcOnLoad="1"/>
</workbook>
</file>

<file path=xl/sharedStrings.xml><?xml version="1.0" encoding="utf-8"?>
<sst xmlns="http://schemas.openxmlformats.org/spreadsheetml/2006/main" count="438" uniqueCount="300">
  <si>
    <t>Ne   Leke</t>
  </si>
  <si>
    <t>NR NIPTI J 61828126T</t>
  </si>
  <si>
    <t>Nr</t>
  </si>
  <si>
    <t>A   K   T   I   V   E   T</t>
  </si>
  <si>
    <t>Shenime</t>
  </si>
  <si>
    <t>Periudha</t>
  </si>
  <si>
    <t>Raportuese</t>
  </si>
  <si>
    <t>Para ardhese</t>
  </si>
  <si>
    <t>I</t>
  </si>
  <si>
    <t>A K T I V E T    A F A T S H K U R T R A</t>
  </si>
  <si>
    <t>Aktivet  monetare</t>
  </si>
  <si>
    <t>&gt;</t>
  </si>
  <si>
    <t>Banka</t>
  </si>
  <si>
    <t>Arka</t>
  </si>
  <si>
    <t>Derivative dhe aktive te mbajtura per tregtim</t>
  </si>
  <si>
    <t>Aktive te tjera financiare afatshkurtra</t>
  </si>
  <si>
    <t>Kliente</t>
  </si>
  <si>
    <t>Debitore,Kreditore te tjere</t>
  </si>
  <si>
    <t>Tatim mbi fitimin</t>
  </si>
  <si>
    <t>Tvsh</t>
  </si>
  <si>
    <t>Te drejta e detyrime ndaj ortakeve</t>
  </si>
  <si>
    <t>Inventari</t>
  </si>
  <si>
    <t>Lendet e para</t>
  </si>
  <si>
    <t>Inventari Imet</t>
  </si>
  <si>
    <t>Prodhim ne proces</t>
  </si>
  <si>
    <t>Produkte te gatshme</t>
  </si>
  <si>
    <t>Mallra per rishitje</t>
  </si>
  <si>
    <t>Parapagesa per furnizime</t>
  </si>
  <si>
    <t>Aktive biologjike afatshkurtra</t>
  </si>
  <si>
    <t>Aktive afatshkurtra te mbajtura per rishitje</t>
  </si>
  <si>
    <t>Parapagime dhe shpenzime te shtyra</t>
  </si>
  <si>
    <t>Shpenzime te periudhave te ardhshme</t>
  </si>
  <si>
    <t>II</t>
  </si>
  <si>
    <t>A K T I V E T    A F A T G J A T A</t>
  </si>
  <si>
    <t>Aktive afatgjata materiale</t>
  </si>
  <si>
    <t>Toka</t>
  </si>
  <si>
    <t>Ndertesa</t>
  </si>
  <si>
    <t>Makineri dhe paisje</t>
  </si>
  <si>
    <t xml:space="preserve">Aktive tjera afat gjata materiale </t>
  </si>
  <si>
    <t>Ativet biologjike afatgjata</t>
  </si>
  <si>
    <t>Aktive afatgjata jo materiale</t>
  </si>
  <si>
    <t>Kapitali aksioner i pa paguar</t>
  </si>
  <si>
    <t>Aktive te tjera afatgjata</t>
  </si>
  <si>
    <t>T O T A L I     A K T I V E V E   ( I + II )</t>
  </si>
  <si>
    <t>ADMINISTRATORI</t>
  </si>
  <si>
    <t>ARBEN PELLUMBI</t>
  </si>
  <si>
    <t>PASIVET  DHE  KAPITALI</t>
  </si>
  <si>
    <t>P A S I V E T      A F A T S H K U R T E R A</t>
  </si>
  <si>
    <t>Derivativet</t>
  </si>
  <si>
    <t>Huamarjet</t>
  </si>
  <si>
    <t>Overdraftet bankare</t>
  </si>
  <si>
    <t>Huamarrje afat shkuatra</t>
  </si>
  <si>
    <t>Huat  dhe  parapagimet</t>
  </si>
  <si>
    <t>Te pagushme ndaj furnitoreve</t>
  </si>
  <si>
    <t>Te pagushme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</si>
  <si>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</si>
  <si>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</si>
  <si>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</si>
  <si>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</si>
  <si>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</si>
  <si>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</si>
  <si>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Debitore dhe Kreditore te tjere</t>
  </si>
  <si>
    <t>Grantet dhe te ardhurat e shtyra</t>
  </si>
  <si>
    <t>Provizionet afatshkurtra</t>
  </si>
  <si>
    <t>P A S I V E T      A F A T G J A T A</t>
  </si>
  <si>
    <t>Huat  afatgjata</t>
  </si>
  <si>
    <t>Hua,bono dhe detyrime nga qeraja financiare</t>
  </si>
  <si>
    <t>Bono te konvertueshme</t>
  </si>
  <si>
    <t>Huamarje te tjera afatgjata</t>
  </si>
  <si>
    <t>Provizionet afatgjata</t>
  </si>
  <si>
    <t>T O T A L I      P A S I V E V E      ( I+II )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</si>
  <si>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</si>
  <si>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</si>
  <si>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</si>
  <si>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</si>
  <si>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</si>
  <si>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</si>
  <si>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</si>
  <si>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</si>
  <si>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</si>
  <si>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</si>
  <si>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</si>
  <si>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</si>
  <si>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TOTALI   PASIVEVE   DHE   KAPITALIT  (I+II+III)</t>
  </si>
  <si>
    <t>Emertimi dhe Forma ligjore</t>
  </si>
  <si>
    <t xml:space="preserve"> " ABA"</t>
  </si>
  <si>
    <t>SHPK</t>
  </si>
  <si>
    <t>NIPT -i</t>
  </si>
  <si>
    <t>J61828126T</t>
  </si>
  <si>
    <t>Adresa e Selise</t>
  </si>
  <si>
    <t>Rr: Muhamet Gjollesha Prane Institutit Fiskultures</t>
  </si>
  <si>
    <t xml:space="preserve"> T I R A N E</t>
  </si>
  <si>
    <t>Data e krijimit</t>
  </si>
  <si>
    <t>16.11.1993</t>
  </si>
  <si>
    <t>Nr. i  Regjistrit  Tregetar</t>
  </si>
  <si>
    <t>Veprimtaria  Kryesore</t>
  </si>
  <si>
    <t>Tregeti me shumice Materiale Hidraulike</t>
  </si>
  <si>
    <t>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</si>
  <si>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</si>
  <si>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</si>
  <si>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>Pasqyra Financiare jane individuale</t>
  </si>
  <si>
    <t>Pasqyra Financiare jane te konsoliduara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</si>
  <si>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</si>
  <si>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</si>
  <si>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</si>
  <si>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</si>
  <si>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</si>
  <si>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</si>
  <si>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</si>
  <si>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Fluksi monetar nga veprimtarite investuese</t>
  </si>
  <si>
    <t>Fluksi monetar nga aktivitetet financiare</t>
  </si>
  <si>
    <t>Aksione thesari</t>
  </si>
  <si>
    <t>Rezerva stat.ligjore</t>
  </si>
  <si>
    <t xml:space="preserve">Fitimi pashperndare </t>
  </si>
  <si>
    <t>TOTALI</t>
  </si>
  <si>
    <t>Fitimi neto per periudhen kontabel</t>
  </si>
  <si>
    <t>Dividentet e paguar</t>
  </si>
  <si>
    <t>Rritja rezerves kapitalit</t>
  </si>
  <si>
    <t>Pozicioni me 31 dhjetor 2011</t>
  </si>
  <si>
    <t>Krijimi I rezerves Ligjore</t>
  </si>
  <si>
    <t>Emetimi kapitali aksionar</t>
  </si>
  <si>
    <t>Aksione te thesari te riblera</t>
  </si>
  <si>
    <t>Pozicioni me 31 dhjetor 2012</t>
  </si>
  <si>
    <t>(  Bazuar ne klasifikimin e Shpenzimeve sipas Natyres  )</t>
  </si>
  <si>
    <t>Pershkrimi  i  Elementeve</t>
  </si>
  <si>
    <t>Shitjet neto</t>
  </si>
  <si>
    <t>Te ardhura te tjera nga veprimtaria e shfrytezimit</t>
  </si>
  <si>
    <t>Ndrysh.ne invent.prod.gatshme e prodhimit ne proces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</si>
  <si>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</si>
  <si>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</si>
  <si>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</si>
  <si>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</si>
  <si>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</si>
  <si>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</si>
  <si>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</si>
  <si>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</si>
  <si>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njesite e kontrolluara</t>
  </si>
  <si>
    <t>Te ardhurat dhe shpenzimet financiare nga pjesemarrjet</t>
  </si>
  <si>
    <t xml:space="preserve">Te ardhurat dhe shpenzimet financiare </t>
  </si>
  <si>
    <t xml:space="preserve">Te ardh.e shpenz. financ.nga inves.te tjera financ.afatgjata </t>
  </si>
  <si>
    <t>Te ardhurat dhe shpenzimet nga interesat</t>
  </si>
  <si>
    <t>Fitimet (Humbjet) nga kursi kembimit</t>
  </si>
  <si>
    <t>Te ardhura dhe shpenzime te tjera financiare</t>
  </si>
  <si>
    <t>Totali i te Ardhurave dhe Shpenzimeve financiare</t>
  </si>
  <si>
    <t>Fitimi (humbja) para tatimit  ( 9 +/- 13 )</t>
  </si>
  <si>
    <t>Shpenzimet e tatimit mbi fitimin</t>
  </si>
  <si>
    <t>Fitimi (humbja) neto e vitit financiar  ( 14 - 15 )</t>
  </si>
  <si>
    <t>SHUMA</t>
  </si>
  <si>
    <t>Emertimi</t>
  </si>
  <si>
    <t>Sasia</t>
  </si>
  <si>
    <t>Gjendje</t>
  </si>
  <si>
    <t>Shtesa</t>
  </si>
  <si>
    <t>Pakesime</t>
  </si>
  <si>
    <t xml:space="preserve">             TOTALI</t>
  </si>
  <si>
    <t>Rimorko</t>
  </si>
  <si>
    <t>S H E N I M E T          S P J E G U E S E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</si>
  <si>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</si>
  <si>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</si>
  <si>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</si>
  <si>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</si>
  <si>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</si>
  <si>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</si>
  <si>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</si>
  <si>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</si>
  <si>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</si>
  <si>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</si>
  <si>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</si>
  <si>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</si>
  <si>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</si>
  <si>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</si>
  <si>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</si>
  <si>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</si>
  <si>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</si>
  <si>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</si>
  <si>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</si>
  <si>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</si>
  <si>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</si>
  <si>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</si>
  <si>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</si>
  <si>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</si>
  <si>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</si>
  <si>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</si>
  <si>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</si>
  <si>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</si>
  <si>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</si>
  <si>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</si>
  <si>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</si>
  <si>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</si>
  <si>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</si>
  <si>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</si>
  <si>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</si>
  <si>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</si>
  <si>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</si>
  <si>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</si>
  <si>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</si>
  <si>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</si>
  <si>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</si>
  <si>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</si>
  <si>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</si>
  <si>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</si>
  <si>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</si>
  <si>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</si>
  <si>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</si>
  <si>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</si>
  <si>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</si>
  <si>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                                                                    ADMINISTRATORI</t>
  </si>
  <si>
    <t xml:space="preserve">                                                         ARBEN PELLUMBI</t>
  </si>
  <si>
    <t>01.01.2013</t>
  </si>
  <si>
    <t>31.12.2013</t>
  </si>
  <si>
    <t>Pasqyrat    Financiare    te    Vitit   2013</t>
  </si>
  <si>
    <t>Pasqyra   e   te   Ardhurave   dhe   Shpenzimeve     2013</t>
  </si>
  <si>
    <t>Po</t>
  </si>
  <si>
    <t>Jo</t>
  </si>
  <si>
    <t>Viti   2013</t>
  </si>
  <si>
    <t>Te tjera</t>
  </si>
  <si>
    <t>Te Tjere Inventari</t>
  </si>
  <si>
    <t>Provizione per zhvleresime</t>
  </si>
  <si>
    <t>Mjete Transporti</t>
  </si>
  <si>
    <t>Paisje Informatike</t>
  </si>
  <si>
    <t xml:space="preserve">Pasqyra e Fluksit Monetar - Metoda Direkte </t>
  </si>
  <si>
    <t>Fluksi monetar nga veprimtarite e shfrytezimit</t>
  </si>
  <si>
    <t xml:space="preserve">   Mjetet monetare (MM) te arketuara nga klientet</t>
  </si>
  <si>
    <t xml:space="preserve">   MM te paguara ndaj furnitoreve dhe punonjesve</t>
  </si>
  <si>
    <t xml:space="preserve">   MM te arketuara nga ortaket</t>
  </si>
  <si>
    <t xml:space="preserve">   Interesi i paguar</t>
  </si>
  <si>
    <t xml:space="preserve">   Tatim mbi fitimin I paguar</t>
  </si>
  <si>
    <t xml:space="preserve">   MM neto nga veprimtarite e shfrytezimit</t>
  </si>
  <si>
    <t xml:space="preserve">    Blerja e njesise se kontro X minus parate e arketu</t>
  </si>
  <si>
    <t xml:space="preserve">    Blerja e aktiveve afatgjata materiale</t>
  </si>
  <si>
    <t xml:space="preserve">    Te ardhura nga shitja e paisjeve</t>
  </si>
  <si>
    <t xml:space="preserve">    Interesi I arketuar</t>
  </si>
  <si>
    <t xml:space="preserve">    Dividentet e arketuar</t>
  </si>
  <si>
    <t xml:space="preserve">    MM neto te perdorura ne veprimtarite investuese</t>
  </si>
  <si>
    <t xml:space="preserve">    Te ardhura nga emetimi I kapitalit aksioner</t>
  </si>
  <si>
    <t xml:space="preserve">     Te ardhura nga huamarrje afatgjata</t>
  </si>
  <si>
    <t xml:space="preserve">     Pagesat e detyrimeve te huase</t>
  </si>
  <si>
    <t xml:space="preserve">     Dividente te paguara</t>
  </si>
  <si>
    <t xml:space="preserve">     MM neto e perdorura ne veprimtarite financiare</t>
  </si>
  <si>
    <t>Rritja/Renia neto e mjeteve monetare</t>
  </si>
  <si>
    <t>Mjetet monetare ne fillim te periudhes kontabel</t>
  </si>
  <si>
    <t>Mjetet monetare ne fund te periudhes kontabel</t>
  </si>
  <si>
    <t>Viti 2013</t>
  </si>
  <si>
    <t>NIPT J61828126T</t>
  </si>
  <si>
    <t>Shpenzime te tjera te panjohura</t>
  </si>
  <si>
    <t>Gjoba</t>
  </si>
  <si>
    <t>Shuma per tatim</t>
  </si>
  <si>
    <t>Tatimi mbi fitimin 10 %</t>
  </si>
  <si>
    <t>Tatim Fitimi I llogaritur</t>
  </si>
  <si>
    <t>Terica Kreditore Gj.31.12.2012 ne Aktiv te Bilancit</t>
  </si>
  <si>
    <t>Parapagimet viti 2013</t>
  </si>
  <si>
    <t>T.Fitimi gj.me 31.12.2013</t>
  </si>
  <si>
    <t>Aktivet Afatgjata Materiale  2013</t>
  </si>
  <si>
    <t>Amortizimi A.A.Materiale    2013</t>
  </si>
  <si>
    <t>Vlera Kontabel Neto e A.A.Materiale  2013</t>
  </si>
  <si>
    <t>01.01.13</t>
  </si>
  <si>
    <t>Makineri paisje pune</t>
  </si>
  <si>
    <t>Paisje Zyre</t>
  </si>
  <si>
    <t>Totali</t>
  </si>
  <si>
    <t>Pozicioni me 31 dhjetor 2013</t>
  </si>
  <si>
    <t>Pasqyra  e  Ndryshimeve  ne  Kapital  2013</t>
  </si>
  <si>
    <t>Shoqeria  A.B.A.  Shpk</t>
  </si>
  <si>
    <t>Te Tjera personeli</t>
  </si>
  <si>
    <t>Elementet e pasqyrave te konsoliduara</t>
  </si>
  <si>
    <t>Pasqyra e Fluksit Monetar - Metoda Direkte 2013</t>
  </si>
  <si>
    <t>Zeri "Materialet e konsumuara" PASH nr.4</t>
  </si>
  <si>
    <t>Llogaria Shpenzime Blereje malli</t>
  </si>
  <si>
    <t>Shpenzime konsumi energji elektrike</t>
  </si>
  <si>
    <t>Shpenzime mirembajtje dhe riparim automjetesh</t>
  </si>
  <si>
    <t>Shpenzime transporti per blerje  malli</t>
  </si>
  <si>
    <t>Shpenzime komisione bankare</t>
  </si>
  <si>
    <t>Shpenzime Takse Doganore</t>
  </si>
  <si>
    <t>Shpenzime Akcize ne Dogane</t>
  </si>
  <si>
    <t>Zeri "Shpenzime te Tjera" PASH nr.7</t>
  </si>
  <si>
    <t>Shpenzime Taksa dhe Tarifa vendore</t>
  </si>
  <si>
    <t>Shpenzime  ne Agjensine Doganore</t>
  </si>
  <si>
    <t>Shpenzime te ndryshme Zyre</t>
  </si>
  <si>
    <t>Shpenzime gjoba dhe penalitete</t>
  </si>
  <si>
    <t>Shpenzimet per siguracione te automjeteve,polica sigurimi te tjera</t>
  </si>
  <si>
    <t>Shpenzime ruajtje objekti etj te ndryshme</t>
  </si>
  <si>
    <t>Shpenzime udhetimi e dieta</t>
  </si>
  <si>
    <t>Shpenzime  telefonike dhe interneti</t>
  </si>
  <si>
    <t>Shpenzime te  shitjeve te AQT-ve</t>
  </si>
  <si>
    <t xml:space="preserve">         25.03.2014</t>
  </si>
  <si>
    <t>Periudha Raportuese</t>
  </si>
  <si>
    <t>Periudha Para ardhese</t>
  </si>
  <si>
    <t xml:space="preserve">Shpenzimet Analitike te Shoqerise A.B.A. shpk per vitin 2013 </t>
  </si>
  <si>
    <t>Shpenzime Qira dyqani</t>
  </si>
  <si>
    <t>Personel nga jashte ndermarrjes, eksperti  kontabel</t>
  </si>
  <si>
    <t>Shpenzime Taksa regjistrimi,kolaudimi automjetet</t>
  </si>
  <si>
    <t>Shpenzime transporti per shitje  malli</t>
  </si>
  <si>
    <t>Shpenzime te panjohura</t>
  </si>
  <si>
    <t>Iventari I Mjeteve te Transportit per Vitin 2013</t>
  </si>
  <si>
    <t>Vlera Fillestare</t>
  </si>
  <si>
    <t>Koke Terheqse e Trajlerit  (tip Scania)</t>
  </si>
  <si>
    <t>Targa e mjetit</t>
  </si>
  <si>
    <t>TR 8457 R</t>
  </si>
  <si>
    <t>TR 8456 R</t>
  </si>
  <si>
    <t>Kamioncine ( tip Nisan )</t>
  </si>
  <si>
    <t>AA 824 EP</t>
  </si>
  <si>
    <t>Terica Kreditore Gj.31.12.2013 ne Aktiv te Bilancit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</si>
</sst>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-* #,##0.00_L_e_k_-;\-* #,##0.00_L_e_k_-;_-* &quot;-&quot;??_L_e_k_-;_-@_-"/>
    <numFmt numFmtId="166" formatCode="_(* #,##0.0_);_(* \(#,##0.0\);_(* &quot;-&quot;?_);_(@_)"/>
  </numFmts>
  <fonts count="64">
    <font>
      <sz val="10"/>
      <name val="Arial"/>
      <family val="0"/>
    </font>
    <font>
      <b/>
      <u val="single"/>
      <sz val="12"/>
      <name val="Arial"/>
      <family val="2"/>
    </font>
    <font>
      <u val="single"/>
      <sz val="14"/>
      <name val="Arial"/>
      <family val="0"/>
    </font>
    <font>
      <u val="single"/>
      <sz val="12"/>
      <name val="Arial"/>
      <family val="0"/>
    </font>
    <font>
      <u val="single"/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9"/>
      <name val="Arial"/>
      <family val="0"/>
    </font>
    <font>
      <b/>
      <sz val="16"/>
      <name val="Arial Narrow"/>
      <family val="2"/>
    </font>
    <font>
      <b/>
      <sz val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8"/>
      <name val="Arial"/>
      <family val="0"/>
    </font>
    <font>
      <sz val="26"/>
      <name val="Arial Narrow"/>
      <family val="2"/>
    </font>
    <font>
      <sz val="26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u val="single"/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name val="Arial CE"/>
      <family val="0"/>
    </font>
    <font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7" fillId="0" borderId="17" xfId="0" applyFont="1" applyBorder="1" applyAlignment="1">
      <alignment horizontal="right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horizontal="right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5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3" fontId="0" fillId="0" borderId="21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vertical="center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5" fillId="0" borderId="18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19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15" fillId="0" borderId="24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15" fillId="0" borderId="25" xfId="0" applyFont="1" applyFill="1" applyBorder="1" applyAlignment="1">
      <alignment/>
    </xf>
    <xf numFmtId="0" fontId="15" fillId="0" borderId="27" xfId="0" applyFont="1" applyBorder="1" applyAlignment="1">
      <alignment/>
    </xf>
    <xf numFmtId="0" fontId="15" fillId="0" borderId="28" xfId="0" applyFont="1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20" xfId="0" applyBorder="1" applyAlignment="1">
      <alignment/>
    </xf>
    <xf numFmtId="0" fontId="1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/>
    </xf>
    <xf numFmtId="0" fontId="5" fillId="0" borderId="11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11" xfId="0" applyFont="1" applyBorder="1" applyAlignment="1">
      <alignment/>
    </xf>
    <xf numFmtId="41" fontId="0" fillId="0" borderId="0" xfId="43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1" fontId="0" fillId="0" borderId="14" xfId="43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1" fontId="0" fillId="0" borderId="0" xfId="43" applyFont="1" applyBorder="1" applyAlignment="1">
      <alignment vertical="center"/>
    </xf>
    <xf numFmtId="41" fontId="5" fillId="0" borderId="14" xfId="43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1" fontId="0" fillId="0" borderId="14" xfId="43" applyFont="1" applyBorder="1" applyAlignment="1">
      <alignment horizontal="center"/>
    </xf>
    <xf numFmtId="41" fontId="0" fillId="0" borderId="0" xfId="43" applyFont="1" applyAlignment="1">
      <alignment/>
    </xf>
    <xf numFmtId="41" fontId="0" fillId="0" borderId="14" xfId="43" applyFont="1" applyFill="1" applyBorder="1" applyAlignment="1">
      <alignment/>
    </xf>
    <xf numFmtId="41" fontId="0" fillId="0" borderId="14" xfId="43" applyFont="1" applyBorder="1" applyAlignment="1">
      <alignment/>
    </xf>
    <xf numFmtId="0" fontId="0" fillId="0" borderId="14" xfId="0" applyFont="1" applyFill="1" applyBorder="1" applyAlignment="1">
      <alignment/>
    </xf>
    <xf numFmtId="41" fontId="5" fillId="0" borderId="14" xfId="43" applyFont="1" applyFill="1" applyBorder="1" applyAlignment="1">
      <alignment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0" fillId="0" borderId="14" xfId="43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3" fontId="0" fillId="0" borderId="15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0" borderId="14" xfId="0" applyNumberFormat="1" applyFont="1" applyFill="1" applyBorder="1" applyAlignment="1">
      <alignment/>
    </xf>
    <xf numFmtId="3" fontId="11" fillId="0" borderId="14" xfId="0" applyNumberFormat="1" applyFont="1" applyFill="1" applyBorder="1" applyAlignment="1">
      <alignment/>
    </xf>
    <xf numFmtId="0" fontId="3" fillId="0" borderId="0" xfId="0" applyFont="1" applyAlignment="1">
      <alignment vertical="center"/>
    </xf>
    <xf numFmtId="41" fontId="3" fillId="0" borderId="0" xfId="43" applyFont="1" applyAlignment="1">
      <alignment horizontal="center"/>
    </xf>
    <xf numFmtId="41" fontId="0" fillId="0" borderId="12" xfId="43" applyFont="1" applyBorder="1" applyAlignment="1">
      <alignment horizontal="center"/>
    </xf>
    <xf numFmtId="41" fontId="0" fillId="0" borderId="12" xfId="43" applyFont="1" applyBorder="1" applyAlignment="1">
      <alignment/>
    </xf>
    <xf numFmtId="41" fontId="0" fillId="0" borderId="21" xfId="43" applyFont="1" applyBorder="1" applyAlignment="1">
      <alignment horizontal="center"/>
    </xf>
    <xf numFmtId="41" fontId="5" fillId="0" borderId="14" xfId="43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" fontId="9" fillId="0" borderId="14" xfId="0" applyNumberFormat="1" applyFont="1" applyBorder="1" applyAlignment="1">
      <alignment vertical="center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64" fontId="0" fillId="0" borderId="13" xfId="0" applyNumberFormat="1" applyFont="1" applyBorder="1" applyAlignment="1">
      <alignment horizontal="left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19" fillId="0" borderId="0" xfId="0" applyFont="1" applyFill="1" applyAlignment="1">
      <alignment/>
    </xf>
    <xf numFmtId="41" fontId="19" fillId="0" borderId="0" xfId="43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1" fontId="20" fillId="0" borderId="0" xfId="43" applyFont="1" applyFill="1" applyAlignment="1">
      <alignment vertical="center"/>
    </xf>
    <xf numFmtId="41" fontId="18" fillId="0" borderId="0" xfId="43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1" fontId="21" fillId="0" borderId="0" xfId="43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41" fontId="19" fillId="0" borderId="14" xfId="43" applyFont="1" applyFill="1" applyBorder="1" applyAlignment="1">
      <alignment/>
    </xf>
    <xf numFmtId="0" fontId="19" fillId="0" borderId="0" xfId="0" applyFont="1" applyFill="1" applyAlignment="1">
      <alignment horizontal="center"/>
    </xf>
    <xf numFmtId="41" fontId="12" fillId="0" borderId="14" xfId="43" applyFont="1" applyFill="1" applyBorder="1" applyAlignment="1">
      <alignment/>
    </xf>
    <xf numFmtId="41" fontId="0" fillId="0" borderId="14" xfId="43" applyFont="1" applyFill="1" applyBorder="1" applyAlignment="1">
      <alignment vertical="center"/>
    </xf>
    <xf numFmtId="41" fontId="5" fillId="0" borderId="14" xfId="43" applyFont="1" applyFill="1" applyBorder="1" applyAlignment="1">
      <alignment/>
    </xf>
    <xf numFmtId="41" fontId="0" fillId="0" borderId="14" xfId="43" applyFont="1" applyFill="1" applyBorder="1" applyAlignment="1">
      <alignment/>
    </xf>
    <xf numFmtId="0" fontId="5" fillId="0" borderId="0" xfId="0" applyFont="1" applyFill="1" applyAlignment="1">
      <alignment/>
    </xf>
    <xf numFmtId="41" fontId="5" fillId="0" borderId="0" xfId="43" applyFont="1" applyFill="1" applyAlignment="1">
      <alignment/>
    </xf>
    <xf numFmtId="41" fontId="0" fillId="0" borderId="0" xfId="43" applyFont="1" applyFill="1" applyAlignment="1">
      <alignment/>
    </xf>
    <xf numFmtId="0" fontId="5" fillId="0" borderId="14" xfId="0" applyFont="1" applyFill="1" applyBorder="1" applyAlignment="1">
      <alignment/>
    </xf>
    <xf numFmtId="41" fontId="5" fillId="0" borderId="14" xfId="43" applyFont="1" applyFill="1" applyBorder="1" applyAlignment="1">
      <alignment horizontal="center"/>
    </xf>
    <xf numFmtId="41" fontId="0" fillId="0" borderId="14" xfId="43" applyFont="1" applyFill="1" applyBorder="1" applyAlignment="1">
      <alignment vertical="center"/>
    </xf>
    <xf numFmtId="0" fontId="10" fillId="0" borderId="0" xfId="57" applyFont="1" applyBorder="1" applyAlignment="1">
      <alignment horizontal="left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1" fontId="25" fillId="0" borderId="0" xfId="43" applyFont="1" applyAlignment="1">
      <alignment/>
    </xf>
    <xf numFmtId="41" fontId="5" fillId="0" borderId="0" xfId="43" applyFont="1" applyBorder="1" applyAlignment="1">
      <alignment vertical="center"/>
    </xf>
    <xf numFmtId="41" fontId="5" fillId="0" borderId="0" xfId="43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3" fontId="10" fillId="0" borderId="0" xfId="0" applyNumberFormat="1" applyFont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19" fillId="0" borderId="14" xfId="0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19" fillId="0" borderId="12" xfId="0" applyFont="1" applyFill="1" applyBorder="1" applyAlignment="1">
      <alignment/>
    </xf>
    <xf numFmtId="0" fontId="21" fillId="0" borderId="2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1" fontId="18" fillId="0" borderId="21" xfId="43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1" fontId="10" fillId="0" borderId="0" xfId="43" applyFont="1" applyAlignment="1">
      <alignment horizontal="center"/>
    </xf>
    <xf numFmtId="41" fontId="0" fillId="0" borderId="14" xfId="43" applyFont="1" applyBorder="1" applyAlignment="1">
      <alignment horizontal="center" vertical="center"/>
    </xf>
    <xf numFmtId="41" fontId="10" fillId="0" borderId="14" xfId="43" applyFont="1" applyBorder="1" applyAlignment="1">
      <alignment horizontal="center" vertical="center"/>
    </xf>
    <xf numFmtId="41" fontId="3" fillId="0" borderId="0" xfId="43" applyFont="1" applyAlignment="1">
      <alignment horizontal="center"/>
    </xf>
    <xf numFmtId="41" fontId="0" fillId="0" borderId="13" xfId="43" applyFont="1" applyBorder="1" applyAlignment="1">
      <alignment horizontal="center" vertical="center"/>
    </xf>
    <xf numFmtId="41" fontId="0" fillId="0" borderId="16" xfId="43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sn_2009 Propozime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5"/>
  <sheetViews>
    <sheetView zoomScalePageLayoutView="0" workbookViewId="0" topLeftCell="A1">
      <selection activeCell="F10" sqref="F10:I10"/>
    </sheetView>
  </sheetViews>
  <sheetFormatPr defaultColWidth="9.140625" defaultRowHeight="12.75"/>
  <cols>
    <col min="1" max="1" width="0.5625" style="68" customWidth="1"/>
    <col min="2" max="3" width="9.140625" style="68" customWidth="1"/>
    <col min="4" max="4" width="9.28125" style="68" customWidth="1"/>
    <col min="5" max="5" width="11.421875" style="68" customWidth="1"/>
    <col min="6" max="6" width="12.8515625" style="68" customWidth="1"/>
    <col min="7" max="7" width="5.421875" style="68" customWidth="1"/>
    <col min="8" max="9" width="9.140625" style="68" customWidth="1"/>
    <col min="10" max="10" width="6.00390625" style="68" customWidth="1"/>
    <col min="11" max="11" width="10.7109375" style="68" customWidth="1"/>
    <col min="12" max="12" width="1.8515625" style="68" customWidth="1"/>
    <col min="13" max="16384" width="9.140625" style="68" customWidth="1"/>
  </cols>
  <sheetData>
    <row r="1" ht="6.75" customHeight="1"/>
    <row r="2" spans="2:11" ht="12.75">
      <c r="B2" s="108"/>
      <c r="C2" s="109"/>
      <c r="D2" s="109"/>
      <c r="E2" s="109"/>
      <c r="F2" s="109"/>
      <c r="G2" s="109"/>
      <c r="H2" s="109"/>
      <c r="I2" s="109"/>
      <c r="J2" s="109"/>
      <c r="K2" s="110"/>
    </row>
    <row r="3" spans="2:11" s="71" customFormat="1" ht="21" customHeight="1">
      <c r="B3" s="111"/>
      <c r="C3" s="74" t="s">
        <v>84</v>
      </c>
      <c r="D3" s="74"/>
      <c r="E3" s="74"/>
      <c r="F3" s="46" t="s">
        <v>85</v>
      </c>
      <c r="G3" s="47"/>
      <c r="H3" s="48" t="s">
        <v>86</v>
      </c>
      <c r="I3" s="49"/>
      <c r="J3" s="45"/>
      <c r="K3" s="113"/>
    </row>
    <row r="4" spans="2:11" s="71" customFormat="1" ht="13.5" customHeight="1">
      <c r="B4" s="111"/>
      <c r="C4" s="74" t="s">
        <v>87</v>
      </c>
      <c r="D4" s="74"/>
      <c r="E4" s="74"/>
      <c r="F4" s="49" t="s">
        <v>88</v>
      </c>
      <c r="G4" s="50"/>
      <c r="H4" s="51"/>
      <c r="I4" s="52"/>
      <c r="J4" s="52"/>
      <c r="K4" s="113"/>
    </row>
    <row r="5" spans="2:11" s="71" customFormat="1" ht="13.5" customHeight="1">
      <c r="B5" s="111"/>
      <c r="C5" s="74" t="s">
        <v>89</v>
      </c>
      <c r="D5" s="74"/>
      <c r="E5" s="74"/>
      <c r="F5" s="53" t="s">
        <v>90</v>
      </c>
      <c r="G5" s="49"/>
      <c r="H5" s="49"/>
      <c r="I5" s="49"/>
      <c r="J5" s="49"/>
      <c r="K5" s="113"/>
    </row>
    <row r="6" spans="2:11" s="71" customFormat="1" ht="13.5" customHeight="1">
      <c r="B6" s="111"/>
      <c r="C6" s="74"/>
      <c r="D6" s="74"/>
      <c r="E6" s="74"/>
      <c r="F6" s="45"/>
      <c r="G6" s="45"/>
      <c r="H6" s="54" t="s">
        <v>91</v>
      </c>
      <c r="I6" s="55"/>
      <c r="J6" s="52"/>
      <c r="K6" s="113"/>
    </row>
    <row r="7" spans="2:11" s="71" customFormat="1" ht="13.5" customHeight="1">
      <c r="B7" s="111"/>
      <c r="C7" s="74" t="s">
        <v>92</v>
      </c>
      <c r="D7" s="74"/>
      <c r="E7" s="74"/>
      <c r="F7" s="49" t="s">
        <v>93</v>
      </c>
      <c r="G7" s="56"/>
      <c r="H7" s="45"/>
      <c r="I7" s="45"/>
      <c r="J7" s="45"/>
      <c r="K7" s="113"/>
    </row>
    <row r="8" spans="2:11" s="71" customFormat="1" ht="13.5" customHeight="1">
      <c r="B8" s="111"/>
      <c r="C8" s="74" t="s">
        <v>94</v>
      </c>
      <c r="D8" s="74"/>
      <c r="E8" s="74"/>
      <c r="F8" s="53"/>
      <c r="G8" s="57"/>
      <c r="H8" s="45"/>
      <c r="I8" s="45"/>
      <c r="J8" s="45"/>
      <c r="K8" s="113"/>
    </row>
    <row r="9" spans="2:11" s="71" customFormat="1" ht="13.5" customHeight="1">
      <c r="B9" s="111"/>
      <c r="C9" s="74"/>
      <c r="D9" s="74"/>
      <c r="E9" s="74"/>
      <c r="F9" s="45"/>
      <c r="G9" s="45"/>
      <c r="H9" s="45"/>
      <c r="I9" s="45"/>
      <c r="J9" s="45"/>
      <c r="K9" s="113"/>
    </row>
    <row r="10" spans="2:11" s="71" customFormat="1" ht="13.5" customHeight="1">
      <c r="B10" s="111"/>
      <c r="C10" s="74" t="s">
        <v>95</v>
      </c>
      <c r="D10" s="74"/>
      <c r="E10" s="74"/>
      <c r="F10" s="49" t="s">
        <v>96</v>
      </c>
      <c r="G10" s="49"/>
      <c r="H10" s="49"/>
      <c r="I10" s="49"/>
      <c r="J10" s="49"/>
      <c r="K10" s="113"/>
    </row>
    <row r="11" spans="2:11" s="71" customFormat="1" ht="13.5" customHeight="1">
      <c r="B11" s="111"/>
      <c r="C11" s="112"/>
      <c r="D11" s="112"/>
      <c r="E11" s="112"/>
      <c r="F11" s="53"/>
      <c r="G11" s="53"/>
      <c r="H11" s="53"/>
      <c r="I11" s="53"/>
      <c r="J11" s="53"/>
      <c r="K11" s="113"/>
    </row>
    <row r="12" spans="2:11" s="71" customFormat="1" ht="13.5" customHeight="1">
      <c r="B12" s="111"/>
      <c r="C12" s="112"/>
      <c r="D12" s="112"/>
      <c r="E12" s="112"/>
      <c r="F12" s="53"/>
      <c r="G12" s="53"/>
      <c r="H12" s="53"/>
      <c r="I12" s="53"/>
      <c r="J12" s="53"/>
      <c r="K12" s="113"/>
    </row>
    <row r="13" spans="2:11" ht="12.75">
      <c r="B13" s="102"/>
      <c r="C13" s="74"/>
      <c r="D13" s="74"/>
      <c r="E13" s="74"/>
      <c r="F13" s="74"/>
      <c r="G13" s="74"/>
      <c r="H13" s="74"/>
      <c r="I13" s="74"/>
      <c r="J13" s="74"/>
      <c r="K13" s="103"/>
    </row>
    <row r="14" spans="2:11" ht="12.75">
      <c r="B14" s="102"/>
      <c r="C14" s="74"/>
      <c r="D14" s="74"/>
      <c r="E14" s="74"/>
      <c r="F14" s="74"/>
      <c r="G14" s="74"/>
      <c r="H14" s="74"/>
      <c r="I14" s="74"/>
      <c r="J14" s="74"/>
      <c r="K14" s="103"/>
    </row>
    <row r="15" spans="2:11" ht="12.75">
      <c r="B15" s="102"/>
      <c r="C15" s="74"/>
      <c r="D15" s="74"/>
      <c r="E15" s="74"/>
      <c r="F15" s="74"/>
      <c r="G15" s="74"/>
      <c r="H15" s="74"/>
      <c r="I15" s="74"/>
      <c r="J15" s="74"/>
      <c r="K15" s="103"/>
    </row>
    <row r="16" spans="2:11" ht="12.75">
      <c r="B16" s="102"/>
      <c r="C16" s="74"/>
      <c r="D16" s="74"/>
      <c r="E16" s="74"/>
      <c r="F16" s="74"/>
      <c r="G16" s="74"/>
      <c r="H16" s="74"/>
      <c r="I16" s="74"/>
      <c r="J16" s="74"/>
      <c r="K16" s="103"/>
    </row>
    <row r="17" spans="2:11" ht="12.75">
      <c r="B17" s="102"/>
      <c r="C17" s="74"/>
      <c r="D17" s="74"/>
      <c r="E17" s="74"/>
      <c r="F17" s="74"/>
      <c r="G17" s="74"/>
      <c r="H17" s="74"/>
      <c r="I17" s="74"/>
      <c r="J17" s="74"/>
      <c r="K17" s="103"/>
    </row>
    <row r="18" spans="2:11" ht="12.75">
      <c r="B18" s="102"/>
      <c r="C18" s="74"/>
      <c r="D18" s="74"/>
      <c r="E18" s="74"/>
      <c r="F18" s="74"/>
      <c r="G18" s="74"/>
      <c r="H18" s="74"/>
      <c r="I18" s="74"/>
      <c r="J18" s="74"/>
      <c r="K18" s="103"/>
    </row>
    <row r="19" spans="2:11" ht="12.75">
      <c r="B19" s="102"/>
      <c r="C19" s="74"/>
      <c r="D19" s="74"/>
      <c r="E19" s="74"/>
      <c r="F19" s="74"/>
      <c r="G19" s="74"/>
      <c r="H19" s="74"/>
      <c r="I19" s="74"/>
      <c r="J19" s="74"/>
      <c r="K19" s="103"/>
    </row>
    <row r="20" spans="2:11" ht="12.75">
      <c r="B20" s="102"/>
      <c r="C20" s="74"/>
      <c r="D20" s="74"/>
      <c r="E20" s="74"/>
      <c r="F20" s="74"/>
      <c r="G20" s="74"/>
      <c r="H20" s="74"/>
      <c r="I20" s="74"/>
      <c r="J20" s="74"/>
      <c r="K20" s="103"/>
    </row>
    <row r="21" spans="2:11" ht="12.75">
      <c r="B21" s="102"/>
      <c r="D21" s="74"/>
      <c r="E21" s="74"/>
      <c r="F21" s="74"/>
      <c r="G21" s="74"/>
      <c r="H21" s="74"/>
      <c r="I21" s="74"/>
      <c r="J21" s="74"/>
      <c r="K21" s="103"/>
    </row>
    <row r="22" spans="2:11" ht="12.75">
      <c r="B22" s="102"/>
      <c r="C22" s="74"/>
      <c r="D22" s="74"/>
      <c r="E22" s="74"/>
      <c r="F22" s="74"/>
      <c r="G22" s="74"/>
      <c r="H22" s="74"/>
      <c r="I22" s="74"/>
      <c r="J22" s="74"/>
      <c r="K22" s="103"/>
    </row>
    <row r="23" spans="2:11" ht="12.75">
      <c r="B23" s="102"/>
      <c r="C23" s="74"/>
      <c r="D23" s="74"/>
      <c r="E23" s="74"/>
      <c r="F23" s="74"/>
      <c r="G23" s="74"/>
      <c r="H23" s="74"/>
      <c r="I23" s="74"/>
      <c r="J23" s="74"/>
      <c r="K23" s="103"/>
    </row>
    <row r="24" spans="2:11" ht="12.75">
      <c r="B24" s="102"/>
      <c r="C24" s="74"/>
      <c r="D24" s="74"/>
      <c r="E24" s="74"/>
      <c r="F24" s="74"/>
      <c r="G24" s="74"/>
      <c r="H24" s="74"/>
      <c r="I24" s="74"/>
      <c r="J24" s="74"/>
      <c r="K24" s="103"/>
    </row>
    <row r="25" spans="2:11" ht="33.75">
      <c r="B25" s="220" t="s">
        <v>97</v>
      </c>
      <c r="C25" s="221"/>
      <c r="D25" s="221"/>
      <c r="E25" s="221"/>
      <c r="F25" s="221"/>
      <c r="G25" s="221"/>
      <c r="H25" s="221"/>
      <c r="I25" s="221"/>
      <c r="J25" s="221"/>
      <c r="K25" s="222"/>
    </row>
    <row r="26" spans="2:11" ht="12.75">
      <c r="B26" s="102"/>
      <c r="C26" s="223" t="s">
        <v>98</v>
      </c>
      <c r="D26" s="223"/>
      <c r="E26" s="223"/>
      <c r="F26" s="223"/>
      <c r="G26" s="223"/>
      <c r="H26" s="223"/>
      <c r="I26" s="223"/>
      <c r="J26" s="223"/>
      <c r="K26" s="103"/>
    </row>
    <row r="27" spans="2:11" ht="12.75">
      <c r="B27" s="102"/>
      <c r="C27" s="223" t="s">
        <v>99</v>
      </c>
      <c r="D27" s="223"/>
      <c r="E27" s="223"/>
      <c r="F27" s="223"/>
      <c r="G27" s="223"/>
      <c r="H27" s="223"/>
      <c r="I27" s="223"/>
      <c r="J27" s="223"/>
      <c r="K27" s="103"/>
    </row>
    <row r="28" spans="2:11" ht="12.75">
      <c r="B28" s="102"/>
      <c r="C28" s="74"/>
      <c r="D28" s="74"/>
      <c r="E28" s="74"/>
      <c r="F28" s="74"/>
      <c r="G28" s="74"/>
      <c r="H28" s="74"/>
      <c r="I28" s="74"/>
      <c r="J28" s="74"/>
      <c r="K28" s="103"/>
    </row>
    <row r="29" spans="2:11" ht="12.75">
      <c r="B29" s="102"/>
      <c r="C29" s="74"/>
      <c r="D29" s="74"/>
      <c r="E29" s="74"/>
      <c r="F29" s="74"/>
      <c r="G29" s="74"/>
      <c r="H29" s="74"/>
      <c r="I29" s="74"/>
      <c r="J29" s="74"/>
      <c r="K29" s="103"/>
    </row>
    <row r="30" spans="2:11" ht="33">
      <c r="B30" s="102"/>
      <c r="C30" s="74"/>
      <c r="D30" s="74"/>
      <c r="E30" s="74"/>
      <c r="F30" s="107" t="s">
        <v>213</v>
      </c>
      <c r="G30" s="74"/>
      <c r="H30" s="74"/>
      <c r="I30" s="74"/>
      <c r="J30" s="74"/>
      <c r="K30" s="103"/>
    </row>
    <row r="31" spans="2:11" ht="12.75">
      <c r="B31" s="102"/>
      <c r="C31" s="74"/>
      <c r="D31" s="74"/>
      <c r="E31" s="74"/>
      <c r="F31" s="74"/>
      <c r="G31" s="74"/>
      <c r="H31" s="74"/>
      <c r="I31" s="74"/>
      <c r="J31" s="74"/>
      <c r="K31" s="103"/>
    </row>
    <row r="32" spans="2:11" ht="12.75">
      <c r="B32" s="102"/>
      <c r="C32" s="74"/>
      <c r="D32" s="74"/>
      <c r="E32" s="74"/>
      <c r="F32" s="74"/>
      <c r="G32" s="74"/>
      <c r="H32" s="74"/>
      <c r="I32" s="74"/>
      <c r="J32" s="74"/>
      <c r="K32" s="103"/>
    </row>
    <row r="33" spans="2:11" ht="12.75">
      <c r="B33" s="102"/>
      <c r="C33" s="74"/>
      <c r="D33" s="74"/>
      <c r="E33" s="74"/>
      <c r="F33" s="74"/>
      <c r="G33" s="74"/>
      <c r="H33" s="74"/>
      <c r="I33" s="74"/>
      <c r="J33" s="74"/>
      <c r="K33" s="103"/>
    </row>
    <row r="34" spans="2:11" ht="12.75">
      <c r="B34" s="102"/>
      <c r="C34" s="74"/>
      <c r="D34" s="74"/>
      <c r="E34" s="74"/>
      <c r="F34" s="74"/>
      <c r="G34" s="74"/>
      <c r="H34" s="74"/>
      <c r="I34" s="74"/>
      <c r="J34" s="74"/>
      <c r="K34" s="103"/>
    </row>
    <row r="35" spans="2:11" ht="12.75">
      <c r="B35" s="102"/>
      <c r="C35" s="74"/>
      <c r="D35" s="74"/>
      <c r="E35" s="74"/>
      <c r="F35" s="74"/>
      <c r="G35" s="74"/>
      <c r="H35" s="74"/>
      <c r="I35" s="74"/>
      <c r="J35" s="74"/>
      <c r="K35" s="103"/>
    </row>
    <row r="36" spans="2:11" ht="12.75">
      <c r="B36" s="102"/>
      <c r="C36" s="74"/>
      <c r="D36" s="74"/>
      <c r="E36" s="74"/>
      <c r="F36" s="74"/>
      <c r="G36" s="74"/>
      <c r="H36" s="74"/>
      <c r="I36" s="74"/>
      <c r="J36" s="74"/>
      <c r="K36" s="103"/>
    </row>
    <row r="37" spans="2:11" ht="12.75">
      <c r="B37" s="102"/>
      <c r="C37" s="74"/>
      <c r="D37" s="74"/>
      <c r="E37" s="74"/>
      <c r="F37" s="74"/>
      <c r="G37" s="74"/>
      <c r="H37" s="74"/>
      <c r="I37" s="74"/>
      <c r="J37" s="74"/>
      <c r="K37" s="103"/>
    </row>
    <row r="38" spans="2:11" ht="12.75">
      <c r="B38" s="102"/>
      <c r="C38" s="74"/>
      <c r="D38" s="74"/>
      <c r="E38" s="74"/>
      <c r="F38" s="74"/>
      <c r="G38" s="74"/>
      <c r="H38" s="74"/>
      <c r="I38" s="74"/>
      <c r="J38" s="74"/>
      <c r="K38" s="103"/>
    </row>
    <row r="39" spans="2:11" ht="12.75">
      <c r="B39" s="102"/>
      <c r="C39" s="74"/>
      <c r="D39" s="74"/>
      <c r="E39" s="74"/>
      <c r="F39" s="74"/>
      <c r="G39" s="74"/>
      <c r="H39" s="74"/>
      <c r="I39" s="74"/>
      <c r="J39" s="74"/>
      <c r="K39" s="103"/>
    </row>
    <row r="40" spans="2:11" ht="12.75">
      <c r="B40" s="102"/>
      <c r="C40" s="74"/>
      <c r="D40" s="74"/>
      <c r="E40" s="74"/>
      <c r="F40" s="74"/>
      <c r="G40" s="74"/>
      <c r="H40" s="74"/>
      <c r="I40" s="74"/>
      <c r="J40" s="74"/>
      <c r="K40" s="103"/>
    </row>
    <row r="41" spans="2:11" ht="12.75">
      <c r="B41" s="102"/>
      <c r="C41" s="74"/>
      <c r="D41" s="74"/>
      <c r="E41" s="74"/>
      <c r="F41" s="74"/>
      <c r="G41" s="74"/>
      <c r="H41" s="74"/>
      <c r="I41" s="74"/>
      <c r="J41" s="74"/>
      <c r="K41" s="103"/>
    </row>
    <row r="42" spans="2:11" ht="12.75">
      <c r="B42" s="102"/>
      <c r="C42" s="74"/>
      <c r="D42" s="74"/>
      <c r="E42" s="74"/>
      <c r="F42" s="74"/>
      <c r="G42" s="74"/>
      <c r="H42" s="74"/>
      <c r="I42" s="74"/>
      <c r="J42" s="74"/>
      <c r="K42" s="103"/>
    </row>
    <row r="43" spans="2:11" ht="9" customHeight="1">
      <c r="B43" s="102"/>
      <c r="C43" s="74"/>
      <c r="D43" s="74"/>
      <c r="E43" s="74"/>
      <c r="F43" s="74"/>
      <c r="G43" s="74"/>
      <c r="H43" s="74"/>
      <c r="I43" s="74"/>
      <c r="J43" s="74"/>
      <c r="K43" s="103"/>
    </row>
    <row r="44" spans="2:11" ht="12.75">
      <c r="B44" s="102"/>
      <c r="C44" s="74"/>
      <c r="D44" s="74"/>
      <c r="E44" s="74"/>
      <c r="F44" s="74"/>
      <c r="G44" s="74"/>
      <c r="H44" s="74"/>
      <c r="I44" s="74"/>
      <c r="J44" s="74"/>
      <c r="K44" s="103"/>
    </row>
    <row r="45" spans="2:11" ht="12.75">
      <c r="B45" s="102"/>
      <c r="C45" s="74"/>
      <c r="D45" s="74"/>
      <c r="E45" s="74"/>
      <c r="F45" s="74"/>
      <c r="G45" s="74"/>
      <c r="H45" s="74"/>
      <c r="I45" s="74"/>
      <c r="J45" s="74"/>
      <c r="K45" s="103"/>
    </row>
    <row r="46" spans="2:11" ht="12.75" customHeight="1">
      <c r="B46" s="102"/>
      <c r="C46" s="74" t="s">
        <v>100</v>
      </c>
      <c r="D46" s="74"/>
      <c r="E46" s="74"/>
      <c r="F46" s="74"/>
      <c r="G46" s="74"/>
      <c r="H46" s="224" t="s">
        <v>211</v>
      </c>
      <c r="I46" s="224"/>
      <c r="J46" s="74"/>
      <c r="K46" s="103"/>
    </row>
    <row r="47" spans="2:11" ht="12.75" customHeight="1">
      <c r="B47" s="102"/>
      <c r="C47" s="74" t="s">
        <v>101</v>
      </c>
      <c r="D47" s="74"/>
      <c r="E47" s="74"/>
      <c r="F47" s="74"/>
      <c r="G47" s="74"/>
      <c r="H47" s="217" t="s">
        <v>212</v>
      </c>
      <c r="I47" s="217"/>
      <c r="J47" s="74"/>
      <c r="K47" s="103"/>
    </row>
    <row r="48" spans="2:11" ht="12.75" customHeight="1">
      <c r="B48" s="102"/>
      <c r="C48" s="74" t="s">
        <v>102</v>
      </c>
      <c r="D48" s="74"/>
      <c r="E48" s="74"/>
      <c r="F48" s="74"/>
      <c r="G48" s="74"/>
      <c r="H48" s="217" t="s">
        <v>103</v>
      </c>
      <c r="I48" s="217"/>
      <c r="J48" s="74"/>
      <c r="K48" s="103"/>
    </row>
    <row r="49" spans="2:11" ht="12.75" customHeight="1">
      <c r="B49" s="102"/>
      <c r="C49" s="74" t="s">
        <v>104</v>
      </c>
      <c r="D49" s="74"/>
      <c r="E49" s="74"/>
      <c r="F49" s="74"/>
      <c r="G49" s="74"/>
      <c r="H49" s="217" t="s">
        <v>103</v>
      </c>
      <c r="I49" s="217"/>
      <c r="J49" s="74"/>
      <c r="K49" s="103"/>
    </row>
    <row r="50" spans="2:11" ht="12.75">
      <c r="B50" s="102"/>
      <c r="C50" s="74"/>
      <c r="D50" s="74"/>
      <c r="E50" s="74"/>
      <c r="F50" s="74"/>
      <c r="G50" s="74"/>
      <c r="H50" s="74"/>
      <c r="I50" s="74"/>
      <c r="J50" s="74"/>
      <c r="K50" s="103"/>
    </row>
    <row r="51" spans="2:11" ht="12.75" customHeight="1">
      <c r="B51" s="102"/>
      <c r="C51" s="74" t="s">
        <v>105</v>
      </c>
      <c r="D51" s="74"/>
      <c r="E51" s="74"/>
      <c r="F51" s="74"/>
      <c r="G51" s="57" t="s">
        <v>106</v>
      </c>
      <c r="H51" s="218" t="s">
        <v>207</v>
      </c>
      <c r="I51" s="218"/>
      <c r="J51" s="74"/>
      <c r="K51" s="103"/>
    </row>
    <row r="52" spans="2:11" ht="12.75" customHeight="1">
      <c r="B52" s="102"/>
      <c r="C52" s="74"/>
      <c r="D52" s="74"/>
      <c r="E52" s="74"/>
      <c r="F52" s="74"/>
      <c r="G52" s="57" t="s">
        <v>107</v>
      </c>
      <c r="H52" s="219" t="s">
        <v>208</v>
      </c>
      <c r="I52" s="219"/>
      <c r="J52" s="74"/>
      <c r="K52" s="103"/>
    </row>
    <row r="53" spans="2:11" ht="7.5" customHeight="1">
      <c r="B53" s="102"/>
      <c r="C53" s="74"/>
      <c r="D53" s="74"/>
      <c r="E53" s="74"/>
      <c r="F53" s="74"/>
      <c r="G53" s="57"/>
      <c r="H53" s="57"/>
      <c r="I53" s="57"/>
      <c r="J53" s="74"/>
      <c r="K53" s="103"/>
    </row>
    <row r="54" spans="2:11" ht="12.75" customHeight="1">
      <c r="B54" s="102"/>
      <c r="C54" s="74" t="s">
        <v>108</v>
      </c>
      <c r="D54" s="74"/>
      <c r="E54" s="74"/>
      <c r="F54" s="115"/>
      <c r="G54" s="45"/>
      <c r="H54" s="49" t="s">
        <v>282</v>
      </c>
      <c r="I54" s="49"/>
      <c r="J54" s="74"/>
      <c r="K54" s="103"/>
    </row>
    <row r="55" spans="2:11" ht="22.5" customHeight="1">
      <c r="B55" s="116"/>
      <c r="C55" s="114"/>
      <c r="D55" s="114"/>
      <c r="E55" s="114"/>
      <c r="F55" s="114"/>
      <c r="G55" s="114"/>
      <c r="H55" s="114"/>
      <c r="I55" s="114"/>
      <c r="J55" s="114"/>
      <c r="K55" s="117"/>
    </row>
    <row r="56" ht="6.75" customHeight="1"/>
  </sheetData>
  <sheetProtection/>
  <mergeCells count="9">
    <mergeCell ref="H49:I49"/>
    <mergeCell ref="H51:I51"/>
    <mergeCell ref="H52:I52"/>
    <mergeCell ref="B25:K25"/>
    <mergeCell ref="C26:J26"/>
    <mergeCell ref="C27:J27"/>
    <mergeCell ref="H46:I46"/>
    <mergeCell ref="H47:I47"/>
    <mergeCell ref="H48:I48"/>
  </mergeCells>
  <printOptions horizontalCentered="1"/>
  <pageMargins left="0.2" right="0.25" top="0.25" bottom="0.2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34">
      <selection activeCell="E12" sqref="E12"/>
    </sheetView>
  </sheetViews>
  <sheetFormatPr defaultColWidth="9.140625" defaultRowHeight="12.75"/>
  <cols>
    <col min="1" max="1" width="2.8515625" style="0" customWidth="1"/>
    <col min="2" max="2" width="3.421875" style="0" customWidth="1"/>
    <col min="5" max="5" width="70.00390625" style="0" customWidth="1"/>
  </cols>
  <sheetData>
    <row r="1" ht="12" customHeight="1">
      <c r="D1" s="75"/>
    </row>
    <row r="2" spans="2:5" ht="12.75">
      <c r="B2" s="76"/>
      <c r="C2" s="77"/>
      <c r="D2" s="78"/>
      <c r="E2" s="79"/>
    </row>
    <row r="3" spans="1:6" ht="18">
      <c r="A3" s="80"/>
      <c r="B3" s="279" t="s">
        <v>155</v>
      </c>
      <c r="C3" s="280"/>
      <c r="D3" s="280"/>
      <c r="E3" s="281"/>
      <c r="F3" s="80"/>
    </row>
    <row r="4" spans="1:6" ht="18">
      <c r="A4" s="80"/>
      <c r="B4" s="81"/>
      <c r="C4" s="82"/>
      <c r="D4" s="82"/>
      <c r="E4" s="83"/>
      <c r="F4" s="80"/>
    </row>
    <row r="5" spans="1:6" ht="12.75">
      <c r="A5" s="84"/>
      <c r="B5" s="85"/>
      <c r="C5" s="86" t="s">
        <v>156</v>
      </c>
      <c r="D5" s="87"/>
      <c r="E5" s="88"/>
      <c r="F5" s="84"/>
    </row>
    <row r="6" spans="1:6" ht="12.75">
      <c r="A6" s="84"/>
      <c r="B6" s="85"/>
      <c r="C6" s="89"/>
      <c r="D6" s="90" t="s">
        <v>157</v>
      </c>
      <c r="E6" s="88"/>
      <c r="F6" s="84"/>
    </row>
    <row r="7" spans="1:6" ht="12.75">
      <c r="A7" s="84"/>
      <c r="B7" s="85"/>
      <c r="C7" s="89"/>
      <c r="D7" s="90" t="s">
        <v>158</v>
      </c>
      <c r="E7" s="88"/>
      <c r="F7" s="84"/>
    </row>
    <row r="8" spans="1:6" ht="12.75">
      <c r="A8" s="84"/>
      <c r="B8" s="85"/>
      <c r="C8" s="89" t="s">
        <v>159</v>
      </c>
      <c r="D8" s="91"/>
      <c r="E8" s="88"/>
      <c r="F8" s="84"/>
    </row>
    <row r="9" spans="1:6" ht="12.75">
      <c r="A9" s="84"/>
      <c r="B9" s="85"/>
      <c r="C9" s="89"/>
      <c r="D9" s="90" t="s">
        <v>160</v>
      </c>
      <c r="E9" s="88"/>
      <c r="F9" s="84"/>
    </row>
    <row r="10" spans="1:6" ht="12.75">
      <c r="A10" s="84"/>
      <c r="B10" s="85"/>
      <c r="C10" s="92"/>
      <c r="D10" s="90" t="s">
        <v>161</v>
      </c>
      <c r="E10" s="88"/>
      <c r="F10" s="84"/>
    </row>
    <row r="11" spans="1:6" ht="12.75">
      <c r="A11" s="84"/>
      <c r="B11" s="85"/>
      <c r="C11" s="93"/>
      <c r="D11" s="94" t="s">
        <v>162</v>
      </c>
      <c r="E11" s="88"/>
      <c r="F11" s="84"/>
    </row>
    <row r="12" spans="2:5" ht="15.75">
      <c r="B12" s="95"/>
      <c r="C12" s="96" t="s">
        <v>163</v>
      </c>
      <c r="D12" s="97" t="s">
        <v>164</v>
      </c>
      <c r="E12" s="98"/>
    </row>
    <row r="13" spans="2:5" ht="12.75">
      <c r="B13" s="95"/>
      <c r="C13" s="99"/>
      <c r="D13" s="65"/>
      <c r="E13" s="98"/>
    </row>
    <row r="14" spans="2:5" ht="12.75">
      <c r="B14" s="95"/>
      <c r="C14" s="100">
        <v>1</v>
      </c>
      <c r="D14" s="101" t="s">
        <v>165</v>
      </c>
      <c r="E14" s="98"/>
    </row>
    <row r="15" spans="2:5" ht="12.75">
      <c r="B15" s="95"/>
      <c r="C15" s="100">
        <v>2</v>
      </c>
      <c r="D15" s="59" t="s">
        <v>166</v>
      </c>
      <c r="E15" s="98"/>
    </row>
    <row r="16" spans="2:5" ht="12.75">
      <c r="B16" s="95"/>
      <c r="C16" s="59">
        <v>3</v>
      </c>
      <c r="D16" s="59" t="s">
        <v>167</v>
      </c>
      <c r="E16" s="98"/>
    </row>
    <row r="17" spans="1:6" ht="12.75">
      <c r="A17" s="30"/>
      <c r="B17" s="58"/>
      <c r="C17" s="59">
        <v>4</v>
      </c>
      <c r="D17" s="59" t="s">
        <v>168</v>
      </c>
      <c r="E17" s="60"/>
      <c r="F17" s="30"/>
    </row>
    <row r="18" spans="1:6" ht="12.75">
      <c r="A18" s="30"/>
      <c r="B18" s="58"/>
      <c r="C18" s="59"/>
      <c r="D18" s="101" t="s">
        <v>169</v>
      </c>
      <c r="E18" s="60"/>
      <c r="F18" s="30"/>
    </row>
    <row r="19" spans="1:6" ht="12.75">
      <c r="A19" s="30"/>
      <c r="B19" s="58"/>
      <c r="C19" s="59" t="s">
        <v>170</v>
      </c>
      <c r="D19" s="59"/>
      <c r="E19" s="60"/>
      <c r="F19" s="30"/>
    </row>
    <row r="20" spans="1:6" ht="12.75">
      <c r="A20" s="30"/>
      <c r="B20" s="58"/>
      <c r="C20" s="59"/>
      <c r="D20" s="101" t="s">
        <v>171</v>
      </c>
      <c r="E20" s="60"/>
      <c r="F20" s="30"/>
    </row>
    <row r="21" spans="1:6" ht="12.75">
      <c r="A21" s="30"/>
      <c r="B21" s="58"/>
      <c r="C21" s="59" t="s">
        <v>172</v>
      </c>
      <c r="D21" s="59"/>
      <c r="E21" s="60"/>
      <c r="F21" s="30"/>
    </row>
    <row r="22" spans="1:6" ht="12.75">
      <c r="A22" s="30"/>
      <c r="B22" s="58"/>
      <c r="C22" s="59"/>
      <c r="D22" s="101" t="s">
        <v>173</v>
      </c>
      <c r="E22" s="60"/>
      <c r="F22" s="30"/>
    </row>
    <row r="23" spans="1:6" ht="12.75">
      <c r="A23" s="30"/>
      <c r="B23" s="58"/>
      <c r="C23" s="59" t="s">
        <v>174</v>
      </c>
      <c r="D23" s="59"/>
      <c r="E23" s="60"/>
      <c r="F23" s="30"/>
    </row>
    <row r="24" spans="1:6" ht="12.75">
      <c r="A24" s="30"/>
      <c r="B24" s="58"/>
      <c r="C24" s="59"/>
      <c r="D24" s="59" t="s">
        <v>175</v>
      </c>
      <c r="E24" s="60"/>
      <c r="F24" s="30"/>
    </row>
    <row r="25" spans="1:6" ht="12.75">
      <c r="A25" s="30"/>
      <c r="B25" s="58"/>
      <c r="C25" s="59" t="s">
        <v>176</v>
      </c>
      <c r="D25" s="59"/>
      <c r="E25" s="60"/>
      <c r="F25" s="30"/>
    </row>
    <row r="26" spans="1:6" ht="12.75">
      <c r="A26" s="30"/>
      <c r="B26" s="58"/>
      <c r="C26" s="101" t="s">
        <v>177</v>
      </c>
      <c r="D26" s="59"/>
      <c r="E26" s="60"/>
      <c r="F26" s="30"/>
    </row>
    <row r="27" spans="1:6" ht="12.75">
      <c r="A27" s="30"/>
      <c r="B27" s="58"/>
      <c r="C27" s="59"/>
      <c r="D27" s="59" t="s">
        <v>178</v>
      </c>
      <c r="E27" s="60"/>
      <c r="F27" s="30"/>
    </row>
    <row r="28" spans="1:6" ht="12.75">
      <c r="A28" s="30"/>
      <c r="B28" s="58"/>
      <c r="C28" s="101" t="s">
        <v>179</v>
      </c>
      <c r="D28" s="59"/>
      <c r="E28" s="60"/>
      <c r="F28" s="30"/>
    </row>
    <row r="29" spans="1:6" ht="12.75">
      <c r="A29" s="30"/>
      <c r="B29" s="58"/>
      <c r="C29" s="59"/>
      <c r="D29" s="59" t="s">
        <v>180</v>
      </c>
      <c r="E29" s="60"/>
      <c r="F29" s="30"/>
    </row>
    <row r="30" spans="1:6" ht="12.75">
      <c r="A30" s="30"/>
      <c r="B30" s="58"/>
      <c r="C30" s="101" t="s">
        <v>181</v>
      </c>
      <c r="D30" s="59"/>
      <c r="E30" s="60"/>
      <c r="F30" s="30"/>
    </row>
    <row r="31" spans="1:6" ht="12.75">
      <c r="A31" s="30"/>
      <c r="B31" s="58"/>
      <c r="C31" s="59" t="s">
        <v>182</v>
      </c>
      <c r="D31" s="59" t="s">
        <v>183</v>
      </c>
      <c r="E31" s="60"/>
      <c r="F31" s="30"/>
    </row>
    <row r="32" spans="1:6" ht="12.75">
      <c r="A32" s="30"/>
      <c r="B32" s="58"/>
      <c r="C32" s="59"/>
      <c r="D32" s="101" t="s">
        <v>184</v>
      </c>
      <c r="E32" s="60"/>
      <c r="F32" s="30"/>
    </row>
    <row r="33" spans="1:6" ht="12.75">
      <c r="A33" s="30"/>
      <c r="B33" s="58"/>
      <c r="C33" s="59"/>
      <c r="D33" s="101" t="s">
        <v>185</v>
      </c>
      <c r="E33" s="60"/>
      <c r="F33" s="30"/>
    </row>
    <row r="34" spans="1:6" ht="12.75">
      <c r="A34" s="30"/>
      <c r="B34" s="58"/>
      <c r="C34" s="59"/>
      <c r="D34" s="101" t="s">
        <v>186</v>
      </c>
      <c r="E34" s="60"/>
      <c r="F34" s="30"/>
    </row>
    <row r="35" spans="1:6" ht="12.75">
      <c r="A35" s="30"/>
      <c r="B35" s="58"/>
      <c r="C35" s="59"/>
      <c r="D35" s="101" t="s">
        <v>187</v>
      </c>
      <c r="E35" s="60"/>
      <c r="F35" s="30"/>
    </row>
    <row r="36" spans="1:6" ht="12.75">
      <c r="A36" s="30"/>
      <c r="B36" s="58"/>
      <c r="C36" s="59"/>
      <c r="D36" s="101" t="s">
        <v>188</v>
      </c>
      <c r="E36" s="60"/>
      <c r="F36" s="30"/>
    </row>
    <row r="37" spans="1:6" ht="12.75">
      <c r="A37" s="30"/>
      <c r="B37" s="58"/>
      <c r="C37" s="59"/>
      <c r="D37" s="101" t="s">
        <v>189</v>
      </c>
      <c r="E37" s="60"/>
      <c r="F37" s="30"/>
    </row>
    <row r="38" spans="1:6" ht="15.75">
      <c r="A38" s="30"/>
      <c r="B38" s="58"/>
      <c r="C38" s="96" t="s">
        <v>190</v>
      </c>
      <c r="D38" s="97" t="s">
        <v>191</v>
      </c>
      <c r="E38" s="60"/>
      <c r="F38" s="30"/>
    </row>
    <row r="39" spans="1:6" ht="12.75">
      <c r="A39" s="30"/>
      <c r="B39" s="58"/>
      <c r="C39" s="59"/>
      <c r="D39" s="59"/>
      <c r="E39" s="60"/>
      <c r="F39" s="30"/>
    </row>
    <row r="40" spans="1:6" ht="12.75">
      <c r="A40" s="30"/>
      <c r="B40" s="58"/>
      <c r="C40" s="59"/>
      <c r="D40" s="101" t="s">
        <v>192</v>
      </c>
      <c r="E40" s="60"/>
      <c r="F40" s="30"/>
    </row>
    <row r="41" spans="1:6" ht="12.75">
      <c r="A41" s="30"/>
      <c r="B41" s="58"/>
      <c r="C41" s="59" t="s">
        <v>193</v>
      </c>
      <c r="D41" s="59"/>
      <c r="E41" s="60"/>
      <c r="F41" s="30"/>
    </row>
    <row r="42" spans="1:6" ht="12.75">
      <c r="A42" s="30"/>
      <c r="B42" s="58"/>
      <c r="C42" s="59"/>
      <c r="D42" s="59" t="s">
        <v>194</v>
      </c>
      <c r="E42" s="60"/>
      <c r="F42" s="30"/>
    </row>
    <row r="43" spans="1:6" ht="12.75">
      <c r="A43" s="30"/>
      <c r="B43" s="58"/>
      <c r="C43" s="59" t="s">
        <v>195</v>
      </c>
      <c r="D43" s="59"/>
      <c r="E43" s="60"/>
      <c r="F43" s="30"/>
    </row>
    <row r="44" spans="1:6" ht="12.75">
      <c r="A44" s="30"/>
      <c r="B44" s="58"/>
      <c r="C44" s="59"/>
      <c r="D44" s="59" t="s">
        <v>196</v>
      </c>
      <c r="E44" s="60"/>
      <c r="F44" s="30"/>
    </row>
    <row r="45" spans="1:6" ht="12.75">
      <c r="A45" s="30"/>
      <c r="B45" s="58"/>
      <c r="C45" s="59" t="s">
        <v>197</v>
      </c>
      <c r="D45" s="59"/>
      <c r="E45" s="60"/>
      <c r="F45" s="30"/>
    </row>
    <row r="46" spans="1:6" ht="12.75">
      <c r="A46" s="30"/>
      <c r="B46" s="58"/>
      <c r="C46" s="59"/>
      <c r="D46" s="59" t="s">
        <v>198</v>
      </c>
      <c r="E46" s="60"/>
      <c r="F46" s="30"/>
    </row>
    <row r="47" spans="1:6" ht="12.75">
      <c r="A47" s="30"/>
      <c r="B47" s="58"/>
      <c r="C47" s="59" t="s">
        <v>199</v>
      </c>
      <c r="D47" s="59"/>
      <c r="E47" s="60"/>
      <c r="F47" s="30"/>
    </row>
    <row r="48" spans="1:6" ht="12.75">
      <c r="A48" s="30"/>
      <c r="B48" s="58"/>
      <c r="C48" s="59" t="s">
        <v>200</v>
      </c>
      <c r="D48" s="59"/>
      <c r="E48" s="60"/>
      <c r="F48" s="30"/>
    </row>
    <row r="49" spans="1:6" ht="12.75">
      <c r="A49" s="30"/>
      <c r="B49" s="58"/>
      <c r="C49" s="59" t="s">
        <v>201</v>
      </c>
      <c r="D49" s="59"/>
      <c r="E49" s="60"/>
      <c r="F49" s="30"/>
    </row>
    <row r="50" spans="1:6" ht="12.75">
      <c r="A50" s="30"/>
      <c r="B50" s="58"/>
      <c r="C50" s="59"/>
      <c r="D50" s="59" t="s">
        <v>202</v>
      </c>
      <c r="E50" s="60"/>
      <c r="F50" s="30"/>
    </row>
    <row r="51" spans="1:6" ht="12.75">
      <c r="A51" s="30"/>
      <c r="B51" s="58"/>
      <c r="C51" s="59"/>
      <c r="D51" s="59" t="s">
        <v>203</v>
      </c>
      <c r="E51" s="60"/>
      <c r="F51" s="30"/>
    </row>
    <row r="52" spans="1:6" ht="12.75">
      <c r="A52" s="68"/>
      <c r="B52" s="102"/>
      <c r="C52" s="74"/>
      <c r="D52" s="74" t="s">
        <v>204</v>
      </c>
      <c r="E52" s="103"/>
      <c r="F52" s="68"/>
    </row>
    <row r="53" spans="1:6" ht="18" customHeight="1">
      <c r="A53" s="68"/>
      <c r="B53" s="102"/>
      <c r="C53" s="74"/>
      <c r="D53" s="74"/>
      <c r="E53" s="103"/>
      <c r="F53" s="68"/>
    </row>
    <row r="54" spans="2:5" ht="16.5" customHeight="1">
      <c r="B54" s="95"/>
      <c r="C54" s="59"/>
      <c r="D54" s="72" t="s">
        <v>205</v>
      </c>
      <c r="E54" s="98"/>
    </row>
    <row r="55" spans="2:5" ht="16.5" customHeight="1">
      <c r="B55" s="95"/>
      <c r="C55" s="59"/>
      <c r="D55" s="72"/>
      <c r="E55" s="216" t="s">
        <v>206</v>
      </c>
    </row>
    <row r="56" spans="2:5" ht="21" customHeight="1">
      <c r="B56" s="104"/>
      <c r="C56" s="105"/>
      <c r="D56" s="105"/>
      <c r="E56" s="106"/>
    </row>
  </sheetData>
  <sheetProtection/>
  <mergeCells count="1">
    <mergeCell ref="B3:E3"/>
  </mergeCells>
  <printOptions/>
  <pageMargins left="0.47" right="0.44" top="0.34" bottom="0.43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J43" sqref="J43"/>
    </sheetView>
  </sheetViews>
  <sheetFormatPr defaultColWidth="9.140625" defaultRowHeight="16.5" customHeight="1"/>
  <cols>
    <col min="1" max="1" width="5.140625" style="0" customWidth="1"/>
    <col min="4" max="4" width="30.7109375" style="0" customWidth="1"/>
    <col min="5" max="5" width="9.140625" style="0" customWidth="1"/>
    <col min="6" max="7" width="14.421875" style="0" customWidth="1"/>
  </cols>
  <sheetData>
    <row r="1" spans="1:7" ht="24.75" customHeight="1">
      <c r="A1" s="7"/>
      <c r="B1" s="120" t="s">
        <v>260</v>
      </c>
      <c r="C1" s="121"/>
      <c r="D1" s="121"/>
      <c r="E1" s="32"/>
      <c r="F1" s="32"/>
      <c r="G1" s="33" t="s">
        <v>0</v>
      </c>
    </row>
    <row r="2" spans="1:7" ht="18" customHeight="1">
      <c r="A2" s="7"/>
      <c r="B2" s="153" t="s">
        <v>242</v>
      </c>
      <c r="C2" s="8"/>
      <c r="D2" s="153"/>
      <c r="E2" s="32"/>
      <c r="F2" s="32"/>
      <c r="G2" s="33"/>
    </row>
    <row r="3" spans="1:7" ht="9.75" customHeight="1">
      <c r="A3" s="7"/>
      <c r="B3" s="8"/>
      <c r="C3" s="8"/>
      <c r="D3" s="4"/>
      <c r="E3" s="5"/>
      <c r="F3" s="6"/>
      <c r="G3" s="6"/>
    </row>
    <row r="4" spans="1:7" ht="21.75" customHeight="1">
      <c r="A4" s="245" t="s">
        <v>209</v>
      </c>
      <c r="B4" s="245"/>
      <c r="C4" s="245"/>
      <c r="D4" s="245"/>
      <c r="E4" s="245"/>
      <c r="F4" s="245"/>
      <c r="G4" s="245"/>
    </row>
    <row r="5" spans="1:7" ht="9" customHeight="1">
      <c r="A5" s="1"/>
      <c r="B5" s="1"/>
      <c r="C5" s="1"/>
      <c r="D5" s="2"/>
      <c r="E5" s="2"/>
      <c r="F5" s="3"/>
      <c r="G5" s="3"/>
    </row>
    <row r="6" spans="1:7" ht="15.75" customHeight="1">
      <c r="A6" s="232" t="s">
        <v>2</v>
      </c>
      <c r="B6" s="234" t="s">
        <v>3</v>
      </c>
      <c r="C6" s="235"/>
      <c r="D6" s="236"/>
      <c r="E6" s="246" t="s">
        <v>4</v>
      </c>
      <c r="F6" s="9" t="s">
        <v>5</v>
      </c>
      <c r="G6" s="9" t="s">
        <v>5</v>
      </c>
    </row>
    <row r="7" spans="1:7" ht="15.75" customHeight="1">
      <c r="A7" s="233"/>
      <c r="B7" s="237"/>
      <c r="C7" s="238"/>
      <c r="D7" s="239"/>
      <c r="E7" s="247"/>
      <c r="F7" s="10" t="s">
        <v>6</v>
      </c>
      <c r="G7" s="11" t="s">
        <v>7</v>
      </c>
    </row>
    <row r="8" spans="1:7" ht="20.25" customHeight="1">
      <c r="A8" s="124" t="s">
        <v>8</v>
      </c>
      <c r="B8" s="225" t="s">
        <v>9</v>
      </c>
      <c r="C8" s="226"/>
      <c r="D8" s="227"/>
      <c r="E8" s="13"/>
      <c r="F8" s="14">
        <f>F9+F13+F21</f>
        <v>173166958</v>
      </c>
      <c r="G8" s="14">
        <f>G9+G13+G21</f>
        <v>165638465</v>
      </c>
    </row>
    <row r="9" spans="1:7" ht="15" customHeight="1">
      <c r="A9" s="128"/>
      <c r="B9" s="125">
        <v>1</v>
      </c>
      <c r="C9" s="129" t="s">
        <v>10</v>
      </c>
      <c r="D9" s="130"/>
      <c r="E9" s="18"/>
      <c r="F9" s="14">
        <f>F10+F11</f>
        <v>2587466</v>
      </c>
      <c r="G9" s="14">
        <f>G10+G11</f>
        <v>4572357</v>
      </c>
    </row>
    <row r="10" spans="1:7" ht="15" customHeight="1">
      <c r="A10" s="128"/>
      <c r="B10" s="125"/>
      <c r="C10" s="126" t="s">
        <v>11</v>
      </c>
      <c r="D10" s="131" t="s">
        <v>12</v>
      </c>
      <c r="E10" s="18"/>
      <c r="F10" s="21">
        <v>2356506</v>
      </c>
      <c r="G10" s="21">
        <v>4471248</v>
      </c>
    </row>
    <row r="11" spans="1:7" ht="15" customHeight="1">
      <c r="A11" s="128"/>
      <c r="B11" s="125"/>
      <c r="C11" s="126" t="s">
        <v>11</v>
      </c>
      <c r="D11" s="131" t="s">
        <v>13</v>
      </c>
      <c r="E11" s="18"/>
      <c r="F11" s="21">
        <v>230960</v>
      </c>
      <c r="G11" s="21">
        <v>101109</v>
      </c>
    </row>
    <row r="12" spans="1:7" ht="15" customHeight="1">
      <c r="A12" s="128"/>
      <c r="B12" s="125">
        <v>2</v>
      </c>
      <c r="C12" s="129" t="s">
        <v>14</v>
      </c>
      <c r="D12" s="130"/>
      <c r="E12" s="18"/>
      <c r="F12" s="21"/>
      <c r="G12" s="21"/>
    </row>
    <row r="13" spans="1:7" ht="15" customHeight="1">
      <c r="A13" s="128"/>
      <c r="B13" s="125">
        <v>3</v>
      </c>
      <c r="C13" s="129" t="s">
        <v>15</v>
      </c>
      <c r="D13" s="130"/>
      <c r="E13" s="18"/>
      <c r="F13" s="14">
        <f>F14+F15+F16</f>
        <v>33271592</v>
      </c>
      <c r="G13" s="14">
        <f>G14+G15+G16</f>
        <v>31141037</v>
      </c>
    </row>
    <row r="14" spans="1:7" ht="15" customHeight="1">
      <c r="A14" s="128"/>
      <c r="B14" s="125"/>
      <c r="C14" s="126" t="s">
        <v>11</v>
      </c>
      <c r="D14" s="131" t="s">
        <v>16</v>
      </c>
      <c r="E14" s="18"/>
      <c r="F14" s="21">
        <v>31683568</v>
      </c>
      <c r="G14" s="21">
        <v>29395628</v>
      </c>
    </row>
    <row r="15" spans="1:7" ht="15" customHeight="1">
      <c r="A15" s="128"/>
      <c r="B15" s="125"/>
      <c r="C15" s="126" t="s">
        <v>11</v>
      </c>
      <c r="D15" s="131" t="s">
        <v>17</v>
      </c>
      <c r="E15" s="18"/>
      <c r="F15" s="21"/>
      <c r="G15" s="21"/>
    </row>
    <row r="16" spans="1:7" ht="15" customHeight="1">
      <c r="A16" s="128"/>
      <c r="B16" s="125"/>
      <c r="C16" s="126" t="s">
        <v>11</v>
      </c>
      <c r="D16" s="131" t="s">
        <v>18</v>
      </c>
      <c r="E16" s="18"/>
      <c r="F16" s="21">
        <v>1588024</v>
      </c>
      <c r="G16" s="21">
        <v>1745409</v>
      </c>
    </row>
    <row r="17" spans="1:7" ht="15" customHeight="1">
      <c r="A17" s="128"/>
      <c r="B17" s="125"/>
      <c r="C17" s="126" t="s">
        <v>11</v>
      </c>
      <c r="D17" s="131" t="s">
        <v>19</v>
      </c>
      <c r="E17" s="18"/>
      <c r="F17" s="21"/>
      <c r="G17" s="21"/>
    </row>
    <row r="18" spans="1:7" ht="15" customHeight="1">
      <c r="A18" s="128"/>
      <c r="B18" s="125"/>
      <c r="C18" s="126" t="s">
        <v>11</v>
      </c>
      <c r="D18" s="131" t="s">
        <v>20</v>
      </c>
      <c r="E18" s="18"/>
      <c r="F18" s="21"/>
      <c r="G18" s="21"/>
    </row>
    <row r="19" spans="1:7" ht="15" customHeight="1">
      <c r="A19" s="128"/>
      <c r="B19" s="125"/>
      <c r="C19" s="126" t="s">
        <v>11</v>
      </c>
      <c r="D19" s="131" t="s">
        <v>214</v>
      </c>
      <c r="E19" s="18"/>
      <c r="F19" s="21"/>
      <c r="G19" s="21"/>
    </row>
    <row r="20" spans="1:7" ht="15" customHeight="1">
      <c r="A20" s="128"/>
      <c r="B20" s="125"/>
      <c r="C20" s="126" t="s">
        <v>11</v>
      </c>
      <c r="D20" s="131"/>
      <c r="E20" s="18"/>
      <c r="F20" s="21"/>
      <c r="G20" s="21"/>
    </row>
    <row r="21" spans="1:7" ht="15" customHeight="1">
      <c r="A21" s="128"/>
      <c r="B21" s="125">
        <v>4</v>
      </c>
      <c r="C21" s="129" t="s">
        <v>21</v>
      </c>
      <c r="D21" s="130"/>
      <c r="E21" s="18"/>
      <c r="F21" s="14">
        <f>SUM(F22:F28)</f>
        <v>137307900</v>
      </c>
      <c r="G21" s="14">
        <f>SUM(G22:G28)</f>
        <v>129925071</v>
      </c>
    </row>
    <row r="22" spans="1:7" ht="15" customHeight="1">
      <c r="A22" s="128"/>
      <c r="B22" s="125"/>
      <c r="C22" s="126" t="s">
        <v>11</v>
      </c>
      <c r="D22" s="131" t="s">
        <v>22</v>
      </c>
      <c r="E22" s="18"/>
      <c r="F22" s="21"/>
      <c r="G22" s="21"/>
    </row>
    <row r="23" spans="1:7" ht="15" customHeight="1">
      <c r="A23" s="128"/>
      <c r="B23" s="125"/>
      <c r="C23" s="126" t="s">
        <v>11</v>
      </c>
      <c r="D23" s="131" t="s">
        <v>23</v>
      </c>
      <c r="E23" s="18"/>
      <c r="F23" s="21"/>
      <c r="G23" s="21"/>
    </row>
    <row r="24" spans="1:7" ht="15" customHeight="1">
      <c r="A24" s="128"/>
      <c r="B24" s="125"/>
      <c r="C24" s="126" t="s">
        <v>11</v>
      </c>
      <c r="D24" s="131" t="s">
        <v>24</v>
      </c>
      <c r="E24" s="18"/>
      <c r="F24" s="21"/>
      <c r="G24" s="21"/>
    </row>
    <row r="25" spans="1:7" ht="15" customHeight="1">
      <c r="A25" s="128"/>
      <c r="B25" s="125"/>
      <c r="C25" s="126" t="s">
        <v>11</v>
      </c>
      <c r="D25" s="131" t="s">
        <v>25</v>
      </c>
      <c r="E25" s="18"/>
      <c r="F25" s="21"/>
      <c r="G25" s="21"/>
    </row>
    <row r="26" spans="1:7" ht="15" customHeight="1">
      <c r="A26" s="128"/>
      <c r="B26" s="125"/>
      <c r="C26" s="126" t="s">
        <v>11</v>
      </c>
      <c r="D26" s="131" t="s">
        <v>26</v>
      </c>
      <c r="E26" s="18"/>
      <c r="F26" s="21">
        <v>119861293</v>
      </c>
      <c r="G26" s="21">
        <v>123671635</v>
      </c>
    </row>
    <row r="27" spans="1:7" ht="15" customHeight="1">
      <c r="A27" s="128"/>
      <c r="B27" s="125"/>
      <c r="C27" s="126" t="s">
        <v>11</v>
      </c>
      <c r="D27" s="131" t="s">
        <v>27</v>
      </c>
      <c r="E27" s="18"/>
      <c r="F27" s="21">
        <v>17446607</v>
      </c>
      <c r="G27" s="21">
        <v>6253436</v>
      </c>
    </row>
    <row r="28" spans="1:7" ht="15" customHeight="1">
      <c r="A28" s="128"/>
      <c r="B28" s="125"/>
      <c r="C28" s="126" t="s">
        <v>11</v>
      </c>
      <c r="D28" s="131" t="s">
        <v>215</v>
      </c>
      <c r="E28" s="18"/>
      <c r="F28" s="21"/>
      <c r="G28" s="21"/>
    </row>
    <row r="29" spans="1:7" ht="15" customHeight="1">
      <c r="A29" s="128"/>
      <c r="B29" s="125"/>
      <c r="C29" s="126" t="s">
        <v>11</v>
      </c>
      <c r="D29" s="131" t="s">
        <v>216</v>
      </c>
      <c r="E29" s="18"/>
      <c r="F29" s="21"/>
      <c r="G29" s="21"/>
    </row>
    <row r="30" spans="1:7" ht="15" customHeight="1">
      <c r="A30" s="128"/>
      <c r="B30" s="125">
        <v>5</v>
      </c>
      <c r="C30" s="129" t="s">
        <v>28</v>
      </c>
      <c r="D30" s="130"/>
      <c r="E30" s="18"/>
      <c r="F30" s="21"/>
      <c r="G30" s="21"/>
    </row>
    <row r="31" spans="1:7" ht="15" customHeight="1">
      <c r="A31" s="128"/>
      <c r="B31" s="125">
        <v>6</v>
      </c>
      <c r="C31" s="129" t="s">
        <v>29</v>
      </c>
      <c r="D31" s="130"/>
      <c r="E31" s="18"/>
      <c r="F31" s="21"/>
      <c r="G31" s="21"/>
    </row>
    <row r="32" spans="1:7" ht="15" customHeight="1">
      <c r="A32" s="128"/>
      <c r="B32" s="125">
        <v>7</v>
      </c>
      <c r="C32" s="129" t="s">
        <v>30</v>
      </c>
      <c r="D32" s="130"/>
      <c r="E32" s="18"/>
      <c r="F32" s="21"/>
      <c r="G32" s="21"/>
    </row>
    <row r="33" spans="1:7" ht="15" customHeight="1">
      <c r="A33" s="128"/>
      <c r="B33" s="125"/>
      <c r="C33" s="126" t="s">
        <v>11</v>
      </c>
      <c r="D33" s="130" t="s">
        <v>31</v>
      </c>
      <c r="E33" s="18"/>
      <c r="F33" s="21"/>
      <c r="G33" s="21"/>
    </row>
    <row r="34" spans="1:7" ht="15" customHeight="1">
      <c r="A34" s="128"/>
      <c r="B34" s="125"/>
      <c r="C34" s="126" t="s">
        <v>11</v>
      </c>
      <c r="D34" s="130"/>
      <c r="E34" s="18"/>
      <c r="F34" s="14"/>
      <c r="G34" s="14"/>
    </row>
    <row r="35" spans="1:7" ht="20.25" customHeight="1">
      <c r="A35" s="128" t="s">
        <v>32</v>
      </c>
      <c r="B35" s="225" t="s">
        <v>33</v>
      </c>
      <c r="C35" s="226"/>
      <c r="D35" s="227"/>
      <c r="E35" s="18"/>
      <c r="F35" s="21"/>
      <c r="G35" s="21"/>
    </row>
    <row r="36" spans="1:7" ht="15" customHeight="1">
      <c r="A36" s="15"/>
      <c r="B36" s="12">
        <v>2</v>
      </c>
      <c r="C36" s="16" t="s">
        <v>34</v>
      </c>
      <c r="D36" s="23"/>
      <c r="E36" s="18"/>
      <c r="F36" s="14">
        <f>SUM(F37:F45)</f>
        <v>40885696</v>
      </c>
      <c r="G36" s="14">
        <f>SUM(G37:G45)</f>
        <v>42066270</v>
      </c>
    </row>
    <row r="37" spans="1:7" ht="15" customHeight="1">
      <c r="A37" s="15"/>
      <c r="B37" s="22"/>
      <c r="C37" s="19" t="s">
        <v>11</v>
      </c>
      <c r="D37" s="20" t="s">
        <v>35</v>
      </c>
      <c r="E37" s="18"/>
      <c r="F37" s="21">
        <v>27924000</v>
      </c>
      <c r="G37" s="21">
        <v>27924000</v>
      </c>
    </row>
    <row r="38" spans="1:7" ht="15" customHeight="1">
      <c r="A38" s="15"/>
      <c r="B38" s="22"/>
      <c r="C38" s="19" t="s">
        <v>11</v>
      </c>
      <c r="D38" s="20" t="s">
        <v>36</v>
      </c>
      <c r="E38" s="18"/>
      <c r="F38" s="21">
        <v>10242604</v>
      </c>
      <c r="G38" s="21">
        <v>10781687</v>
      </c>
    </row>
    <row r="39" spans="1:7" ht="15" customHeight="1">
      <c r="A39" s="15"/>
      <c r="B39" s="22"/>
      <c r="C39" s="19" t="s">
        <v>11</v>
      </c>
      <c r="D39" s="20" t="s">
        <v>37</v>
      </c>
      <c r="E39" s="18"/>
      <c r="F39" s="21">
        <v>474966</v>
      </c>
      <c r="G39" s="21">
        <v>586696</v>
      </c>
    </row>
    <row r="40" spans="1:7" ht="15" customHeight="1">
      <c r="A40" s="15"/>
      <c r="B40" s="22"/>
      <c r="C40" s="19" t="s">
        <v>11</v>
      </c>
      <c r="D40" s="131" t="s">
        <v>217</v>
      </c>
      <c r="E40" s="18"/>
      <c r="F40" s="21">
        <v>1415626</v>
      </c>
      <c r="G40" s="21">
        <v>1769533</v>
      </c>
    </row>
    <row r="41" spans="1:7" ht="15" customHeight="1">
      <c r="A41" s="15"/>
      <c r="B41" s="22"/>
      <c r="C41" s="19" t="s">
        <v>11</v>
      </c>
      <c r="D41" s="20" t="s">
        <v>38</v>
      </c>
      <c r="E41" s="18"/>
      <c r="F41" s="21">
        <v>828500</v>
      </c>
      <c r="G41" s="21">
        <v>1004354</v>
      </c>
    </row>
    <row r="42" spans="1:7" ht="15" customHeight="1">
      <c r="A42" s="15"/>
      <c r="B42" s="12">
        <v>3</v>
      </c>
      <c r="C42" s="16" t="s">
        <v>39</v>
      </c>
      <c r="D42" s="17"/>
      <c r="E42" s="18"/>
      <c r="F42" s="21"/>
      <c r="G42" s="21"/>
    </row>
    <row r="43" spans="1:7" ht="15" customHeight="1">
      <c r="A43" s="15"/>
      <c r="B43" s="12">
        <v>4</v>
      </c>
      <c r="C43" s="16" t="s">
        <v>40</v>
      </c>
      <c r="D43" s="17"/>
      <c r="E43" s="18"/>
      <c r="F43" s="21"/>
      <c r="G43" s="21"/>
    </row>
    <row r="44" spans="1:7" ht="15" customHeight="1">
      <c r="A44" s="15"/>
      <c r="B44" s="12">
        <v>5</v>
      </c>
      <c r="C44" s="16" t="s">
        <v>41</v>
      </c>
      <c r="D44" s="17"/>
      <c r="E44" s="18"/>
      <c r="F44" s="21"/>
      <c r="G44" s="21"/>
    </row>
    <row r="45" spans="1:7" ht="15" customHeight="1">
      <c r="A45" s="15"/>
      <c r="B45" s="12">
        <v>6</v>
      </c>
      <c r="C45" s="16" t="s">
        <v>42</v>
      </c>
      <c r="D45" s="17"/>
      <c r="E45" s="18"/>
      <c r="F45" s="21"/>
      <c r="G45" s="21"/>
    </row>
    <row r="46" spans="1:7" ht="20.25" customHeight="1">
      <c r="A46" s="18"/>
      <c r="B46" s="242" t="s">
        <v>43</v>
      </c>
      <c r="C46" s="243"/>
      <c r="D46" s="244"/>
      <c r="E46" s="18"/>
      <c r="F46" s="14">
        <f>F34+F8</f>
        <v>173166958</v>
      </c>
      <c r="G46" s="14">
        <f>G34+G8</f>
        <v>165638465</v>
      </c>
    </row>
    <row r="47" spans="1:7" ht="17.25" customHeight="1">
      <c r="A47" s="25"/>
      <c r="B47" s="207"/>
      <c r="C47" s="207"/>
      <c r="D47" s="207"/>
      <c r="E47" s="25"/>
      <c r="F47" s="27"/>
      <c r="G47" s="27"/>
    </row>
    <row r="48" spans="1:7" ht="21" customHeight="1">
      <c r="A48" s="24"/>
      <c r="B48" s="24"/>
      <c r="C48" s="24"/>
      <c r="D48" s="24"/>
      <c r="E48" s="25"/>
      <c r="F48" s="27" t="s">
        <v>44</v>
      </c>
      <c r="G48" s="26"/>
    </row>
    <row r="49" spans="1:7" ht="16.5" customHeight="1">
      <c r="A49" s="1"/>
      <c r="B49" s="1"/>
      <c r="C49" s="1"/>
      <c r="D49" s="2"/>
      <c r="E49" s="2"/>
      <c r="F49" s="28" t="s">
        <v>45</v>
      </c>
      <c r="G49" s="3"/>
    </row>
    <row r="50" spans="1:7" ht="16.5" customHeight="1">
      <c r="A50" s="1"/>
      <c r="B50" s="1"/>
      <c r="C50" s="1"/>
      <c r="D50" s="2"/>
      <c r="E50" s="2"/>
      <c r="F50" s="3"/>
      <c r="G50" s="3"/>
    </row>
    <row r="51" spans="1:7" ht="16.5" customHeight="1">
      <c r="A51" s="1"/>
      <c r="B51" s="1"/>
      <c r="C51" s="1"/>
      <c r="D51" s="2"/>
      <c r="E51" s="2"/>
      <c r="F51" s="3"/>
      <c r="G51" s="3"/>
    </row>
    <row r="53" ht="16.5" customHeight="1">
      <c r="F53" s="70"/>
    </row>
  </sheetData>
  <sheetProtection/>
  <mergeCells count="7">
    <mergeCell ref="B35:D35"/>
    <mergeCell ref="B8:D8"/>
    <mergeCell ref="B46:D46"/>
    <mergeCell ref="A4:G4"/>
    <mergeCell ref="A6:A7"/>
    <mergeCell ref="B6:D7"/>
    <mergeCell ref="E6:E7"/>
  </mergeCells>
  <printOptions horizontalCentered="1"/>
  <pageMargins left="0.56" right="0.56" top="0.24" bottom="0.25" header="0.17" footer="0.27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22">
      <selection activeCell="D30" sqref="D30"/>
    </sheetView>
  </sheetViews>
  <sheetFormatPr defaultColWidth="9.140625" defaultRowHeight="18" customHeight="1"/>
  <cols>
    <col min="1" max="1" width="3.57421875" style="0" customWidth="1"/>
    <col min="2" max="2" width="6.28125" style="0" customWidth="1"/>
    <col min="3" max="3" width="5.7109375" style="0" customWidth="1"/>
    <col min="4" max="4" width="40.28125" style="0" customWidth="1"/>
    <col min="5" max="5" width="9.7109375" style="0" customWidth="1"/>
    <col min="6" max="6" width="14.57421875" style="0" customWidth="1"/>
    <col min="7" max="7" width="14.7109375" style="0" customWidth="1"/>
    <col min="9" max="9" width="18.00390625" style="137" customWidth="1"/>
    <col min="10" max="10" width="19.8515625" style="137" customWidth="1"/>
    <col min="11" max="11" width="13.57421875" style="137" customWidth="1"/>
    <col min="12" max="12" width="15.8515625" style="0" customWidth="1"/>
  </cols>
  <sheetData>
    <row r="1" spans="1:7" ht="15.75" customHeight="1">
      <c r="A1" s="29"/>
      <c r="B1" s="29"/>
      <c r="C1" s="29"/>
      <c r="D1" s="30"/>
      <c r="E1" s="30"/>
      <c r="F1" s="31"/>
      <c r="G1" s="31"/>
    </row>
    <row r="2" spans="1:7" ht="15.75" customHeight="1">
      <c r="A2" s="7"/>
      <c r="B2" s="120" t="s">
        <v>260</v>
      </c>
      <c r="C2" s="121"/>
      <c r="D2" s="121"/>
      <c r="E2" s="122"/>
      <c r="F2" s="32"/>
      <c r="G2" s="33" t="s">
        <v>0</v>
      </c>
    </row>
    <row r="3" spans="1:7" ht="15.75" customHeight="1">
      <c r="A3" s="7"/>
      <c r="B3" s="153" t="s">
        <v>242</v>
      </c>
      <c r="C3" s="8"/>
      <c r="D3" s="153"/>
      <c r="E3" s="32"/>
      <c r="F3" s="32"/>
      <c r="G3" s="33"/>
    </row>
    <row r="4" spans="1:7" ht="15.75" customHeight="1">
      <c r="A4" s="7"/>
      <c r="B4" s="8"/>
      <c r="C4" s="8"/>
      <c r="D4" s="4"/>
      <c r="E4" s="32"/>
      <c r="F4" s="33"/>
      <c r="G4" s="33"/>
    </row>
    <row r="5" spans="1:7" ht="15.75" customHeight="1">
      <c r="A5" s="231" t="s">
        <v>209</v>
      </c>
      <c r="B5" s="231"/>
      <c r="C5" s="231"/>
      <c r="D5" s="231"/>
      <c r="E5" s="231"/>
      <c r="F5" s="231"/>
      <c r="G5" s="231"/>
    </row>
    <row r="6" spans="1:7" ht="15.75" customHeight="1">
      <c r="A6" s="29"/>
      <c r="B6" s="29"/>
      <c r="C6" s="29"/>
      <c r="D6" s="30"/>
      <c r="E6" s="30"/>
      <c r="F6" s="31"/>
      <c r="G6" s="31"/>
    </row>
    <row r="7" spans="1:7" ht="15" customHeight="1">
      <c r="A7" s="232" t="s">
        <v>2</v>
      </c>
      <c r="B7" s="234" t="s">
        <v>46</v>
      </c>
      <c r="C7" s="235"/>
      <c r="D7" s="236"/>
      <c r="E7" s="240" t="s">
        <v>4</v>
      </c>
      <c r="F7" s="34" t="s">
        <v>5</v>
      </c>
      <c r="G7" s="34" t="s">
        <v>5</v>
      </c>
    </row>
    <row r="8" spans="1:7" ht="15" customHeight="1">
      <c r="A8" s="233"/>
      <c r="B8" s="237"/>
      <c r="C8" s="238"/>
      <c r="D8" s="239"/>
      <c r="E8" s="241"/>
      <c r="F8" s="35" t="s">
        <v>6</v>
      </c>
      <c r="G8" s="36" t="s">
        <v>7</v>
      </c>
    </row>
    <row r="9" spans="1:7" ht="20.25" customHeight="1">
      <c r="A9" s="128" t="s">
        <v>8</v>
      </c>
      <c r="B9" s="225" t="s">
        <v>47</v>
      </c>
      <c r="C9" s="226"/>
      <c r="D9" s="227"/>
      <c r="E9" s="37"/>
      <c r="F9" s="14">
        <f>F15+F17+F18+F20+F22</f>
        <v>40939159</v>
      </c>
      <c r="G9" s="14">
        <f>G15+G17+G18+G20+G22</f>
        <v>38392921</v>
      </c>
    </row>
    <row r="10" spans="1:7" ht="15" customHeight="1">
      <c r="A10" s="128"/>
      <c r="B10" s="125">
        <v>1</v>
      </c>
      <c r="C10" s="129" t="s">
        <v>48</v>
      </c>
      <c r="D10" s="130"/>
      <c r="E10" s="37"/>
      <c r="F10" s="38"/>
      <c r="G10" s="38"/>
    </row>
    <row r="11" spans="1:7" ht="15" customHeight="1">
      <c r="A11" s="128"/>
      <c r="B11" s="125">
        <v>2</v>
      </c>
      <c r="C11" s="129" t="s">
        <v>49</v>
      </c>
      <c r="D11" s="130"/>
      <c r="E11" s="37"/>
      <c r="F11" s="14"/>
      <c r="G11" s="14"/>
    </row>
    <row r="12" spans="1:7" ht="15" customHeight="1">
      <c r="A12" s="128"/>
      <c r="B12" s="125"/>
      <c r="C12" s="126" t="s">
        <v>11</v>
      </c>
      <c r="D12" s="131" t="s">
        <v>50</v>
      </c>
      <c r="E12" s="37"/>
      <c r="F12" s="38"/>
      <c r="G12" s="38"/>
    </row>
    <row r="13" spans="1:7" ht="15" customHeight="1">
      <c r="A13" s="128"/>
      <c r="B13" s="125"/>
      <c r="C13" s="126" t="s">
        <v>11</v>
      </c>
      <c r="D13" s="131" t="s">
        <v>51</v>
      </c>
      <c r="E13" s="37"/>
      <c r="F13" s="38"/>
      <c r="G13" s="38"/>
    </row>
    <row r="14" spans="1:7" ht="15" customHeight="1">
      <c r="A14" s="128"/>
      <c r="B14" s="125">
        <v>3</v>
      </c>
      <c r="C14" s="129" t="s">
        <v>52</v>
      </c>
      <c r="D14" s="130"/>
      <c r="E14" s="37"/>
      <c r="F14" s="14">
        <f>F22+F20+F18+F17+F15</f>
        <v>40939159</v>
      </c>
      <c r="G14" s="14">
        <f>G22+G20+G18+G17+G15</f>
        <v>38392921</v>
      </c>
    </row>
    <row r="15" spans="1:7" ht="15" customHeight="1">
      <c r="A15" s="128"/>
      <c r="B15" s="125"/>
      <c r="C15" s="126" t="s">
        <v>11</v>
      </c>
      <c r="D15" s="131" t="s">
        <v>53</v>
      </c>
      <c r="E15" s="37"/>
      <c r="F15" s="38">
        <v>27160</v>
      </c>
      <c r="G15" s="38">
        <v>8479</v>
      </c>
    </row>
    <row r="16" spans="1:7" ht="15" customHeight="1">
      <c r="A16" s="128"/>
      <c r="B16" s="125"/>
      <c r="C16" s="126" t="s">
        <v>11</v>
      </c>
      <c r="D16" s="131" t="s">
        <v>54</v>
      </c>
      <c r="E16" s="37"/>
      <c r="F16" s="38"/>
      <c r="G16" s="38"/>
    </row>
    <row r="17" spans="1:7" ht="15" customHeight="1">
      <c r="A17" s="128"/>
      <c r="B17" s="125"/>
      <c r="C17" s="126" t="s">
        <v>11</v>
      </c>
      <c r="D17" s="131" t="s">
        <v>55</v>
      </c>
      <c r="E17" s="37"/>
      <c r="F17" s="38">
        <v>165479</v>
      </c>
      <c r="G17" s="38">
        <v>182594</v>
      </c>
    </row>
    <row r="18" spans="1:7" ht="15" customHeight="1">
      <c r="A18" s="128"/>
      <c r="B18" s="125"/>
      <c r="C18" s="126" t="s">
        <v>11</v>
      </c>
      <c r="D18" s="131" t="s">
        <v>56</v>
      </c>
      <c r="E18" s="37"/>
      <c r="F18" s="38">
        <v>49800</v>
      </c>
      <c r="G18" s="38">
        <v>71300</v>
      </c>
    </row>
    <row r="19" spans="1:7" ht="15" customHeight="1">
      <c r="A19" s="128"/>
      <c r="B19" s="125"/>
      <c r="C19" s="126" t="s">
        <v>11</v>
      </c>
      <c r="D19" s="131" t="s">
        <v>57</v>
      </c>
      <c r="E19" s="37"/>
      <c r="F19" s="38"/>
      <c r="G19" s="38"/>
    </row>
    <row r="20" spans="1:7" ht="15" customHeight="1">
      <c r="A20" s="128"/>
      <c r="B20" s="125"/>
      <c r="C20" s="126" t="s">
        <v>11</v>
      </c>
      <c r="D20" s="131" t="s">
        <v>58</v>
      </c>
      <c r="E20" s="37"/>
      <c r="F20" s="38">
        <v>1196720</v>
      </c>
      <c r="G20" s="38">
        <v>80548</v>
      </c>
    </row>
    <row r="21" spans="1:7" ht="15" customHeight="1">
      <c r="A21" s="128"/>
      <c r="B21" s="125"/>
      <c r="C21" s="126" t="s">
        <v>11</v>
      </c>
      <c r="D21" s="131" t="s">
        <v>59</v>
      </c>
      <c r="E21" s="37"/>
      <c r="F21" s="38"/>
      <c r="G21" s="38"/>
    </row>
    <row r="22" spans="1:7" ht="15" customHeight="1">
      <c r="A22" s="128"/>
      <c r="B22" s="125"/>
      <c r="C22" s="126" t="s">
        <v>11</v>
      </c>
      <c r="D22" s="131" t="s">
        <v>20</v>
      </c>
      <c r="E22" s="37"/>
      <c r="F22" s="38">
        <v>39500000</v>
      </c>
      <c r="G22" s="38">
        <v>38050000</v>
      </c>
    </row>
    <row r="23" spans="1:7" ht="15" customHeight="1">
      <c r="A23" s="128"/>
      <c r="B23" s="125"/>
      <c r="C23" s="126" t="s">
        <v>11</v>
      </c>
      <c r="D23" s="131" t="s">
        <v>60</v>
      </c>
      <c r="E23" s="37"/>
      <c r="F23" s="38"/>
      <c r="G23" s="38"/>
    </row>
    <row r="24" spans="1:7" ht="15" customHeight="1">
      <c r="A24" s="128"/>
      <c r="B24" s="125"/>
      <c r="C24" s="126" t="s">
        <v>11</v>
      </c>
      <c r="D24" s="131" t="s">
        <v>61</v>
      </c>
      <c r="E24" s="37"/>
      <c r="F24" s="38"/>
      <c r="G24" s="38"/>
    </row>
    <row r="25" spans="1:7" ht="15" customHeight="1">
      <c r="A25" s="128"/>
      <c r="B25" s="125">
        <v>4</v>
      </c>
      <c r="C25" s="129" t="s">
        <v>62</v>
      </c>
      <c r="D25" s="130"/>
      <c r="E25" s="37"/>
      <c r="F25" s="38"/>
      <c r="G25" s="38"/>
    </row>
    <row r="26" spans="1:7" ht="15" customHeight="1">
      <c r="A26" s="128"/>
      <c r="B26" s="125">
        <v>5</v>
      </c>
      <c r="C26" s="129" t="s">
        <v>63</v>
      </c>
      <c r="D26" s="130"/>
      <c r="E26" s="37"/>
      <c r="F26" s="38"/>
      <c r="G26" s="38"/>
    </row>
    <row r="27" spans="1:7" ht="20.25" customHeight="1">
      <c r="A27" s="128" t="s">
        <v>32</v>
      </c>
      <c r="B27" s="225" t="s">
        <v>64</v>
      </c>
      <c r="C27" s="226"/>
      <c r="D27" s="227"/>
      <c r="E27" s="37"/>
      <c r="F27" s="38"/>
      <c r="G27" s="38"/>
    </row>
    <row r="28" spans="1:7" ht="15" customHeight="1">
      <c r="A28" s="128"/>
      <c r="B28" s="125">
        <v>1</v>
      </c>
      <c r="C28" s="129" t="s">
        <v>65</v>
      </c>
      <c r="D28" s="130"/>
      <c r="E28" s="37"/>
      <c r="F28" s="38"/>
      <c r="G28" s="38"/>
    </row>
    <row r="29" spans="1:7" ht="15" customHeight="1">
      <c r="A29" s="128"/>
      <c r="B29" s="125"/>
      <c r="C29" s="126" t="s">
        <v>11</v>
      </c>
      <c r="D29" s="131" t="s">
        <v>66</v>
      </c>
      <c r="E29" s="37"/>
      <c r="F29" s="38"/>
      <c r="G29" s="38"/>
    </row>
    <row r="30" spans="1:7" ht="15" customHeight="1">
      <c r="A30" s="128"/>
      <c r="B30" s="125"/>
      <c r="C30" s="126" t="s">
        <v>11</v>
      </c>
      <c r="D30" s="131" t="s">
        <v>67</v>
      </c>
      <c r="E30" s="37"/>
      <c r="F30" s="38"/>
      <c r="G30" s="38"/>
    </row>
    <row r="31" spans="1:7" ht="15" customHeight="1">
      <c r="A31" s="128"/>
      <c r="B31" s="125">
        <v>2</v>
      </c>
      <c r="C31" s="129" t="s">
        <v>68</v>
      </c>
      <c r="D31" s="130"/>
      <c r="E31" s="37"/>
      <c r="F31" s="38"/>
      <c r="G31" s="38"/>
    </row>
    <row r="32" spans="1:7" ht="15" customHeight="1">
      <c r="A32" s="128"/>
      <c r="B32" s="125">
        <v>3</v>
      </c>
      <c r="C32" s="129" t="s">
        <v>62</v>
      </c>
      <c r="D32" s="130"/>
      <c r="E32" s="37"/>
      <c r="F32" s="38"/>
      <c r="G32" s="38"/>
    </row>
    <row r="33" spans="1:7" ht="15" customHeight="1">
      <c r="A33" s="128"/>
      <c r="B33" s="125">
        <v>4</v>
      </c>
      <c r="C33" s="129" t="s">
        <v>69</v>
      </c>
      <c r="D33" s="130"/>
      <c r="E33" s="37"/>
      <c r="F33" s="38"/>
      <c r="G33" s="38"/>
    </row>
    <row r="34" spans="1:7" ht="19.5" customHeight="1">
      <c r="A34" s="128"/>
      <c r="B34" s="225" t="s">
        <v>70</v>
      </c>
      <c r="C34" s="226"/>
      <c r="D34" s="227"/>
      <c r="E34" s="37"/>
      <c r="F34" s="14">
        <f>F9+F27</f>
        <v>40939159</v>
      </c>
      <c r="G34" s="14">
        <f>G9+G27</f>
        <v>38392921</v>
      </c>
    </row>
    <row r="35" spans="1:7" ht="19.5" customHeight="1">
      <c r="A35" s="128" t="s">
        <v>71</v>
      </c>
      <c r="B35" s="225" t="s">
        <v>72</v>
      </c>
      <c r="C35" s="226"/>
      <c r="D35" s="227"/>
      <c r="E35" s="37"/>
      <c r="F35" s="14">
        <f>SUM(F36:F45)</f>
        <v>173113495</v>
      </c>
      <c r="G35" s="14">
        <f>SUM(G36:G45)</f>
        <v>169311814</v>
      </c>
    </row>
    <row r="36" spans="1:7" ht="15" customHeight="1">
      <c r="A36" s="128"/>
      <c r="B36" s="125">
        <v>1</v>
      </c>
      <c r="C36" s="129" t="s">
        <v>73</v>
      </c>
      <c r="D36" s="130"/>
      <c r="E36" s="37"/>
      <c r="F36" s="38"/>
      <c r="G36" s="38"/>
    </row>
    <row r="37" spans="1:7" ht="15" customHeight="1">
      <c r="A37" s="128"/>
      <c r="B37" s="159">
        <v>2</v>
      </c>
      <c r="C37" s="129" t="s">
        <v>74</v>
      </c>
      <c r="D37" s="130"/>
      <c r="E37" s="37"/>
      <c r="F37" s="38"/>
      <c r="G37" s="38"/>
    </row>
    <row r="38" spans="1:7" ht="15" customHeight="1">
      <c r="A38" s="128"/>
      <c r="B38" s="125">
        <v>3</v>
      </c>
      <c r="C38" s="129" t="s">
        <v>75</v>
      </c>
      <c r="D38" s="130"/>
      <c r="E38" s="37"/>
      <c r="F38" s="38">
        <v>140000000</v>
      </c>
      <c r="G38" s="38">
        <v>140000000</v>
      </c>
    </row>
    <row r="39" spans="1:7" ht="15" customHeight="1">
      <c r="A39" s="128"/>
      <c r="B39" s="159">
        <v>4</v>
      </c>
      <c r="C39" s="129" t="s">
        <v>76</v>
      </c>
      <c r="D39" s="130"/>
      <c r="E39" s="37"/>
      <c r="F39" s="38"/>
      <c r="G39" s="38"/>
    </row>
    <row r="40" spans="1:7" ht="15" customHeight="1">
      <c r="A40" s="128"/>
      <c r="B40" s="125">
        <v>5</v>
      </c>
      <c r="C40" s="129" t="s">
        <v>77</v>
      </c>
      <c r="D40" s="130"/>
      <c r="E40" s="37"/>
      <c r="F40" s="38"/>
      <c r="G40" s="38"/>
    </row>
    <row r="41" spans="1:7" ht="15" customHeight="1">
      <c r="A41" s="128"/>
      <c r="B41" s="159">
        <v>6</v>
      </c>
      <c r="C41" s="129" t="s">
        <v>78</v>
      </c>
      <c r="D41" s="130"/>
      <c r="E41" s="37"/>
      <c r="F41" s="38">
        <v>6043852</v>
      </c>
      <c r="G41" s="38"/>
    </row>
    <row r="42" spans="1:7" ht="15" customHeight="1">
      <c r="A42" s="128"/>
      <c r="B42" s="125">
        <v>7</v>
      </c>
      <c r="C42" s="129" t="s">
        <v>79</v>
      </c>
      <c r="D42" s="130"/>
      <c r="E42" s="37"/>
      <c r="F42" s="38">
        <v>6043852</v>
      </c>
      <c r="G42" s="38">
        <v>10173913</v>
      </c>
    </row>
    <row r="43" spans="1:7" ht="15" customHeight="1">
      <c r="A43" s="128"/>
      <c r="B43" s="159">
        <v>8</v>
      </c>
      <c r="C43" s="129" t="s">
        <v>80</v>
      </c>
      <c r="D43" s="130"/>
      <c r="E43" s="37"/>
      <c r="F43" s="38"/>
      <c r="G43" s="38"/>
    </row>
    <row r="44" spans="1:7" ht="15" customHeight="1">
      <c r="A44" s="128"/>
      <c r="B44" s="125">
        <v>9</v>
      </c>
      <c r="C44" s="129" t="s">
        <v>81</v>
      </c>
      <c r="D44" s="130"/>
      <c r="E44" s="37"/>
      <c r="F44" s="38"/>
      <c r="G44" s="38"/>
    </row>
    <row r="45" spans="1:7" ht="15" customHeight="1">
      <c r="A45" s="128"/>
      <c r="B45" s="159">
        <v>10</v>
      </c>
      <c r="C45" s="129" t="s">
        <v>82</v>
      </c>
      <c r="D45" s="130"/>
      <c r="E45" s="37"/>
      <c r="F45" s="62">
        <v>21025791</v>
      </c>
      <c r="G45" s="38">
        <v>19137901</v>
      </c>
    </row>
    <row r="46" spans="1:12" ht="20.25" customHeight="1">
      <c r="A46" s="128"/>
      <c r="B46" s="228" t="s">
        <v>83</v>
      </c>
      <c r="C46" s="229"/>
      <c r="D46" s="230"/>
      <c r="E46" s="39"/>
      <c r="F46" s="14">
        <f>F9+F35</f>
        <v>214052654</v>
      </c>
      <c r="G46" s="14">
        <f>G9+G35</f>
        <v>207704735</v>
      </c>
      <c r="L46" s="146"/>
    </row>
    <row r="47" spans="1:7" ht="13.5" customHeight="1">
      <c r="A47" s="40"/>
      <c r="B47" s="40"/>
      <c r="C47" s="41"/>
      <c r="D47" s="42"/>
      <c r="E47" s="42"/>
      <c r="F47" s="43"/>
      <c r="G47" s="43"/>
    </row>
    <row r="48" spans="6:12" ht="18" customHeight="1">
      <c r="F48" s="44" t="s">
        <v>44</v>
      </c>
      <c r="L48" s="146"/>
    </row>
    <row r="49" ht="18" customHeight="1">
      <c r="F49" s="44" t="s">
        <v>45</v>
      </c>
    </row>
  </sheetData>
  <sheetProtection/>
  <mergeCells count="9">
    <mergeCell ref="B34:D34"/>
    <mergeCell ref="B35:D35"/>
    <mergeCell ref="B46:D46"/>
    <mergeCell ref="A5:G5"/>
    <mergeCell ref="A7:A8"/>
    <mergeCell ref="B7:D8"/>
    <mergeCell ref="E7:E8"/>
    <mergeCell ref="B9:D9"/>
    <mergeCell ref="B27:D27"/>
  </mergeCells>
  <printOptions horizontalCentered="1"/>
  <pageMargins left="0.55" right="0.55" top="0.25" bottom="0.25" header="0.5" footer="0.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J1" sqref="J1:K16384"/>
    </sheetView>
  </sheetViews>
  <sheetFormatPr defaultColWidth="9.140625" defaultRowHeight="18" customHeight="1"/>
  <cols>
    <col min="1" max="1" width="2.140625" style="0" customWidth="1"/>
    <col min="2" max="2" width="3.7109375" style="73" customWidth="1"/>
    <col min="3" max="3" width="5.28125" style="73" customWidth="1"/>
    <col min="4" max="4" width="2.7109375" style="73" customWidth="1"/>
    <col min="5" max="5" width="50.28125" style="68" customWidth="1"/>
    <col min="6" max="7" width="14.8515625" style="145" customWidth="1"/>
    <col min="10" max="10" width="16.421875" style="0" customWidth="1"/>
    <col min="11" max="11" width="15.421875" style="0" customWidth="1"/>
  </cols>
  <sheetData>
    <row r="1" spans="2:7" ht="18.75" customHeight="1">
      <c r="B1" s="120" t="s">
        <v>260</v>
      </c>
      <c r="C1" s="121"/>
      <c r="D1" s="121"/>
      <c r="E1" s="122"/>
      <c r="F1" s="119"/>
      <c r="G1" s="173" t="s">
        <v>0</v>
      </c>
    </row>
    <row r="2" spans="1:7" ht="15.75" customHeight="1">
      <c r="A2" s="32"/>
      <c r="B2" s="153" t="s">
        <v>242</v>
      </c>
      <c r="C2" s="8"/>
      <c r="D2" s="121"/>
      <c r="E2" s="122"/>
      <c r="F2" s="173"/>
      <c r="G2" s="174"/>
    </row>
    <row r="3" spans="1:7" ht="15.75" customHeight="1">
      <c r="A3" s="32"/>
      <c r="B3" s="153"/>
      <c r="C3" s="8"/>
      <c r="D3" s="121"/>
      <c r="E3" s="122"/>
      <c r="F3" s="173"/>
      <c r="G3" s="174"/>
    </row>
    <row r="4" spans="1:7" ht="15.75" customHeight="1">
      <c r="A4" s="32"/>
      <c r="B4" s="231" t="s">
        <v>210</v>
      </c>
      <c r="C4" s="231"/>
      <c r="D4" s="231"/>
      <c r="E4" s="231"/>
      <c r="F4" s="231"/>
      <c r="G4" s="231"/>
    </row>
    <row r="5" spans="2:7" ht="18.75" customHeight="1">
      <c r="B5" s="251" t="s">
        <v>123</v>
      </c>
      <c r="C5" s="251"/>
      <c r="D5" s="251"/>
      <c r="E5" s="251"/>
      <c r="F5" s="251"/>
      <c r="G5" s="251"/>
    </row>
    <row r="6" ht="18.75" customHeight="1"/>
    <row r="7" spans="2:7" ht="16.5" customHeight="1">
      <c r="B7" s="232" t="s">
        <v>2</v>
      </c>
      <c r="C7" s="252" t="s">
        <v>124</v>
      </c>
      <c r="D7" s="253"/>
      <c r="E7" s="254"/>
      <c r="F7" s="175" t="s">
        <v>5</v>
      </c>
      <c r="G7" s="175" t="s">
        <v>5</v>
      </c>
    </row>
    <row r="8" spans="2:7" ht="16.5" customHeight="1">
      <c r="B8" s="233"/>
      <c r="C8" s="255"/>
      <c r="D8" s="256"/>
      <c r="E8" s="257"/>
      <c r="F8" s="176" t="s">
        <v>6</v>
      </c>
      <c r="G8" s="177" t="s">
        <v>7</v>
      </c>
    </row>
    <row r="9" spans="2:7" ht="15.75" customHeight="1">
      <c r="B9" s="128">
        <v>1</v>
      </c>
      <c r="C9" s="248" t="s">
        <v>125</v>
      </c>
      <c r="D9" s="249"/>
      <c r="E9" s="250"/>
      <c r="F9" s="63">
        <v>169492154</v>
      </c>
      <c r="G9" s="63">
        <v>185594710</v>
      </c>
    </row>
    <row r="10" spans="2:7" ht="15.75" customHeight="1">
      <c r="B10" s="128">
        <v>2</v>
      </c>
      <c r="C10" s="248" t="s">
        <v>126</v>
      </c>
      <c r="D10" s="249"/>
      <c r="E10" s="250"/>
      <c r="F10" s="64"/>
      <c r="G10" s="64"/>
    </row>
    <row r="11" spans="1:7" ht="15.75" customHeight="1">
      <c r="A11" s="70"/>
      <c r="B11" s="123">
        <v>3</v>
      </c>
      <c r="C11" s="248" t="s">
        <v>127</v>
      </c>
      <c r="D11" s="249"/>
      <c r="E11" s="250"/>
      <c r="F11" s="61"/>
      <c r="G11" s="61"/>
    </row>
    <row r="12" spans="2:7" ht="15.75" customHeight="1">
      <c r="B12" s="123">
        <v>4</v>
      </c>
      <c r="C12" s="248" t="s">
        <v>128</v>
      </c>
      <c r="D12" s="249"/>
      <c r="E12" s="250"/>
      <c r="F12" s="147">
        <v>130102216</v>
      </c>
      <c r="G12" s="61">
        <v>138610280</v>
      </c>
    </row>
    <row r="13" spans="2:7" ht="15.75" customHeight="1">
      <c r="B13" s="123">
        <v>5</v>
      </c>
      <c r="C13" s="248" t="s">
        <v>129</v>
      </c>
      <c r="D13" s="249"/>
      <c r="E13" s="250"/>
      <c r="F13" s="61">
        <f>F14+F15</f>
        <v>9246274</v>
      </c>
      <c r="G13" s="61">
        <f>G14+G15</f>
        <v>9127599</v>
      </c>
    </row>
    <row r="14" spans="2:7" ht="15.75" customHeight="1">
      <c r="B14" s="123"/>
      <c r="C14" s="169"/>
      <c r="D14" s="261" t="s">
        <v>130</v>
      </c>
      <c r="E14" s="262"/>
      <c r="F14" s="61">
        <v>8021000</v>
      </c>
      <c r="G14" s="61">
        <v>7927138</v>
      </c>
    </row>
    <row r="15" spans="2:7" ht="15.75" customHeight="1">
      <c r="B15" s="123"/>
      <c r="C15" s="169"/>
      <c r="D15" s="170" t="s">
        <v>261</v>
      </c>
      <c r="E15" s="171"/>
      <c r="F15" s="61">
        <v>1225274</v>
      </c>
      <c r="G15" s="61">
        <v>1200461</v>
      </c>
    </row>
    <row r="16" spans="2:7" ht="15.75" customHeight="1">
      <c r="B16" s="123"/>
      <c r="C16" s="169"/>
      <c r="D16" s="261" t="s">
        <v>131</v>
      </c>
      <c r="E16" s="262"/>
      <c r="F16" s="61"/>
      <c r="G16" s="61"/>
    </row>
    <row r="17" spans="2:7" ht="15.75" customHeight="1">
      <c r="B17" s="128">
        <v>6</v>
      </c>
      <c r="C17" s="248" t="s">
        <v>132</v>
      </c>
      <c r="D17" s="249"/>
      <c r="E17" s="250"/>
      <c r="F17" s="64">
        <v>1246907</v>
      </c>
      <c r="G17" s="64">
        <v>1898448</v>
      </c>
    </row>
    <row r="18" spans="2:7" ht="15.75" customHeight="1">
      <c r="B18" s="128">
        <v>7</v>
      </c>
      <c r="C18" s="248" t="s">
        <v>133</v>
      </c>
      <c r="D18" s="249"/>
      <c r="E18" s="250"/>
      <c r="F18" s="147">
        <v>5691416</v>
      </c>
      <c r="G18" s="64">
        <v>14765510</v>
      </c>
    </row>
    <row r="19" spans="2:11" ht="15.75" customHeight="1">
      <c r="B19" s="128">
        <v>8</v>
      </c>
      <c r="C19" s="228" t="s">
        <v>134</v>
      </c>
      <c r="D19" s="229"/>
      <c r="E19" s="230"/>
      <c r="F19" s="63">
        <f>F12+F13+F17+F18</f>
        <v>146286813</v>
      </c>
      <c r="G19" s="63">
        <f>G12+G13+G17+G18</f>
        <v>164401837</v>
      </c>
      <c r="J19" s="70"/>
      <c r="K19" s="70"/>
    </row>
    <row r="20" spans="2:7" ht="15.75" customHeight="1">
      <c r="B20" s="128">
        <v>9</v>
      </c>
      <c r="C20" s="248" t="s">
        <v>135</v>
      </c>
      <c r="D20" s="249"/>
      <c r="E20" s="250"/>
      <c r="F20" s="63">
        <f>F9-F19</f>
        <v>23205341</v>
      </c>
      <c r="G20" s="63">
        <f>G9-G19</f>
        <v>21192873</v>
      </c>
    </row>
    <row r="21" spans="2:7" ht="15.75" customHeight="1">
      <c r="B21" s="128">
        <v>10</v>
      </c>
      <c r="C21" s="248" t="s">
        <v>136</v>
      </c>
      <c r="D21" s="249"/>
      <c r="E21" s="250"/>
      <c r="F21" s="64"/>
      <c r="G21" s="64"/>
    </row>
    <row r="22" spans="2:7" ht="15.75" customHeight="1">
      <c r="B22" s="128">
        <v>11</v>
      </c>
      <c r="C22" s="248" t="s">
        <v>137</v>
      </c>
      <c r="D22" s="249"/>
      <c r="E22" s="250"/>
      <c r="F22" s="64"/>
      <c r="G22" s="64"/>
    </row>
    <row r="23" spans="2:7" ht="15.75" customHeight="1">
      <c r="B23" s="128">
        <v>12</v>
      </c>
      <c r="C23" s="248" t="s">
        <v>138</v>
      </c>
      <c r="D23" s="249"/>
      <c r="E23" s="250"/>
      <c r="F23" s="64">
        <f>SUM(F24:F27)</f>
        <v>158571</v>
      </c>
      <c r="G23" s="64">
        <f>SUM(G24:G27)</f>
        <v>125760</v>
      </c>
    </row>
    <row r="24" spans="2:7" ht="15.75" customHeight="1">
      <c r="B24" s="128"/>
      <c r="C24" s="172">
        <v>121</v>
      </c>
      <c r="D24" s="261" t="s">
        <v>139</v>
      </c>
      <c r="E24" s="262"/>
      <c r="F24" s="64"/>
      <c r="G24" s="64"/>
    </row>
    <row r="25" spans="2:7" ht="15.75" customHeight="1">
      <c r="B25" s="128"/>
      <c r="C25" s="169">
        <v>122</v>
      </c>
      <c r="D25" s="261" t="s">
        <v>140</v>
      </c>
      <c r="E25" s="262"/>
      <c r="F25" s="64">
        <v>2479</v>
      </c>
      <c r="G25" s="64"/>
    </row>
    <row r="26" spans="2:7" ht="15.75" customHeight="1">
      <c r="B26" s="128"/>
      <c r="C26" s="169">
        <v>123</v>
      </c>
      <c r="D26" s="261" t="s">
        <v>141</v>
      </c>
      <c r="E26" s="262"/>
      <c r="F26" s="64">
        <v>156092</v>
      </c>
      <c r="G26" s="64"/>
    </row>
    <row r="27" spans="2:7" ht="15.75" customHeight="1">
      <c r="B27" s="128"/>
      <c r="C27" s="169">
        <v>124</v>
      </c>
      <c r="D27" s="261" t="s">
        <v>142</v>
      </c>
      <c r="E27" s="262"/>
      <c r="F27" s="64"/>
      <c r="G27" s="64">
        <v>125760</v>
      </c>
    </row>
    <row r="28" spans="2:7" ht="15.75" customHeight="1">
      <c r="B28" s="128">
        <v>13</v>
      </c>
      <c r="C28" s="258" t="s">
        <v>143</v>
      </c>
      <c r="D28" s="259"/>
      <c r="E28" s="260"/>
      <c r="F28" s="63">
        <f>F21+F22+F23</f>
        <v>158571</v>
      </c>
      <c r="G28" s="63">
        <f>G21+G22+G23</f>
        <v>125760</v>
      </c>
    </row>
    <row r="29" spans="2:7" ht="15.75" customHeight="1">
      <c r="B29" s="128">
        <v>14</v>
      </c>
      <c r="C29" s="258" t="s">
        <v>144</v>
      </c>
      <c r="D29" s="259"/>
      <c r="E29" s="260"/>
      <c r="F29" s="64">
        <f>SUM(F20+F28)</f>
        <v>23363912</v>
      </c>
      <c r="G29" s="64">
        <f>SUM(G20+G28)</f>
        <v>21318633</v>
      </c>
    </row>
    <row r="30" spans="2:7" ht="15.75" customHeight="1">
      <c r="B30" s="128">
        <v>15</v>
      </c>
      <c r="C30" s="248" t="s">
        <v>145</v>
      </c>
      <c r="D30" s="249"/>
      <c r="E30" s="250"/>
      <c r="F30" s="64">
        <v>2338121</v>
      </c>
      <c r="G30" s="64">
        <v>2180732</v>
      </c>
    </row>
    <row r="31" spans="1:7" ht="15.75" customHeight="1">
      <c r="A31" s="70"/>
      <c r="B31" s="128">
        <v>16</v>
      </c>
      <c r="C31" s="248" t="s">
        <v>146</v>
      </c>
      <c r="D31" s="249"/>
      <c r="E31" s="250"/>
      <c r="F31" s="64">
        <f>F29-F30</f>
        <v>21025791</v>
      </c>
      <c r="G31" s="64">
        <f>G29-G30</f>
        <v>19137901</v>
      </c>
    </row>
    <row r="32" spans="2:7" ht="15.75" customHeight="1">
      <c r="B32" s="128">
        <v>17</v>
      </c>
      <c r="C32" s="248" t="s">
        <v>262</v>
      </c>
      <c r="D32" s="249"/>
      <c r="E32" s="250"/>
      <c r="F32" s="178"/>
      <c r="G32" s="178"/>
    </row>
    <row r="33" spans="2:7" ht="13.5" customHeight="1">
      <c r="B33" s="134"/>
      <c r="C33" s="148"/>
      <c r="D33" s="148"/>
      <c r="E33" s="148"/>
      <c r="F33" s="179"/>
      <c r="G33" s="179"/>
    </row>
    <row r="34" spans="2:7" ht="13.5" customHeight="1">
      <c r="B34" s="134"/>
      <c r="C34" s="119"/>
      <c r="D34" s="119"/>
      <c r="E34" s="135" t="s">
        <v>144</v>
      </c>
      <c r="F34" s="150">
        <f>F29</f>
        <v>23363912</v>
      </c>
      <c r="G34" s="150">
        <f>G29</f>
        <v>21318633</v>
      </c>
    </row>
    <row r="35" spans="2:7" ht="13.5" customHeight="1">
      <c r="B35" s="134"/>
      <c r="C35" s="134"/>
      <c r="D35" s="119"/>
      <c r="E35" s="148" t="s">
        <v>243</v>
      </c>
      <c r="F35" s="149">
        <v>17300</v>
      </c>
      <c r="G35" s="149"/>
    </row>
    <row r="36" spans="2:7" ht="13.5" customHeight="1">
      <c r="B36" s="134"/>
      <c r="C36" s="134"/>
      <c r="D36" s="134"/>
      <c r="E36" s="135" t="s">
        <v>244</v>
      </c>
      <c r="F36" s="149">
        <v>0</v>
      </c>
      <c r="G36" s="149">
        <v>488682</v>
      </c>
    </row>
    <row r="37" spans="2:7" ht="13.5" customHeight="1">
      <c r="B37" s="134"/>
      <c r="C37" s="134"/>
      <c r="D37" s="134"/>
      <c r="E37" s="135" t="s">
        <v>245</v>
      </c>
      <c r="F37" s="149">
        <f>SUM(F34:F36)</f>
        <v>23381212</v>
      </c>
      <c r="G37" s="149">
        <f>SUM(G34:G36)</f>
        <v>21807315</v>
      </c>
    </row>
    <row r="38" spans="2:7" ht="13.5" customHeight="1">
      <c r="B38" s="134"/>
      <c r="C38" s="134"/>
      <c r="D38" s="134"/>
      <c r="E38" s="135" t="s">
        <v>246</v>
      </c>
      <c r="F38" s="149">
        <f>F37*10%</f>
        <v>2338121.2</v>
      </c>
      <c r="G38" s="149">
        <f>G37*10%</f>
        <v>2180731.5</v>
      </c>
    </row>
    <row r="39" spans="2:7" ht="13.5" customHeight="1">
      <c r="B39" s="134"/>
      <c r="C39" s="134"/>
      <c r="D39" s="134"/>
      <c r="E39" s="135" t="s">
        <v>146</v>
      </c>
      <c r="F39" s="150">
        <f>F34-F38</f>
        <v>21025790.8</v>
      </c>
      <c r="G39" s="150">
        <f>G34-G38</f>
        <v>19137901.5</v>
      </c>
    </row>
    <row r="40" spans="2:7" ht="13.5" customHeight="1">
      <c r="B40" s="134"/>
      <c r="C40" s="134"/>
      <c r="D40" s="134"/>
      <c r="E40" s="135"/>
      <c r="F40" s="142"/>
      <c r="G40" s="142"/>
    </row>
    <row r="41" spans="2:7" ht="13.5" customHeight="1">
      <c r="B41" s="134"/>
      <c r="C41" s="134"/>
      <c r="D41" s="134"/>
      <c r="E41" s="140" t="s">
        <v>248</v>
      </c>
      <c r="F41" s="151">
        <v>1745409</v>
      </c>
      <c r="G41" s="151"/>
    </row>
    <row r="42" spans="5:7" ht="13.5" customHeight="1">
      <c r="E42" s="140" t="s">
        <v>249</v>
      </c>
      <c r="F42" s="151">
        <v>2180736</v>
      </c>
      <c r="G42" s="151"/>
    </row>
    <row r="43" spans="5:7" ht="13.5" customHeight="1">
      <c r="E43" s="140" t="s">
        <v>250</v>
      </c>
      <c r="F43" s="151">
        <f>SUM(F41:F42)</f>
        <v>3926145</v>
      </c>
      <c r="G43" s="151"/>
    </row>
    <row r="44" spans="5:7" ht="13.5" customHeight="1">
      <c r="E44" s="140" t="s">
        <v>247</v>
      </c>
      <c r="F44" s="151">
        <f>F38</f>
        <v>2338121.2</v>
      </c>
      <c r="G44" s="151"/>
    </row>
    <row r="45" spans="5:7" ht="13.5" customHeight="1">
      <c r="E45" s="140" t="s">
        <v>299</v>
      </c>
      <c r="F45" s="152">
        <f>F43-F44</f>
        <v>1588023.7999999998</v>
      </c>
      <c r="G45" s="152"/>
    </row>
    <row r="46" spans="5:7" ht="13.5" customHeight="1">
      <c r="E46" s="208"/>
      <c r="F46" s="144"/>
      <c r="G46" s="144"/>
    </row>
    <row r="47" spans="5:7" ht="13.5" customHeight="1">
      <c r="E47" s="208"/>
      <c r="F47" s="44" t="s">
        <v>44</v>
      </c>
      <c r="G47"/>
    </row>
    <row r="48" spans="6:7" ht="18" customHeight="1">
      <c r="F48" s="44" t="s">
        <v>45</v>
      </c>
      <c r="G48"/>
    </row>
  </sheetData>
  <sheetProtection/>
  <mergeCells count="27">
    <mergeCell ref="C21:E21"/>
    <mergeCell ref="C22:E22"/>
    <mergeCell ref="C13:E13"/>
    <mergeCell ref="C11:E11"/>
    <mergeCell ref="C12:E12"/>
    <mergeCell ref="D14:E14"/>
    <mergeCell ref="D16:E16"/>
    <mergeCell ref="C18:E18"/>
    <mergeCell ref="C19:E19"/>
    <mergeCell ref="C20:E20"/>
    <mergeCell ref="C32:E32"/>
    <mergeCell ref="C29:E29"/>
    <mergeCell ref="C30:E30"/>
    <mergeCell ref="C31:E31"/>
    <mergeCell ref="C23:E23"/>
    <mergeCell ref="D25:E25"/>
    <mergeCell ref="D26:E26"/>
    <mergeCell ref="D27:E27"/>
    <mergeCell ref="C28:E28"/>
    <mergeCell ref="D24:E24"/>
    <mergeCell ref="C17:E17"/>
    <mergeCell ref="B4:G4"/>
    <mergeCell ref="B5:G5"/>
    <mergeCell ref="B7:B8"/>
    <mergeCell ref="C7:E8"/>
    <mergeCell ref="C9:E9"/>
    <mergeCell ref="C10:E10"/>
  </mergeCells>
  <printOptions horizontalCentered="1"/>
  <pageMargins left="0.2" right="0.2" top="0.39" bottom="0.32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36"/>
  <sheetViews>
    <sheetView zoomScalePageLayoutView="0" workbookViewId="0" topLeftCell="A1">
      <selection activeCell="B36" sqref="B36"/>
    </sheetView>
  </sheetViews>
  <sheetFormatPr defaultColWidth="9.140625" defaultRowHeight="16.5" customHeight="1"/>
  <cols>
    <col min="1" max="1" width="2.28125" style="143" customWidth="1"/>
    <col min="2" max="2" width="59.00390625" style="143" customWidth="1"/>
    <col min="3" max="3" width="22.00390625" style="202" customWidth="1"/>
    <col min="4" max="4" width="14.421875" style="143" customWidth="1"/>
    <col min="5" max="16384" width="9.140625" style="143" customWidth="1"/>
  </cols>
  <sheetData>
    <row r="2" spans="2:3" ht="21.75" customHeight="1">
      <c r="B2" s="200" t="s">
        <v>285</v>
      </c>
      <c r="C2" s="201"/>
    </row>
    <row r="4" spans="2:3" ht="23.25" customHeight="1">
      <c r="B4" s="203" t="s">
        <v>264</v>
      </c>
      <c r="C4" s="204" t="s">
        <v>241</v>
      </c>
    </row>
    <row r="5" spans="2:3" ht="16.5" customHeight="1">
      <c r="B5" s="140" t="s">
        <v>265</v>
      </c>
      <c r="C5" s="138">
        <v>125513129</v>
      </c>
    </row>
    <row r="6" spans="2:3" ht="16.5" customHeight="1">
      <c r="B6" s="140" t="s">
        <v>266</v>
      </c>
      <c r="C6" s="205">
        <v>604075</v>
      </c>
    </row>
    <row r="7" spans="2:3" ht="16.5" customHeight="1">
      <c r="B7" s="140" t="s">
        <v>268</v>
      </c>
      <c r="C7" s="138">
        <v>3222293</v>
      </c>
    </row>
    <row r="8" spans="2:3" ht="16.5" customHeight="1">
      <c r="B8" s="140" t="s">
        <v>269</v>
      </c>
      <c r="C8" s="138">
        <v>486809</v>
      </c>
    </row>
    <row r="9" spans="2:3" ht="16.5" customHeight="1">
      <c r="B9" s="140" t="s">
        <v>270</v>
      </c>
      <c r="C9" s="138">
        <v>275410</v>
      </c>
    </row>
    <row r="10" spans="2:3" ht="16.5" customHeight="1">
      <c r="B10" s="140" t="s">
        <v>271</v>
      </c>
      <c r="C10" s="138">
        <v>500</v>
      </c>
    </row>
    <row r="11" spans="2:3" ht="16.5" customHeight="1">
      <c r="B11" s="203" t="s">
        <v>257</v>
      </c>
      <c r="C11" s="141">
        <f>SUM(C5:C10)</f>
        <v>130102216</v>
      </c>
    </row>
    <row r="12" spans="2:3" ht="16.5" customHeight="1">
      <c r="B12" s="200"/>
      <c r="C12" s="201"/>
    </row>
    <row r="13" spans="2:3" ht="20.25" customHeight="1">
      <c r="B13" s="203" t="s">
        <v>272</v>
      </c>
      <c r="C13" s="141"/>
    </row>
    <row r="14" spans="2:3" ht="16.5" customHeight="1">
      <c r="B14" s="140" t="s">
        <v>266</v>
      </c>
      <c r="C14" s="205">
        <v>0</v>
      </c>
    </row>
    <row r="15" spans="2:3" ht="16.5" customHeight="1">
      <c r="B15" s="140" t="s">
        <v>286</v>
      </c>
      <c r="C15" s="138">
        <v>1682965</v>
      </c>
    </row>
    <row r="16" spans="2:3" ht="16.5" customHeight="1">
      <c r="B16" s="140" t="s">
        <v>267</v>
      </c>
      <c r="C16" s="138">
        <v>34514</v>
      </c>
    </row>
    <row r="17" spans="2:3" ht="16.5" customHeight="1">
      <c r="B17" s="140" t="s">
        <v>277</v>
      </c>
      <c r="C17" s="205">
        <v>256593</v>
      </c>
    </row>
    <row r="18" spans="2:3" ht="16.5" customHeight="1">
      <c r="B18" s="140" t="s">
        <v>278</v>
      </c>
      <c r="C18" s="138">
        <v>1520003</v>
      </c>
    </row>
    <row r="19" spans="2:3" ht="16.5" customHeight="1">
      <c r="B19" s="140" t="s">
        <v>287</v>
      </c>
      <c r="C19" s="205">
        <v>150000</v>
      </c>
    </row>
    <row r="20" spans="2:3" ht="16.5" customHeight="1">
      <c r="B20" s="140" t="s">
        <v>279</v>
      </c>
      <c r="C20" s="205">
        <v>252016</v>
      </c>
    </row>
    <row r="21" spans="2:3" ht="16.5" customHeight="1">
      <c r="B21" s="140" t="s">
        <v>280</v>
      </c>
      <c r="C21" s="138">
        <v>400894</v>
      </c>
    </row>
    <row r="22" spans="2:3" ht="16.5" customHeight="1">
      <c r="B22" s="140" t="s">
        <v>289</v>
      </c>
      <c r="C22" s="138">
        <v>135100</v>
      </c>
    </row>
    <row r="23" spans="2:3" ht="16.5" customHeight="1">
      <c r="B23" s="140" t="s">
        <v>273</v>
      </c>
      <c r="C23" s="205">
        <v>278920</v>
      </c>
    </row>
    <row r="24" spans="2:3" ht="16.5" customHeight="1">
      <c r="B24" s="140" t="s">
        <v>274</v>
      </c>
      <c r="C24" s="205">
        <v>38868</v>
      </c>
    </row>
    <row r="25" spans="2:3" ht="16.5" customHeight="1">
      <c r="B25" s="140" t="s">
        <v>288</v>
      </c>
      <c r="C25" s="205">
        <v>105920</v>
      </c>
    </row>
    <row r="26" spans="2:3" ht="16.5" customHeight="1">
      <c r="B26" s="140" t="s">
        <v>275</v>
      </c>
      <c r="C26" s="138">
        <v>818323</v>
      </c>
    </row>
    <row r="27" spans="2:3" ht="16.5" customHeight="1">
      <c r="B27" s="140" t="s">
        <v>281</v>
      </c>
      <c r="C27" s="205">
        <v>0</v>
      </c>
    </row>
    <row r="28" spans="2:3" ht="16.5" customHeight="1">
      <c r="B28" s="140" t="s">
        <v>290</v>
      </c>
      <c r="C28" s="205">
        <v>17300</v>
      </c>
    </row>
    <row r="29" spans="2:3" ht="16.5" customHeight="1">
      <c r="B29" s="140" t="s">
        <v>276</v>
      </c>
      <c r="C29" s="138">
        <v>0</v>
      </c>
    </row>
    <row r="30" spans="2:3" ht="16.5" customHeight="1">
      <c r="B30" s="203" t="s">
        <v>257</v>
      </c>
      <c r="C30" s="141">
        <f>SUM(C14:C29)</f>
        <v>5691416</v>
      </c>
    </row>
    <row r="33" ht="16.5" customHeight="1">
      <c r="C33" s="44" t="s">
        <v>44</v>
      </c>
    </row>
    <row r="34" ht="16.5" customHeight="1">
      <c r="C34" s="44"/>
    </row>
    <row r="35" ht="16.5" customHeight="1">
      <c r="C35" s="44" t="s">
        <v>45</v>
      </c>
    </row>
    <row r="36" ht="16.5" customHeight="1">
      <c r="C36" s="206"/>
    </row>
  </sheetData>
  <sheetProtection/>
  <printOptions horizontalCentered="1"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34"/>
  <sheetViews>
    <sheetView zoomScalePageLayoutView="0" workbookViewId="0" topLeftCell="A1">
      <selection activeCell="D33" sqref="D33:D34"/>
    </sheetView>
  </sheetViews>
  <sheetFormatPr defaultColWidth="9.140625" defaultRowHeight="18" customHeight="1"/>
  <cols>
    <col min="1" max="1" width="3.8515625" style="180" customWidth="1"/>
    <col min="2" max="2" width="51.7109375" style="180" customWidth="1"/>
    <col min="3" max="3" width="4.421875" style="180" customWidth="1"/>
    <col min="4" max="4" width="17.421875" style="181" customWidth="1"/>
    <col min="5" max="5" width="16.7109375" style="181" customWidth="1"/>
    <col min="6" max="16384" width="9.140625" style="182" customWidth="1"/>
  </cols>
  <sheetData>
    <row r="2" spans="1:5" ht="18" customHeight="1">
      <c r="A2" s="183" t="s">
        <v>260</v>
      </c>
      <c r="B2" s="184"/>
      <c r="C2" s="185"/>
      <c r="D2" s="186"/>
      <c r="E2" s="187" t="s">
        <v>0</v>
      </c>
    </row>
    <row r="3" spans="1:5" ht="18" customHeight="1">
      <c r="A3" s="188" t="s">
        <v>242</v>
      </c>
      <c r="B3" s="184"/>
      <c r="C3" s="185"/>
      <c r="D3" s="189"/>
      <c r="E3" s="189"/>
    </row>
    <row r="4" spans="1:5" ht="34.5" customHeight="1">
      <c r="A4" s="264" t="s">
        <v>263</v>
      </c>
      <c r="B4" s="264"/>
      <c r="C4" s="264"/>
      <c r="D4" s="264"/>
      <c r="E4" s="264"/>
    </row>
    <row r="5" spans="1:5" ht="26.25" customHeight="1">
      <c r="A5" s="190"/>
      <c r="B5" s="190"/>
      <c r="C5" s="190"/>
      <c r="D5" s="190"/>
      <c r="E5" s="190"/>
    </row>
    <row r="6" spans="1:5" ht="16.5" customHeight="1">
      <c r="A6" s="191" t="s">
        <v>2</v>
      </c>
      <c r="B6" s="266" t="s">
        <v>219</v>
      </c>
      <c r="C6" s="267"/>
      <c r="D6" s="270" t="s">
        <v>283</v>
      </c>
      <c r="E6" s="270" t="s">
        <v>284</v>
      </c>
    </row>
    <row r="7" spans="1:5" ht="16.5" customHeight="1">
      <c r="A7" s="192"/>
      <c r="B7" s="268"/>
      <c r="C7" s="269"/>
      <c r="D7" s="271"/>
      <c r="E7" s="271"/>
    </row>
    <row r="8" spans="1:5" ht="16.5" customHeight="1">
      <c r="A8" s="193"/>
      <c r="B8" s="265" t="s">
        <v>220</v>
      </c>
      <c r="C8" s="265"/>
      <c r="D8" s="194">
        <v>0</v>
      </c>
      <c r="E8" s="194">
        <v>0</v>
      </c>
    </row>
    <row r="9" spans="1:5" ht="16.5" customHeight="1">
      <c r="A9" s="193"/>
      <c r="B9" s="263" t="s">
        <v>221</v>
      </c>
      <c r="C9" s="263"/>
      <c r="D9" s="194">
        <v>201102645</v>
      </c>
      <c r="E9" s="194">
        <v>229550490</v>
      </c>
    </row>
    <row r="10" spans="1:5" ht="16.5" customHeight="1">
      <c r="A10" s="193"/>
      <c r="B10" s="263" t="s">
        <v>222</v>
      </c>
      <c r="C10" s="263"/>
      <c r="D10" s="194">
        <v>-186775500</v>
      </c>
      <c r="E10" s="194">
        <v>-196027616</v>
      </c>
    </row>
    <row r="11" spans="1:5" ht="16.5" customHeight="1">
      <c r="A11" s="193"/>
      <c r="B11" s="263" t="s">
        <v>223</v>
      </c>
      <c r="C11" s="263"/>
      <c r="D11" s="194">
        <v>1450000</v>
      </c>
      <c r="E11" s="194">
        <v>-21950000</v>
      </c>
    </row>
    <row r="12" spans="1:5" ht="16.5" customHeight="1">
      <c r="A12" s="193"/>
      <c r="B12" s="263" t="s">
        <v>224</v>
      </c>
      <c r="C12" s="263"/>
      <c r="D12" s="194">
        <v>0</v>
      </c>
      <c r="E12" s="194"/>
    </row>
    <row r="13" spans="1:5" ht="16.5" customHeight="1">
      <c r="A13" s="193"/>
      <c r="B13" s="263" t="s">
        <v>225</v>
      </c>
      <c r="C13" s="263"/>
      <c r="D13" s="194">
        <v>-2180736</v>
      </c>
      <c r="E13" s="197">
        <v>-2669414</v>
      </c>
    </row>
    <row r="14" spans="1:5" ht="16.5" customHeight="1">
      <c r="A14" s="193"/>
      <c r="B14" s="263" t="s">
        <v>226</v>
      </c>
      <c r="C14" s="263"/>
      <c r="D14" s="194">
        <f>SUM(D9:D13)</f>
        <v>13596409</v>
      </c>
      <c r="E14" s="194">
        <f>SUM(E9:E13)</f>
        <v>8903460</v>
      </c>
    </row>
    <row r="15" spans="1:5" ht="16.5" customHeight="1">
      <c r="A15" s="193"/>
      <c r="B15" s="263" t="s">
        <v>109</v>
      </c>
      <c r="C15" s="263"/>
      <c r="D15" s="194"/>
      <c r="E15" s="194"/>
    </row>
    <row r="16" spans="1:5" ht="16.5" customHeight="1">
      <c r="A16" s="193"/>
      <c r="B16" s="263" t="s">
        <v>227</v>
      </c>
      <c r="C16" s="263"/>
      <c r="D16" s="194">
        <v>0</v>
      </c>
      <c r="E16" s="194"/>
    </row>
    <row r="17" spans="1:5" ht="16.5" customHeight="1">
      <c r="A17" s="193"/>
      <c r="B17" s="263" t="s">
        <v>228</v>
      </c>
      <c r="C17" s="263"/>
      <c r="D17" s="194">
        <v>-79600</v>
      </c>
      <c r="E17" s="194">
        <v>-1141800</v>
      </c>
    </row>
    <row r="18" spans="1:5" ht="16.5" customHeight="1">
      <c r="A18" s="193"/>
      <c r="B18" s="263" t="s">
        <v>229</v>
      </c>
      <c r="C18" s="263"/>
      <c r="D18" s="194">
        <v>0</v>
      </c>
      <c r="E18" s="194">
        <v>3484126</v>
      </c>
    </row>
    <row r="19" spans="1:5" ht="16.5" customHeight="1">
      <c r="A19" s="193"/>
      <c r="B19" s="263" t="s">
        <v>230</v>
      </c>
      <c r="C19" s="263"/>
      <c r="D19" s="194"/>
      <c r="E19" s="194"/>
    </row>
    <row r="20" spans="1:5" ht="16.5" customHeight="1">
      <c r="A20" s="193"/>
      <c r="B20" s="263" t="s">
        <v>231</v>
      </c>
      <c r="C20" s="263"/>
      <c r="D20" s="194">
        <v>0</v>
      </c>
      <c r="E20" s="194"/>
    </row>
    <row r="21" spans="1:5" ht="16.5" customHeight="1">
      <c r="A21" s="193"/>
      <c r="B21" s="263" t="s">
        <v>232</v>
      </c>
      <c r="C21" s="263"/>
      <c r="D21" s="194">
        <f>D16+D17+D18+D19+D20</f>
        <v>-79600</v>
      </c>
      <c r="E21" s="194">
        <f>E16+E17+E18+E19+E20</f>
        <v>2342326</v>
      </c>
    </row>
    <row r="22" spans="1:5" ht="16.5" customHeight="1">
      <c r="A22" s="193"/>
      <c r="B22" s="263" t="s">
        <v>110</v>
      </c>
      <c r="C22" s="263"/>
      <c r="D22" s="194"/>
      <c r="E22" s="194"/>
    </row>
    <row r="23" spans="1:5" ht="16.5" customHeight="1">
      <c r="A23" s="193"/>
      <c r="B23" s="263" t="s">
        <v>233</v>
      </c>
      <c r="C23" s="263"/>
      <c r="D23" s="194">
        <v>0</v>
      </c>
      <c r="E23" s="194"/>
    </row>
    <row r="24" spans="1:5" ht="16.5" customHeight="1">
      <c r="A24" s="193"/>
      <c r="B24" s="263" t="s">
        <v>234</v>
      </c>
      <c r="C24" s="263"/>
      <c r="D24" s="194">
        <v>0</v>
      </c>
      <c r="E24" s="194"/>
    </row>
    <row r="25" spans="1:5" ht="16.5" customHeight="1">
      <c r="A25" s="193"/>
      <c r="B25" s="263" t="s">
        <v>235</v>
      </c>
      <c r="C25" s="263"/>
      <c r="D25" s="194"/>
      <c r="E25" s="194"/>
    </row>
    <row r="26" spans="1:5" ht="16.5" customHeight="1">
      <c r="A26" s="193"/>
      <c r="B26" s="263" t="s">
        <v>236</v>
      </c>
      <c r="C26" s="263"/>
      <c r="D26" s="194">
        <v>-15501700</v>
      </c>
      <c r="E26" s="194">
        <v>-12193998</v>
      </c>
    </row>
    <row r="27" spans="1:5" ht="16.5" customHeight="1">
      <c r="A27" s="193"/>
      <c r="B27" s="263" t="s">
        <v>237</v>
      </c>
      <c r="C27" s="263"/>
      <c r="D27" s="194">
        <f>D23+D24+D25+D26</f>
        <v>-15501700</v>
      </c>
      <c r="E27" s="194">
        <f>E23+E24+E25+E26</f>
        <v>-12193998</v>
      </c>
    </row>
    <row r="28" spans="1:5" ht="18" customHeight="1">
      <c r="A28" s="193"/>
      <c r="B28" s="263" t="s">
        <v>238</v>
      </c>
      <c r="C28" s="263"/>
      <c r="D28" s="196">
        <f>D30-D29</f>
        <v>-1984891</v>
      </c>
      <c r="E28" s="198">
        <f>E30-E29</f>
        <v>-948212</v>
      </c>
    </row>
    <row r="29" spans="1:5" ht="18" customHeight="1">
      <c r="A29" s="193"/>
      <c r="B29" s="263" t="s">
        <v>239</v>
      </c>
      <c r="C29" s="263"/>
      <c r="D29" s="199">
        <v>4572357</v>
      </c>
      <c r="E29" s="199">
        <v>5520569</v>
      </c>
    </row>
    <row r="30" spans="1:5" ht="18" customHeight="1">
      <c r="A30" s="193"/>
      <c r="B30" s="263" t="s">
        <v>240</v>
      </c>
      <c r="C30" s="263"/>
      <c r="D30" s="199">
        <v>2587466</v>
      </c>
      <c r="E30" s="199">
        <v>4572357</v>
      </c>
    </row>
    <row r="31" ht="18" customHeight="1">
      <c r="A31" s="195"/>
    </row>
    <row r="33" spans="4:5" ht="18" customHeight="1">
      <c r="D33" s="44" t="s">
        <v>44</v>
      </c>
      <c r="E33"/>
    </row>
    <row r="34" spans="4:5" ht="18" customHeight="1">
      <c r="D34" s="44" t="s">
        <v>45</v>
      </c>
      <c r="E34"/>
    </row>
  </sheetData>
  <sheetProtection/>
  <mergeCells count="27">
    <mergeCell ref="A4:E4"/>
    <mergeCell ref="B8:C8"/>
    <mergeCell ref="B9:C9"/>
    <mergeCell ref="B10:C10"/>
    <mergeCell ref="B11:C11"/>
    <mergeCell ref="B6:C7"/>
    <mergeCell ref="D6:D7"/>
    <mergeCell ref="E6:E7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0:C30"/>
    <mergeCell ref="B24:C24"/>
    <mergeCell ref="B25:C25"/>
    <mergeCell ref="B26:C26"/>
    <mergeCell ref="B27:C27"/>
    <mergeCell ref="B28:C28"/>
    <mergeCell ref="B29:C29"/>
  </mergeCells>
  <printOptions horizontalCentered="1"/>
  <pageMargins left="0.2" right="0.2" top="0.75" bottom="0.75" header="0.3" footer="0.3"/>
  <pageSetup horizontalDpi="600" verticalDpi="600" orientation="portrait" r:id="rId1"/>
  <ignoredErrors>
    <ignoredError sqref="D14:E1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7">
      <selection activeCell="G27" sqref="G27:H28"/>
    </sheetView>
  </sheetViews>
  <sheetFormatPr defaultColWidth="9.140625" defaultRowHeight="16.5" customHeight="1"/>
  <cols>
    <col min="1" max="1" width="5.00390625" style="68" customWidth="1"/>
    <col min="2" max="2" width="31.7109375" style="68" customWidth="1"/>
    <col min="3" max="3" width="12.140625" style="68" customWidth="1"/>
    <col min="4" max="4" width="13.00390625" style="68" customWidth="1"/>
    <col min="5" max="5" width="13.57421875" style="68" customWidth="1"/>
    <col min="6" max="6" width="16.28125" style="68" customWidth="1"/>
    <col min="7" max="7" width="15.8515625" style="68" customWidth="1"/>
    <col min="8" max="8" width="15.57421875" style="68" customWidth="1"/>
    <col min="9" max="16384" width="9.140625" style="68" customWidth="1"/>
  </cols>
  <sheetData>
    <row r="2" spans="1:7" ht="15.75" customHeight="1">
      <c r="A2" s="7"/>
      <c r="B2" s="120" t="s">
        <v>260</v>
      </c>
      <c r="C2" s="121"/>
      <c r="D2" s="121"/>
      <c r="E2" s="32"/>
      <c r="F2" s="32"/>
      <c r="G2" s="33" t="s">
        <v>0</v>
      </c>
    </row>
    <row r="3" spans="1:7" ht="15.75" customHeight="1">
      <c r="A3" s="7"/>
      <c r="B3" s="153" t="s">
        <v>242</v>
      </c>
      <c r="C3" s="8"/>
      <c r="D3" s="153"/>
      <c r="E3" s="32"/>
      <c r="F3" s="32"/>
      <c r="G3" s="33"/>
    </row>
    <row r="4" spans="1:8" ht="16.5" customHeight="1">
      <c r="A4" s="161"/>
      <c r="B4" s="161"/>
      <c r="C4" s="161"/>
      <c r="D4" s="161"/>
      <c r="E4" s="161"/>
      <c r="F4" s="161"/>
      <c r="G4" s="161"/>
      <c r="H4" s="161"/>
    </row>
    <row r="5" spans="1:8" ht="16.5" customHeight="1">
      <c r="A5" s="272" t="s">
        <v>259</v>
      </c>
      <c r="B5" s="272"/>
      <c r="C5" s="272"/>
      <c r="D5" s="272"/>
      <c r="E5" s="272"/>
      <c r="F5" s="272"/>
      <c r="G5" s="272"/>
      <c r="H5" s="272"/>
    </row>
    <row r="7" spans="2:7" ht="16.5" customHeight="1">
      <c r="B7" s="162"/>
      <c r="G7" s="163"/>
    </row>
    <row r="9" spans="1:8" ht="30" customHeight="1">
      <c r="A9" s="128"/>
      <c r="B9" s="128"/>
      <c r="C9" s="128" t="s">
        <v>75</v>
      </c>
      <c r="D9" s="128" t="s">
        <v>76</v>
      </c>
      <c r="E9" s="69" t="s">
        <v>111</v>
      </c>
      <c r="F9" s="69" t="s">
        <v>112</v>
      </c>
      <c r="G9" s="168" t="s">
        <v>113</v>
      </c>
      <c r="H9" s="128" t="s">
        <v>114</v>
      </c>
    </row>
    <row r="10" spans="1:8" ht="16.5" customHeight="1">
      <c r="A10" s="166" t="s">
        <v>32</v>
      </c>
      <c r="B10" s="164" t="s">
        <v>118</v>
      </c>
      <c r="C10" s="62">
        <v>130000000</v>
      </c>
      <c r="D10" s="62">
        <v>0</v>
      </c>
      <c r="E10" s="62">
        <v>0</v>
      </c>
      <c r="F10" s="62">
        <v>9005808</v>
      </c>
      <c r="G10" s="62">
        <v>23362103</v>
      </c>
      <c r="H10" s="62">
        <v>162367911</v>
      </c>
    </row>
    <row r="11" spans="1:8" ht="16.5" customHeight="1">
      <c r="A11" s="166">
        <v>1</v>
      </c>
      <c r="B11" s="164" t="s">
        <v>115</v>
      </c>
      <c r="C11" s="62"/>
      <c r="D11" s="62"/>
      <c r="E11" s="62"/>
      <c r="F11" s="62"/>
      <c r="G11" s="62">
        <v>19137901</v>
      </c>
      <c r="H11" s="62"/>
    </row>
    <row r="12" spans="1:8" ht="16.5" customHeight="1">
      <c r="A12" s="166">
        <v>1</v>
      </c>
      <c r="B12" s="164" t="s">
        <v>119</v>
      </c>
      <c r="C12" s="62"/>
      <c r="D12" s="62"/>
      <c r="E12" s="62"/>
      <c r="F12" s="62">
        <v>1168105</v>
      </c>
      <c r="G12" s="62">
        <v>-1168105</v>
      </c>
      <c r="H12" s="62"/>
    </row>
    <row r="13" spans="1:8" ht="16.5" customHeight="1">
      <c r="A13" s="166">
        <v>2</v>
      </c>
      <c r="B13" s="164" t="s">
        <v>116</v>
      </c>
      <c r="C13" s="62"/>
      <c r="D13" s="62"/>
      <c r="E13" s="62"/>
      <c r="F13" s="62"/>
      <c r="G13" s="62">
        <v>-12193998</v>
      </c>
      <c r="H13" s="62"/>
    </row>
    <row r="14" spans="1:8" ht="16.5" customHeight="1">
      <c r="A14" s="166">
        <v>3</v>
      </c>
      <c r="B14" s="164" t="s">
        <v>117</v>
      </c>
      <c r="C14" s="62">
        <v>10000000</v>
      </c>
      <c r="D14" s="62"/>
      <c r="E14" s="62"/>
      <c r="F14" s="62"/>
      <c r="G14" s="62">
        <v>-10000000</v>
      </c>
      <c r="H14" s="62"/>
    </row>
    <row r="15" spans="1:8" ht="16.5" customHeight="1">
      <c r="A15" s="166">
        <v>4</v>
      </c>
      <c r="B15" s="164" t="s">
        <v>120</v>
      </c>
      <c r="C15" s="62"/>
      <c r="D15" s="62"/>
      <c r="E15" s="62"/>
      <c r="F15" s="62"/>
      <c r="G15" s="62"/>
      <c r="H15" s="62"/>
    </row>
    <row r="16" spans="1:8" ht="16.5" customHeight="1">
      <c r="A16" s="166">
        <v>5</v>
      </c>
      <c r="B16" s="164" t="s">
        <v>121</v>
      </c>
      <c r="C16" s="62"/>
      <c r="D16" s="62"/>
      <c r="E16" s="62"/>
      <c r="F16" s="62"/>
      <c r="G16" s="62"/>
      <c r="H16" s="62"/>
    </row>
    <row r="17" spans="1:8" ht="16.5" customHeight="1">
      <c r="A17" s="167" t="s">
        <v>71</v>
      </c>
      <c r="B17" s="165" t="s">
        <v>122</v>
      </c>
      <c r="C17" s="160">
        <v>140000000</v>
      </c>
      <c r="D17" s="160">
        <v>0</v>
      </c>
      <c r="E17" s="160">
        <v>0</v>
      </c>
      <c r="F17" s="160">
        <v>10173913</v>
      </c>
      <c r="G17" s="160">
        <f>SUM(G10:G16)</f>
        <v>19137901</v>
      </c>
      <c r="H17" s="160">
        <f>SUM(C17:G17)</f>
        <v>169311814</v>
      </c>
    </row>
    <row r="18" spans="1:8" ht="16.5" customHeight="1">
      <c r="A18" s="166">
        <v>1</v>
      </c>
      <c r="B18" s="164" t="s">
        <v>115</v>
      </c>
      <c r="C18" s="62"/>
      <c r="D18" s="62"/>
      <c r="E18" s="62"/>
      <c r="F18" s="62"/>
      <c r="G18" s="62">
        <v>21025791</v>
      </c>
      <c r="H18" s="62"/>
    </row>
    <row r="19" spans="1:8" ht="16.5" customHeight="1">
      <c r="A19" s="166">
        <v>1</v>
      </c>
      <c r="B19" s="164" t="s">
        <v>119</v>
      </c>
      <c r="C19" s="62"/>
      <c r="D19" s="62"/>
      <c r="E19" s="62"/>
      <c r="F19" s="62">
        <v>1913791</v>
      </c>
      <c r="G19" s="62">
        <v>-1913791</v>
      </c>
      <c r="H19" s="62"/>
    </row>
    <row r="20" spans="1:8" ht="16.5" customHeight="1">
      <c r="A20" s="166">
        <v>2</v>
      </c>
      <c r="B20" s="164" t="s">
        <v>116</v>
      </c>
      <c r="C20" s="62"/>
      <c r="D20" s="62"/>
      <c r="E20" s="62"/>
      <c r="F20" s="62"/>
      <c r="G20" s="62">
        <v>-17224110</v>
      </c>
      <c r="H20" s="62"/>
    </row>
    <row r="21" spans="1:8" ht="16.5" customHeight="1">
      <c r="A21" s="166">
        <v>3</v>
      </c>
      <c r="B21" s="164" t="s">
        <v>117</v>
      </c>
      <c r="C21" s="62"/>
      <c r="D21" s="62"/>
      <c r="E21" s="62"/>
      <c r="F21" s="62"/>
      <c r="G21" s="62"/>
      <c r="H21" s="62"/>
    </row>
    <row r="22" spans="1:8" ht="16.5" customHeight="1">
      <c r="A22" s="166">
        <v>4</v>
      </c>
      <c r="B22" s="164" t="s">
        <v>120</v>
      </c>
      <c r="C22" s="62"/>
      <c r="D22" s="62"/>
      <c r="E22" s="62"/>
      <c r="F22" s="62"/>
      <c r="G22" s="62"/>
      <c r="H22" s="62"/>
    </row>
    <row r="23" spans="1:8" ht="16.5" customHeight="1">
      <c r="A23" s="166">
        <v>5</v>
      </c>
      <c r="B23" s="164" t="s">
        <v>121</v>
      </c>
      <c r="C23" s="62"/>
      <c r="D23" s="62"/>
      <c r="E23" s="62"/>
      <c r="F23" s="62"/>
      <c r="G23" s="62"/>
      <c r="H23" s="62"/>
    </row>
    <row r="24" spans="1:8" ht="16.5" customHeight="1">
      <c r="A24" s="167" t="s">
        <v>71</v>
      </c>
      <c r="B24" s="165" t="s">
        <v>258</v>
      </c>
      <c r="C24" s="160">
        <f>SUM(C17:C23)</f>
        <v>140000000</v>
      </c>
      <c r="D24" s="160">
        <f>SUM(D17:D23)</f>
        <v>0</v>
      </c>
      <c r="E24" s="160">
        <f>SUM(E17:E23)</f>
        <v>0</v>
      </c>
      <c r="F24" s="160">
        <f>SUM(F17:F23)</f>
        <v>12087704</v>
      </c>
      <c r="G24" s="160">
        <f>SUM(G17:G23)</f>
        <v>21025791</v>
      </c>
      <c r="H24" s="160">
        <f>SUM(C24:G24)</f>
        <v>173113495</v>
      </c>
    </row>
    <row r="27" ht="16.5" customHeight="1">
      <c r="G27" s="68" t="s">
        <v>44</v>
      </c>
    </row>
    <row r="28" ht="16.5" customHeight="1">
      <c r="G28" s="68" t="s">
        <v>45</v>
      </c>
    </row>
  </sheetData>
  <sheetProtection/>
  <mergeCells count="1">
    <mergeCell ref="A5:H5"/>
  </mergeCells>
  <printOptions horizontalCentered="1"/>
  <pageMargins left="0.7" right="0.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44"/>
  <sheetViews>
    <sheetView zoomScalePageLayoutView="0" workbookViewId="0" topLeftCell="A1">
      <selection activeCell="K25" sqref="K25"/>
    </sheetView>
  </sheetViews>
  <sheetFormatPr defaultColWidth="9.140625" defaultRowHeight="15.75" customHeight="1"/>
  <cols>
    <col min="1" max="1" width="5.140625" style="118" customWidth="1"/>
    <col min="2" max="2" width="21.140625" style="118" customWidth="1"/>
    <col min="3" max="3" width="8.00390625" style="118" customWidth="1"/>
    <col min="4" max="4" width="12.7109375" style="118" customWidth="1"/>
    <col min="5" max="5" width="12.28125" style="118" customWidth="1"/>
    <col min="6" max="6" width="12.140625" style="118" customWidth="1"/>
    <col min="7" max="7" width="12.7109375" style="118" customWidth="1"/>
    <col min="8" max="16384" width="9.140625" style="118" customWidth="1"/>
  </cols>
  <sheetData>
    <row r="2" spans="2:4" ht="21" customHeight="1">
      <c r="B2" s="120" t="s">
        <v>260</v>
      </c>
      <c r="C2" s="121"/>
      <c r="D2" s="121"/>
    </row>
    <row r="3" ht="15.75" customHeight="1">
      <c r="B3" s="209" t="s">
        <v>1</v>
      </c>
    </row>
    <row r="4" ht="15.75" customHeight="1">
      <c r="B4" s="209"/>
    </row>
    <row r="5" spans="2:7" ht="21" customHeight="1">
      <c r="B5" s="276" t="s">
        <v>251</v>
      </c>
      <c r="C5" s="276"/>
      <c r="D5" s="276"/>
      <c r="E5" s="276"/>
      <c r="F5" s="276"/>
      <c r="G5" s="276"/>
    </row>
    <row r="7" spans="1:7" ht="15.75" customHeight="1">
      <c r="A7" s="274" t="s">
        <v>2</v>
      </c>
      <c r="B7" s="275" t="s">
        <v>148</v>
      </c>
      <c r="C7" s="277" t="s">
        <v>149</v>
      </c>
      <c r="D7" s="157" t="s">
        <v>150</v>
      </c>
      <c r="E7" s="278" t="s">
        <v>151</v>
      </c>
      <c r="F7" s="277" t="s">
        <v>152</v>
      </c>
      <c r="G7" s="157" t="s">
        <v>150</v>
      </c>
    </row>
    <row r="8" spans="1:7" ht="15.75" customHeight="1">
      <c r="A8" s="274"/>
      <c r="B8" s="275"/>
      <c r="C8" s="277"/>
      <c r="D8" s="155" t="s">
        <v>254</v>
      </c>
      <c r="E8" s="278"/>
      <c r="F8" s="277"/>
      <c r="G8" s="155" t="s">
        <v>208</v>
      </c>
    </row>
    <row r="9" spans="1:7" ht="15.75" customHeight="1">
      <c r="A9" s="136">
        <v>1</v>
      </c>
      <c r="B9" s="139" t="s">
        <v>35</v>
      </c>
      <c r="C9" s="136"/>
      <c r="D9" s="156">
        <v>27924000</v>
      </c>
      <c r="E9" s="139"/>
      <c r="F9" s="139"/>
      <c r="G9" s="156">
        <f aca="true" t="shared" si="0" ref="G9:G15">D9+E9-F9</f>
        <v>27924000</v>
      </c>
    </row>
    <row r="10" spans="1:7" ht="15.75" customHeight="1">
      <c r="A10" s="136">
        <v>2</v>
      </c>
      <c r="B10" s="139" t="s">
        <v>36</v>
      </c>
      <c r="C10" s="136"/>
      <c r="D10" s="139">
        <v>18539806</v>
      </c>
      <c r="E10" s="139"/>
      <c r="F10" s="139"/>
      <c r="G10" s="139">
        <f t="shared" si="0"/>
        <v>18539806</v>
      </c>
    </row>
    <row r="11" spans="1:7" ht="15.75" customHeight="1">
      <c r="A11" s="136">
        <v>3</v>
      </c>
      <c r="B11" s="139" t="s">
        <v>255</v>
      </c>
      <c r="C11" s="136"/>
      <c r="D11" s="139">
        <v>2276756</v>
      </c>
      <c r="E11" s="139">
        <v>56500</v>
      </c>
      <c r="F11" s="139"/>
      <c r="G11" s="139">
        <f t="shared" si="0"/>
        <v>2333256</v>
      </c>
    </row>
    <row r="12" spans="1:7" ht="15.75" customHeight="1">
      <c r="A12" s="136">
        <v>4</v>
      </c>
      <c r="B12" s="139" t="s">
        <v>217</v>
      </c>
      <c r="C12" s="136"/>
      <c r="D12" s="139">
        <v>3075570</v>
      </c>
      <c r="E12" s="139"/>
      <c r="F12" s="139"/>
      <c r="G12" s="139">
        <f t="shared" si="0"/>
        <v>3075570</v>
      </c>
    </row>
    <row r="13" spans="1:7" ht="15.75" customHeight="1">
      <c r="A13" s="136">
        <v>5</v>
      </c>
      <c r="B13" s="139" t="s">
        <v>256</v>
      </c>
      <c r="C13" s="136"/>
      <c r="D13" s="139">
        <v>1257602</v>
      </c>
      <c r="E13" s="139"/>
      <c r="F13" s="139"/>
      <c r="G13" s="139">
        <f t="shared" si="0"/>
        <v>1257602</v>
      </c>
    </row>
    <row r="14" spans="1:7" ht="15.75" customHeight="1">
      <c r="A14" s="136">
        <v>6</v>
      </c>
      <c r="B14" s="139" t="s">
        <v>218</v>
      </c>
      <c r="C14" s="136"/>
      <c r="D14" s="139">
        <v>2080580</v>
      </c>
      <c r="E14" s="139">
        <v>9833</v>
      </c>
      <c r="F14" s="139"/>
      <c r="G14" s="139">
        <f t="shared" si="0"/>
        <v>2090413</v>
      </c>
    </row>
    <row r="15" spans="1:7" ht="15.75" customHeight="1">
      <c r="A15" s="127"/>
      <c r="B15" s="133" t="s">
        <v>257</v>
      </c>
      <c r="C15" s="158"/>
      <c r="D15" s="133">
        <f>SUM(D9:D14)</f>
        <v>55154314</v>
      </c>
      <c r="E15" s="133">
        <f>SUM(E9:E14)</f>
        <v>66333</v>
      </c>
      <c r="F15" s="133">
        <f>SUM(F12:F14)</f>
        <v>0</v>
      </c>
      <c r="G15" s="133">
        <f t="shared" si="0"/>
        <v>55220647</v>
      </c>
    </row>
    <row r="18" spans="2:7" ht="15.75" customHeight="1">
      <c r="B18" s="273" t="s">
        <v>252</v>
      </c>
      <c r="C18" s="273"/>
      <c r="D18" s="273"/>
      <c r="E18" s="273"/>
      <c r="F18" s="273"/>
      <c r="G18" s="273"/>
    </row>
    <row r="20" spans="1:7" ht="15.75" customHeight="1">
      <c r="A20" s="274" t="s">
        <v>2</v>
      </c>
      <c r="B20" s="275" t="s">
        <v>148</v>
      </c>
      <c r="C20" s="274" t="s">
        <v>149</v>
      </c>
      <c r="D20" s="157" t="s">
        <v>150</v>
      </c>
      <c r="E20" s="274" t="s">
        <v>151</v>
      </c>
      <c r="F20" s="274" t="s">
        <v>152</v>
      </c>
      <c r="G20" s="157" t="s">
        <v>150</v>
      </c>
    </row>
    <row r="21" spans="1:7" ht="15.75" customHeight="1">
      <c r="A21" s="274"/>
      <c r="B21" s="275"/>
      <c r="C21" s="274"/>
      <c r="D21" s="155" t="s">
        <v>254</v>
      </c>
      <c r="E21" s="274"/>
      <c r="F21" s="274"/>
      <c r="G21" s="155" t="s">
        <v>208</v>
      </c>
    </row>
    <row r="22" spans="1:7" ht="15.75" customHeight="1">
      <c r="A22" s="155">
        <v>1</v>
      </c>
      <c r="B22" s="139" t="s">
        <v>36</v>
      </c>
      <c r="C22" s="155"/>
      <c r="D22" s="156">
        <v>7758118</v>
      </c>
      <c r="E22" s="156">
        <v>539084</v>
      </c>
      <c r="F22" s="156"/>
      <c r="G22" s="156">
        <f>D22+E22</f>
        <v>8297202</v>
      </c>
    </row>
    <row r="23" spans="1:7" ht="15.75" customHeight="1">
      <c r="A23" s="136">
        <v>2</v>
      </c>
      <c r="B23" s="139" t="s">
        <v>255</v>
      </c>
      <c r="C23" s="136"/>
      <c r="D23" s="139">
        <v>1690060</v>
      </c>
      <c r="E23" s="139">
        <v>121563</v>
      </c>
      <c r="F23" s="139"/>
      <c r="G23" s="139">
        <f>D23+E23</f>
        <v>1811623</v>
      </c>
    </row>
    <row r="24" spans="1:7" ht="15.75" customHeight="1">
      <c r="A24" s="136">
        <v>3</v>
      </c>
      <c r="B24" s="139" t="s">
        <v>217</v>
      </c>
      <c r="C24" s="136"/>
      <c r="D24" s="139">
        <v>1306037</v>
      </c>
      <c r="E24" s="139">
        <v>353907</v>
      </c>
      <c r="F24" s="139"/>
      <c r="G24" s="139">
        <f>D24+E24-F24</f>
        <v>1659944</v>
      </c>
    </row>
    <row r="25" spans="1:7" ht="15.75" customHeight="1">
      <c r="A25" s="136">
        <v>5</v>
      </c>
      <c r="B25" s="139" t="s">
        <v>256</v>
      </c>
      <c r="C25" s="136"/>
      <c r="D25" s="139">
        <v>862413</v>
      </c>
      <c r="E25" s="139">
        <v>79038</v>
      </c>
      <c r="F25" s="139"/>
      <c r="G25" s="139">
        <f>D25+E25-F25</f>
        <v>941451</v>
      </c>
    </row>
    <row r="26" spans="1:7" ht="15.75" customHeight="1">
      <c r="A26" s="136">
        <v>4</v>
      </c>
      <c r="B26" s="139" t="s">
        <v>218</v>
      </c>
      <c r="C26" s="136"/>
      <c r="D26" s="139">
        <v>1471416</v>
      </c>
      <c r="E26" s="139">
        <v>153315</v>
      </c>
      <c r="F26" s="139"/>
      <c r="G26" s="139">
        <f>D26+E26-F26</f>
        <v>1624731</v>
      </c>
    </row>
    <row r="27" spans="1:7" ht="15.75" customHeight="1">
      <c r="A27" s="127"/>
      <c r="B27" s="133" t="s">
        <v>153</v>
      </c>
      <c r="C27" s="158"/>
      <c r="D27" s="133">
        <f>SUM(D22:D26)</f>
        <v>13088044</v>
      </c>
      <c r="E27" s="133">
        <f>SUM(E22:E26)</f>
        <v>1246907</v>
      </c>
      <c r="F27" s="133">
        <f>SUM(F22:F26)</f>
        <v>0</v>
      </c>
      <c r="G27" s="133">
        <f>SUM(G22:G26)</f>
        <v>14334951</v>
      </c>
    </row>
    <row r="29" spans="2:7" ht="15.75" customHeight="1">
      <c r="B29" s="273" t="s">
        <v>253</v>
      </c>
      <c r="C29" s="273"/>
      <c r="D29" s="273"/>
      <c r="E29" s="273"/>
      <c r="F29" s="273"/>
      <c r="G29" s="273"/>
    </row>
    <row r="31" spans="1:7" ht="15.75" customHeight="1">
      <c r="A31" s="274" t="s">
        <v>2</v>
      </c>
      <c r="B31" s="275" t="s">
        <v>148</v>
      </c>
      <c r="C31" s="274" t="s">
        <v>149</v>
      </c>
      <c r="D31" s="157" t="s">
        <v>150</v>
      </c>
      <c r="E31" s="274" t="s">
        <v>151</v>
      </c>
      <c r="F31" s="274" t="s">
        <v>152</v>
      </c>
      <c r="G31" s="157" t="s">
        <v>150</v>
      </c>
    </row>
    <row r="32" spans="1:7" ht="15.75" customHeight="1">
      <c r="A32" s="274"/>
      <c r="B32" s="275"/>
      <c r="C32" s="274"/>
      <c r="D32" s="155" t="s">
        <v>254</v>
      </c>
      <c r="E32" s="274"/>
      <c r="F32" s="274"/>
      <c r="G32" s="155" t="s">
        <v>208</v>
      </c>
    </row>
    <row r="33" spans="1:7" ht="15.75" customHeight="1">
      <c r="A33" s="136">
        <v>1</v>
      </c>
      <c r="B33" s="139" t="s">
        <v>35</v>
      </c>
      <c r="C33" s="136"/>
      <c r="D33" s="139">
        <v>27924000</v>
      </c>
      <c r="E33" s="139"/>
      <c r="F33" s="127">
        <f>SUM(F28:F32)</f>
        <v>0</v>
      </c>
      <c r="G33" s="139">
        <v>27924000</v>
      </c>
    </row>
    <row r="34" spans="1:7" ht="15.75" customHeight="1">
      <c r="A34" s="155">
        <v>2</v>
      </c>
      <c r="B34" s="139" t="s">
        <v>36</v>
      </c>
      <c r="C34" s="155"/>
      <c r="D34" s="156">
        <v>10781688</v>
      </c>
      <c r="E34" s="139"/>
      <c r="F34" s="156">
        <v>539084</v>
      </c>
      <c r="G34" s="156">
        <f>D34+E34-F34</f>
        <v>10242604</v>
      </c>
    </row>
    <row r="35" spans="1:7" ht="15.75" customHeight="1">
      <c r="A35" s="136">
        <v>3</v>
      </c>
      <c r="B35" s="139" t="s">
        <v>255</v>
      </c>
      <c r="C35" s="136"/>
      <c r="D35" s="139">
        <v>586696</v>
      </c>
      <c r="E35" s="139">
        <v>9833</v>
      </c>
      <c r="F35" s="139">
        <v>121563</v>
      </c>
      <c r="G35" s="139">
        <f>D35+E35-F35</f>
        <v>474966</v>
      </c>
    </row>
    <row r="36" spans="1:7" ht="15.75" customHeight="1">
      <c r="A36" s="136">
        <v>4</v>
      </c>
      <c r="B36" s="139" t="s">
        <v>217</v>
      </c>
      <c r="C36" s="136"/>
      <c r="D36" s="139">
        <v>1769533</v>
      </c>
      <c r="E36" s="139"/>
      <c r="F36" s="139">
        <v>353907</v>
      </c>
      <c r="G36" s="139">
        <f>D36+E36-F36</f>
        <v>1415626</v>
      </c>
    </row>
    <row r="37" spans="1:7" ht="15.75" customHeight="1">
      <c r="A37" s="136">
        <v>5</v>
      </c>
      <c r="B37" s="139" t="s">
        <v>256</v>
      </c>
      <c r="C37" s="136"/>
      <c r="D37" s="139">
        <v>395189</v>
      </c>
      <c r="E37" s="139"/>
      <c r="F37" s="139">
        <v>79038</v>
      </c>
      <c r="G37" s="139">
        <f>D37+E37-F37</f>
        <v>316151</v>
      </c>
    </row>
    <row r="38" spans="1:7" ht="15.75" customHeight="1">
      <c r="A38" s="136">
        <v>6</v>
      </c>
      <c r="B38" s="139" t="s">
        <v>218</v>
      </c>
      <c r="C38" s="136"/>
      <c r="D38" s="139">
        <v>609164</v>
      </c>
      <c r="E38" s="139">
        <v>56500</v>
      </c>
      <c r="F38" s="139">
        <v>153315</v>
      </c>
      <c r="G38" s="139">
        <f>D38+E38-F38</f>
        <v>512349</v>
      </c>
    </row>
    <row r="39" spans="1:7" ht="15.75" customHeight="1">
      <c r="A39" s="127"/>
      <c r="B39" s="133" t="s">
        <v>153</v>
      </c>
      <c r="C39" s="158"/>
      <c r="D39" s="133">
        <f>SUM(D33:D38)</f>
        <v>42066270</v>
      </c>
      <c r="E39" s="133">
        <f>SUM(E33:E38)</f>
        <v>66333</v>
      </c>
      <c r="F39" s="133">
        <f>SUM(F33:F38)</f>
        <v>1246907</v>
      </c>
      <c r="G39" s="133">
        <f>SUM(G33:G38)</f>
        <v>40885696</v>
      </c>
    </row>
    <row r="40" spans="1:7" ht="15.75" customHeight="1">
      <c r="A40" s="132"/>
      <c r="B40" s="210"/>
      <c r="C40" s="211"/>
      <c r="D40" s="210"/>
      <c r="E40" s="210"/>
      <c r="F40" s="210"/>
      <c r="G40" s="210"/>
    </row>
    <row r="42" ht="15.75" customHeight="1">
      <c r="F42" s="118" t="s">
        <v>44</v>
      </c>
    </row>
    <row r="43" ht="15.75" customHeight="1">
      <c r="F43" s="118" t="s">
        <v>45</v>
      </c>
    </row>
    <row r="44" ht="15.75" customHeight="1">
      <c r="F44" s="154"/>
    </row>
  </sheetData>
  <sheetProtection/>
  <mergeCells count="18">
    <mergeCell ref="B5:G5"/>
    <mergeCell ref="A7:A8"/>
    <mergeCell ref="B7:B8"/>
    <mergeCell ref="C7:C8"/>
    <mergeCell ref="E7:E8"/>
    <mergeCell ref="F7:F8"/>
    <mergeCell ref="B18:G18"/>
    <mergeCell ref="A20:A21"/>
    <mergeCell ref="B20:B21"/>
    <mergeCell ref="C20:C21"/>
    <mergeCell ref="E20:E21"/>
    <mergeCell ref="F20:F21"/>
    <mergeCell ref="B29:G29"/>
    <mergeCell ref="A31:A32"/>
    <mergeCell ref="B31:B32"/>
    <mergeCell ref="C31:C32"/>
    <mergeCell ref="E31:E32"/>
    <mergeCell ref="F31:F32"/>
  </mergeCells>
  <printOptions horizontalCentered="1"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L35"/>
  <sheetViews>
    <sheetView zoomScalePageLayoutView="0" workbookViewId="0" topLeftCell="A1">
      <selection activeCell="H21" sqref="H21"/>
    </sheetView>
  </sheetViews>
  <sheetFormatPr defaultColWidth="9.140625" defaultRowHeight="19.5" customHeight="1"/>
  <cols>
    <col min="1" max="1" width="7.140625" style="65" customWidth="1"/>
    <col min="2" max="2" width="33.140625" style="65" customWidth="1"/>
    <col min="3" max="3" width="0.13671875" style="65" hidden="1" customWidth="1"/>
    <col min="4" max="4" width="21.8515625" style="65" customWidth="1"/>
    <col min="5" max="5" width="21.28125" style="65" customWidth="1"/>
    <col min="6" max="16384" width="9.140625" style="65" customWidth="1"/>
  </cols>
  <sheetData>
    <row r="3" spans="2:5" ht="19.5" customHeight="1">
      <c r="B3" s="120" t="s">
        <v>260</v>
      </c>
      <c r="C3" s="121"/>
      <c r="D3" s="121"/>
      <c r="E3" s="121"/>
    </row>
    <row r="4" spans="2:12" ht="19.5" customHeight="1">
      <c r="B4" s="153" t="s">
        <v>242</v>
      </c>
      <c r="C4" s="8"/>
      <c r="D4" s="121"/>
      <c r="E4" s="121"/>
      <c r="F4" s="72"/>
      <c r="G4" s="72"/>
      <c r="H4" s="72"/>
      <c r="I4" s="72"/>
      <c r="J4" s="72"/>
      <c r="K4" s="72"/>
      <c r="L4" s="72"/>
    </row>
    <row r="5" spans="2:12" ht="19.5" customHeight="1">
      <c r="B5" s="8"/>
      <c r="C5" s="121"/>
      <c r="D5" s="122"/>
      <c r="E5" s="122"/>
      <c r="F5" s="72"/>
      <c r="G5" s="72"/>
      <c r="H5" s="72"/>
      <c r="I5" s="72"/>
      <c r="J5" s="72"/>
      <c r="K5" s="72"/>
      <c r="L5" s="72"/>
    </row>
    <row r="6" spans="2:12" ht="19.5" customHeight="1"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2:12" s="213" customFormat="1" ht="19.5" customHeight="1">
      <c r="B7" s="215" t="s">
        <v>291</v>
      </c>
      <c r="C7" s="215"/>
      <c r="D7" s="215"/>
      <c r="E7" s="215"/>
      <c r="F7" s="214"/>
      <c r="G7" s="214"/>
      <c r="H7" s="214"/>
      <c r="I7" s="214"/>
      <c r="J7" s="214"/>
      <c r="K7" s="214"/>
      <c r="L7" s="214"/>
    </row>
    <row r="8" spans="2:12" ht="19.5" customHeight="1"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2:12" ht="32.25" customHeight="1">
      <c r="B9" s="66" t="s">
        <v>148</v>
      </c>
      <c r="C9" s="66"/>
      <c r="D9" s="67" t="s">
        <v>294</v>
      </c>
      <c r="E9" s="67" t="s">
        <v>292</v>
      </c>
      <c r="F9" s="72"/>
      <c r="G9" s="72"/>
      <c r="H9" s="72"/>
      <c r="I9" s="72"/>
      <c r="J9" s="72"/>
      <c r="K9" s="72"/>
      <c r="L9" s="72"/>
    </row>
    <row r="10" spans="2:12" ht="19.5" customHeight="1">
      <c r="B10" s="66" t="s">
        <v>293</v>
      </c>
      <c r="C10" s="66"/>
      <c r="D10" s="67" t="s">
        <v>295</v>
      </c>
      <c r="E10" s="139">
        <v>1850550</v>
      </c>
      <c r="F10" s="74"/>
      <c r="G10" s="74"/>
      <c r="H10" s="74"/>
      <c r="I10" s="115"/>
      <c r="J10" s="74"/>
      <c r="K10" s="74"/>
      <c r="L10" s="74"/>
    </row>
    <row r="11" spans="2:12" ht="19.5" customHeight="1">
      <c r="B11" s="66" t="s">
        <v>154</v>
      </c>
      <c r="C11" s="66"/>
      <c r="D11" s="67" t="s">
        <v>296</v>
      </c>
      <c r="E11" s="139">
        <v>604020</v>
      </c>
      <c r="F11" s="74"/>
      <c r="G11" s="74"/>
      <c r="H11" s="74"/>
      <c r="I11" s="115"/>
      <c r="J11" s="74"/>
      <c r="K11" s="74"/>
      <c r="L11" s="74"/>
    </row>
    <row r="12" spans="2:12" ht="19.5" customHeight="1">
      <c r="B12" s="66" t="s">
        <v>297</v>
      </c>
      <c r="C12" s="66"/>
      <c r="D12" s="67" t="s">
        <v>298</v>
      </c>
      <c r="E12" s="139">
        <v>621000</v>
      </c>
      <c r="F12" s="74"/>
      <c r="G12" s="74"/>
      <c r="H12" s="74"/>
      <c r="I12" s="115"/>
      <c r="J12" s="74"/>
      <c r="K12" s="74"/>
      <c r="L12" s="74"/>
    </row>
    <row r="13" spans="2:12" ht="19.5" customHeight="1">
      <c r="B13" s="66" t="s">
        <v>147</v>
      </c>
      <c r="C13" s="66"/>
      <c r="D13" s="67"/>
      <c r="E13" s="139">
        <f>SUM(E10:E12)</f>
        <v>3075570</v>
      </c>
      <c r="F13" s="74"/>
      <c r="G13" s="74"/>
      <c r="H13" s="74"/>
      <c r="I13" s="115"/>
      <c r="J13" s="74"/>
      <c r="K13" s="74"/>
      <c r="L13" s="74"/>
    </row>
    <row r="14" spans="2:12" ht="19.5" customHeight="1">
      <c r="B14" s="74"/>
      <c r="C14" s="74"/>
      <c r="D14" s="74"/>
      <c r="E14" s="74"/>
      <c r="F14" s="74"/>
      <c r="G14" s="74"/>
      <c r="H14" s="74"/>
      <c r="I14" s="115"/>
      <c r="J14" s="74"/>
      <c r="K14" s="74"/>
      <c r="L14" s="74"/>
    </row>
    <row r="15" spans="2:12" ht="19.5" customHeight="1">
      <c r="B15" s="74"/>
      <c r="C15" s="74"/>
      <c r="D15" s="74"/>
      <c r="E15" s="74"/>
      <c r="F15" s="74"/>
      <c r="G15" s="74"/>
      <c r="H15" s="74"/>
      <c r="I15" s="115"/>
      <c r="J15" s="74"/>
      <c r="K15" s="74"/>
      <c r="L15" s="74"/>
    </row>
    <row r="16" spans="2:12" ht="19.5" customHeight="1">
      <c r="B16" s="72"/>
      <c r="C16" s="74"/>
      <c r="D16" s="72"/>
      <c r="E16" s="72"/>
      <c r="F16" s="74"/>
      <c r="G16" s="74"/>
      <c r="H16" s="74"/>
      <c r="I16" s="115"/>
      <c r="J16" s="74"/>
      <c r="K16" s="74"/>
      <c r="L16" s="74"/>
    </row>
    <row r="17" spans="2:12" ht="19.5" customHeight="1">
      <c r="B17" s="72"/>
      <c r="C17" s="74"/>
      <c r="D17" s="72"/>
      <c r="E17" s="72"/>
      <c r="F17" s="74"/>
      <c r="G17" s="74"/>
      <c r="H17" s="74"/>
      <c r="I17" s="115"/>
      <c r="J17" s="74"/>
      <c r="K17" s="74"/>
      <c r="L17" s="74"/>
    </row>
    <row r="18" spans="2:12" ht="19.5" customHeight="1">
      <c r="B18" s="74"/>
      <c r="C18" s="74"/>
      <c r="D18" s="74"/>
      <c r="E18" s="72" t="s">
        <v>44</v>
      </c>
      <c r="F18" s="74"/>
      <c r="G18" s="74"/>
      <c r="H18" s="74"/>
      <c r="I18" s="115"/>
      <c r="J18" s="74"/>
      <c r="K18" s="74"/>
      <c r="L18" s="74"/>
    </row>
    <row r="19" spans="2:12" ht="19.5" customHeight="1">
      <c r="B19" s="74"/>
      <c r="C19" s="74"/>
      <c r="D19" s="74"/>
      <c r="E19" s="72" t="s">
        <v>45</v>
      </c>
      <c r="F19" s="74"/>
      <c r="G19" s="74"/>
      <c r="H19" s="74"/>
      <c r="I19" s="115"/>
      <c r="J19" s="74"/>
      <c r="K19" s="74"/>
      <c r="L19" s="74"/>
    </row>
    <row r="20" spans="2:12" ht="19.5" customHeight="1">
      <c r="B20" s="74"/>
      <c r="C20" s="74"/>
      <c r="D20" s="74"/>
      <c r="E20" s="74"/>
      <c r="F20" s="74"/>
      <c r="G20" s="74"/>
      <c r="H20" s="74"/>
      <c r="I20" s="115"/>
      <c r="J20" s="74"/>
      <c r="K20" s="74"/>
      <c r="L20" s="74"/>
    </row>
    <row r="21" spans="2:12" ht="19.5" customHeight="1">
      <c r="B21" s="74"/>
      <c r="C21" s="74"/>
      <c r="D21" s="74"/>
      <c r="E21" s="74"/>
      <c r="F21" s="74"/>
      <c r="G21" s="74"/>
      <c r="H21" s="74"/>
      <c r="I21" s="115"/>
      <c r="J21" s="74"/>
      <c r="K21" s="74"/>
      <c r="L21" s="74"/>
    </row>
    <row r="22" spans="2:12" ht="19.5" customHeight="1">
      <c r="B22" s="74"/>
      <c r="C22" s="74"/>
      <c r="D22" s="74"/>
      <c r="E22" s="74"/>
      <c r="F22" s="74"/>
      <c r="G22" s="74"/>
      <c r="H22" s="74"/>
      <c r="I22" s="115"/>
      <c r="J22" s="74"/>
      <c r="K22" s="74"/>
      <c r="L22" s="74"/>
    </row>
    <row r="23" spans="2:12" ht="19.5" customHeight="1">
      <c r="B23" s="74"/>
      <c r="C23" s="74"/>
      <c r="D23" s="74"/>
      <c r="E23" s="74"/>
      <c r="F23" s="74"/>
      <c r="G23" s="74"/>
      <c r="H23" s="74"/>
      <c r="I23" s="115"/>
      <c r="J23" s="74"/>
      <c r="K23" s="74"/>
      <c r="L23" s="74"/>
    </row>
    <row r="24" spans="2:12" ht="19.5" customHeight="1">
      <c r="B24" s="74"/>
      <c r="C24" s="74"/>
      <c r="D24" s="74"/>
      <c r="E24" s="74"/>
      <c r="F24" s="74"/>
      <c r="G24" s="74"/>
      <c r="H24" s="74"/>
      <c r="I24" s="115"/>
      <c r="J24" s="74"/>
      <c r="K24" s="74"/>
      <c r="L24" s="74"/>
    </row>
    <row r="25" spans="2:12" ht="19.5" customHeight="1">
      <c r="B25" s="74"/>
      <c r="C25" s="74"/>
      <c r="D25" s="74"/>
      <c r="E25" s="74"/>
      <c r="F25" s="74"/>
      <c r="G25" s="74"/>
      <c r="H25" s="74"/>
      <c r="I25" s="115"/>
      <c r="J25" s="74"/>
      <c r="K25" s="74"/>
      <c r="L25" s="74"/>
    </row>
    <row r="26" spans="2:12" ht="19.5" customHeight="1">
      <c r="B26" s="74"/>
      <c r="C26" s="74"/>
      <c r="D26" s="74"/>
      <c r="E26" s="74"/>
      <c r="F26" s="74"/>
      <c r="G26" s="74"/>
      <c r="H26" s="74"/>
      <c r="I26" s="115"/>
      <c r="J26" s="74"/>
      <c r="K26" s="74"/>
      <c r="L26" s="74"/>
    </row>
    <row r="27" spans="2:12" ht="19.5" customHeight="1">
      <c r="B27" s="74"/>
      <c r="C27" s="74"/>
      <c r="D27" s="74"/>
      <c r="E27" s="74"/>
      <c r="F27" s="74"/>
      <c r="G27" s="74"/>
      <c r="H27" s="74"/>
      <c r="I27" s="115"/>
      <c r="J27" s="74"/>
      <c r="K27" s="74"/>
      <c r="L27" s="74"/>
    </row>
    <row r="28" spans="2:12" ht="19.5" customHeight="1">
      <c r="B28" s="74"/>
      <c r="C28" s="74"/>
      <c r="D28" s="74"/>
      <c r="E28" s="74"/>
      <c r="F28" s="74"/>
      <c r="G28" s="74"/>
      <c r="H28" s="74"/>
      <c r="I28" s="115"/>
      <c r="J28" s="74"/>
      <c r="K28" s="74"/>
      <c r="L28" s="74"/>
    </row>
    <row r="29" spans="2:12" ht="19.5" customHeight="1">
      <c r="B29" s="74"/>
      <c r="C29" s="74"/>
      <c r="D29" s="74"/>
      <c r="E29" s="74"/>
      <c r="F29" s="74"/>
      <c r="G29" s="74"/>
      <c r="H29" s="74"/>
      <c r="I29" s="115"/>
      <c r="J29" s="74"/>
      <c r="K29" s="74"/>
      <c r="L29" s="74"/>
    </row>
    <row r="30" spans="2:12" ht="19.5" customHeight="1"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</row>
    <row r="31" spans="2:12" ht="19.5" customHeight="1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2:12" ht="19.5" customHeight="1">
      <c r="B32" s="74"/>
      <c r="C32" s="74"/>
      <c r="D32" s="74"/>
      <c r="E32" s="74"/>
      <c r="F32" s="212"/>
      <c r="G32" s="74"/>
      <c r="H32" s="74"/>
      <c r="I32" s="74"/>
      <c r="J32" s="74"/>
      <c r="K32" s="74"/>
      <c r="L32" s="74"/>
    </row>
    <row r="33" spans="2:12" ht="19.5" customHeight="1">
      <c r="B33" s="74"/>
      <c r="C33" s="74"/>
      <c r="D33" s="74"/>
      <c r="E33" s="74"/>
      <c r="F33" s="74"/>
      <c r="G33" s="74"/>
      <c r="H33" s="74"/>
      <c r="I33" s="74"/>
      <c r="J33" s="74"/>
      <c r="K33" s="72"/>
      <c r="L33" s="74"/>
    </row>
    <row r="34" spans="2:12" ht="19.5" customHeight="1"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</row>
    <row r="35" spans="2:12" ht="19.5" customHeight="1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</sheetData>
  <sheetProtection/>
  <printOptions horizontalCentered="1"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2014-07-23T22:55:23Z</cp:lastPrinted>
  <dcterms:created xsi:type="dcterms:W3CDTF">2011-03-21T11:03:37Z</dcterms:created>
  <dcterms:modified xsi:type="dcterms:W3CDTF">2014-07-23T23:03:25Z</dcterms:modified>
  <cp:category/>
  <cp:version/>
  <cp:contentType/>
  <cp:contentStatus/>
</cp:coreProperties>
</file>