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2"/>
  </bookViews>
  <sheets>
    <sheet name="BILANCI-2011" sheetId="1" r:id="rId1"/>
    <sheet name="TE ARDHURA DHE SHPENZIME" sheetId="2" r:id="rId2"/>
    <sheet name="FLUKSI MONETAR" sheetId="3" r:id="rId3"/>
    <sheet name="PASQYRA KAPITALIT" sheetId="4" r:id="rId4"/>
  </sheets>
  <definedNames/>
  <calcPr fullCalcOnLoad="1"/>
</workbook>
</file>

<file path=xl/sharedStrings.xml><?xml version="1.0" encoding="utf-8"?>
<sst xmlns="http://schemas.openxmlformats.org/spreadsheetml/2006/main" count="264" uniqueCount="204">
  <si>
    <t>"ELKA - S.A."  SH.A.</t>
  </si>
  <si>
    <t>Monedha:</t>
  </si>
  <si>
    <t>Viti raportues</t>
  </si>
  <si>
    <t>Viti paraardhes</t>
  </si>
  <si>
    <t>TE ARDHURAT E SHPENZIMET (formati 1)</t>
  </si>
  <si>
    <t>Emertimi</t>
  </si>
  <si>
    <t>1</t>
  </si>
  <si>
    <t>Shitjet neto</t>
  </si>
  <si>
    <t>2</t>
  </si>
  <si>
    <t>Te ardhura te tjera nga veprimtarite e shfrytezimit</t>
  </si>
  <si>
    <t>3</t>
  </si>
  <si>
    <t>Ndryshime ne invent. e produk. te gatsh.e ne proces</t>
  </si>
  <si>
    <t>4</t>
  </si>
  <si>
    <t>Materialet e konsumuara</t>
  </si>
  <si>
    <t>5</t>
  </si>
  <si>
    <t>Kosto e punes</t>
  </si>
  <si>
    <t xml:space="preserve">       a</t>
  </si>
  <si>
    <t xml:space="preserve">     Paga e personelit</t>
  </si>
  <si>
    <t xml:space="preserve">       b</t>
  </si>
  <si>
    <t xml:space="preserve">     Sigurimet shoqerore e shendetesore</t>
  </si>
  <si>
    <t>Shuma (a,b)</t>
  </si>
  <si>
    <t>6</t>
  </si>
  <si>
    <t>Amortizimi dhe zhvleresimet</t>
  </si>
  <si>
    <t>7</t>
  </si>
  <si>
    <t>Shpenzime te tjera</t>
  </si>
  <si>
    <t>8</t>
  </si>
  <si>
    <t>Totali i shpenzimeve</t>
  </si>
  <si>
    <t>9</t>
  </si>
  <si>
    <t>Fitimi apo humbja nga veprimtaria kryesore</t>
  </si>
  <si>
    <t>10</t>
  </si>
  <si>
    <t>Te ardhurat dhe shpenz. Financ. nga njesite e kontroll.</t>
  </si>
  <si>
    <t>11</t>
  </si>
  <si>
    <t>Te ardhurat dhe shpenzimet financ. nga pjesemarrjet</t>
  </si>
  <si>
    <t>12</t>
  </si>
  <si>
    <t>Te ardhurat dhe shpenzimet financiare nga:</t>
  </si>
  <si>
    <t xml:space="preserve">     investime te tjera financiare afatgjata</t>
  </si>
  <si>
    <t xml:space="preserve">     interesa</t>
  </si>
  <si>
    <t xml:space="preserve">       c</t>
  </si>
  <si>
    <t xml:space="preserve">     fitimet (humbjet) nga kursi i kembimit</t>
  </si>
  <si>
    <t xml:space="preserve">       d</t>
  </si>
  <si>
    <t xml:space="preserve">     te tjera financiare</t>
  </si>
  <si>
    <t>Totali (a÷d)</t>
  </si>
  <si>
    <t>13</t>
  </si>
  <si>
    <t>Totali i te ardhurave dhe shpenzimeve financiare</t>
  </si>
  <si>
    <t>14</t>
  </si>
  <si>
    <t>Fitimi (Humbja) para tatimit</t>
  </si>
  <si>
    <t>15</t>
  </si>
  <si>
    <t>Shpenzimet e tatimit mbi fitimin</t>
  </si>
  <si>
    <t>16  Fitimi (humbja) neto e vitit financiar</t>
  </si>
  <si>
    <t>17  Elemente te pasqyrave te konsoliduara</t>
  </si>
  <si>
    <t>Bilanci_Elka SA</t>
  </si>
  <si>
    <t>Shenime</t>
  </si>
  <si>
    <t>AKTIVET</t>
  </si>
  <si>
    <t>I</t>
  </si>
  <si>
    <t>Aktivet Afatshkurtra</t>
  </si>
  <si>
    <t>Mjete monetare</t>
  </si>
  <si>
    <t>Derivative dhe aktive financ. te mbajtura per tregtim</t>
  </si>
  <si>
    <t>i</t>
  </si>
  <si>
    <t>Derivativet</t>
  </si>
  <si>
    <t>ii</t>
  </si>
  <si>
    <t>Aktivet e mbajtura per tregtim</t>
  </si>
  <si>
    <t xml:space="preserve">Shuma </t>
  </si>
  <si>
    <t>I.2</t>
  </si>
  <si>
    <t>Aktive te tjera afatshkurtra financiare</t>
  </si>
  <si>
    <t>Llogari/Kerkesa te arketueshme</t>
  </si>
  <si>
    <t>Llogari/Kerkesa te tjera te arketueshme</t>
  </si>
  <si>
    <t>iii</t>
  </si>
  <si>
    <t>Instrumente te tjera borxhi</t>
  </si>
  <si>
    <t>iv</t>
  </si>
  <si>
    <t>Investime te tjera financiare</t>
  </si>
  <si>
    <t>I.3</t>
  </si>
  <si>
    <t>Inventari</t>
  </si>
  <si>
    <t>Lendet e para</t>
  </si>
  <si>
    <t>Prodhim ne proces</t>
  </si>
  <si>
    <t>Produkte te gatshme</t>
  </si>
  <si>
    <t>Mallra per rishitje</t>
  </si>
  <si>
    <t>v</t>
  </si>
  <si>
    <t>Parapagesat per furnizime</t>
  </si>
  <si>
    <t>I.4</t>
  </si>
  <si>
    <t>Aktivet biologjike afatshkurtra</t>
  </si>
  <si>
    <t>Aktivet afatshkurtra te mbajtura per shitje</t>
  </si>
  <si>
    <t>Parapagimet dhe shpenzimet e shtyra</t>
  </si>
  <si>
    <t>II</t>
  </si>
  <si>
    <t>Aktivet Afatgjata</t>
  </si>
  <si>
    <t>Investimet financiare afatgjata</t>
  </si>
  <si>
    <t>Aksione dhe pjesemarrje te tjera ne njesi te kontrolluara</t>
  </si>
  <si>
    <t>Aksione dhe investime te tjera ne pjesmarrje</t>
  </si>
  <si>
    <t>Aksione dhe letra te tjera me vlere</t>
  </si>
  <si>
    <t>Llogari/Kerkesa te arketueshme afatgjata</t>
  </si>
  <si>
    <t>II.1</t>
  </si>
  <si>
    <t>Aktive afatgjata materiale</t>
  </si>
  <si>
    <t>Toka</t>
  </si>
  <si>
    <t>Makineri dhe pajisje</t>
  </si>
  <si>
    <t>Aktive te tjera afatgjata materiale</t>
  </si>
  <si>
    <t>Ndertesa</t>
  </si>
  <si>
    <t>II.2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</si>
  <si>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</si>
  <si>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</si>
  <si>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</si>
  <si>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</si>
  <si>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</si>
  <si>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II.4</t>
  </si>
  <si>
    <t>Kapital aksionar i papaguar</t>
  </si>
  <si>
    <t>Aktive te tjera afatgjata (ne proces)</t>
  </si>
  <si>
    <t>Totali i Aktiveve</t>
  </si>
  <si>
    <t>DETYRIMET</t>
  </si>
  <si>
    <t>Detyrimet Afatshkurtra</t>
  </si>
  <si>
    <t>Derivativet (vlera negative)</t>
  </si>
  <si>
    <t>Huamarrjet</t>
  </si>
  <si>
    <t>Huat dhe obligacionet afatshkurtra</t>
  </si>
  <si>
    <t>Kthimet/ripagesat e huave afatgjata</t>
  </si>
  <si>
    <t>Bono te konvertueshme</t>
  </si>
  <si>
    <t>Huat dhe parapagimet</t>
  </si>
  <si>
    <t>Te pagueshme ndaj furnitoreve</t>
  </si>
  <si>
    <t>Te pagueshme ndaj punonjesve</t>
  </si>
  <si>
    <t>Detyrimet tatimore</t>
  </si>
  <si>
    <t>Hua te tjera</t>
  </si>
  <si>
    <t>Parapagimet e arkëtuara</t>
  </si>
  <si>
    <t>Grantet dhe te ardhurat e shtyra</t>
  </si>
  <si>
    <t>Provizionet afatshkurtra</t>
  </si>
  <si>
    <t>Detyrimet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</si>
  <si>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</si>
  <si>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</si>
  <si>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</si>
  <si>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</si>
  <si>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</si>
  <si>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Grantet dhe te ardhura te shtyra</t>
  </si>
  <si>
    <t>Totali i detyrimeve</t>
  </si>
  <si>
    <t>KAPITALI</t>
  </si>
  <si>
    <t>Kapitali</t>
  </si>
  <si>
    <t>Aksionet e pakices</t>
  </si>
  <si>
    <t>Kapitali qe i perket aksionareve te shoqerise meme</t>
  </si>
  <si>
    <t>Kapitali aksionar</t>
  </si>
  <si>
    <t>Primi i aksionit</t>
  </si>
  <si>
    <t>Njesite ose aksionet e thesarit</t>
  </si>
  <si>
    <t>Rezerva</t>
  </si>
  <si>
    <t>Rezerva ligjore</t>
  </si>
  <si>
    <t>Rezerva te tjera</t>
  </si>
  <si>
    <t>Rezerva statuore</t>
  </si>
  <si>
    <t>I.6</t>
  </si>
  <si>
    <t>Fitimet e pashperndara</t>
  </si>
  <si>
    <t>Fitimi/Humbja e vitit financiar</t>
  </si>
  <si>
    <t>Totali i Detyrimeve dhe i Kapitalit</t>
  </si>
  <si>
    <t>DIFERENCA</t>
  </si>
  <si>
    <t>Totali per kapitalin</t>
  </si>
  <si>
    <t>Totali per Detyrimet Afatgjata</t>
  </si>
  <si>
    <t>Totali per Detyrimet Afatshkurtra</t>
  </si>
  <si>
    <t>Totali per Aktivet Afatgjata</t>
  </si>
  <si>
    <t>Totali per Aktivet Afatshkurtra</t>
  </si>
  <si>
    <t xml:space="preserve"> LEK                        PERIUDHA      01/01/2011-31/12/2011</t>
  </si>
  <si>
    <t xml:space="preserve">      LEK                                              Periudha :01/01/2011-31/12/2011</t>
  </si>
  <si>
    <t xml:space="preserve">            Monedha:</t>
  </si>
  <si>
    <t xml:space="preserve">"ELKA  SA" SH.A </t>
  </si>
  <si>
    <t>NIPT  K03124608J</t>
  </si>
  <si>
    <t>Periudha: 01/01/2011  deri  31/12/2011</t>
  </si>
  <si>
    <t>Pasqyra e fluksit monetar - Metoda direkte</t>
  </si>
  <si>
    <t>Periudha raportuse</t>
  </si>
  <si>
    <t>Periudha paraardhese</t>
  </si>
  <si>
    <t>Fluksi monetar nga veprimtarite e shfrytezimit</t>
  </si>
  <si>
    <t>Mjetet monetare ( MM ) te arketuara nga klientet</t>
  </si>
  <si>
    <t>MM te paguara ndaj furnitoreve dhe punonjesve</t>
  </si>
  <si>
    <t>MM te ardhura nga veprimtaria</t>
  </si>
  <si>
    <t>Interes i paguar</t>
  </si>
  <si>
    <t>Tatim mbi fitim i paguar</t>
  </si>
  <si>
    <t>MM neto nga veprimtarite e shfrytezimit</t>
  </si>
  <si>
    <t>Fluksi monetar nga veprimtarite invenstuse</t>
  </si>
  <si>
    <t>Blerja e njesise se kontrollit X minus parate</t>
  </si>
  <si>
    <t>Blerja e aktiveve afatgjata materiale</t>
  </si>
  <si>
    <t>Te ardhura nga shitja e paisjeve</t>
  </si>
  <si>
    <t>Interesi  I  arketuar</t>
  </si>
  <si>
    <t>Dividentet e arketuara</t>
  </si>
  <si>
    <t>MM neto te perdorura ne veprimtarite investuese</t>
  </si>
  <si>
    <t>Fluksi monetar nga aktivitetet financiare</t>
  </si>
  <si>
    <t>Te ardhura nga emetimi i kapitalit aksioner</t>
  </si>
  <si>
    <t>Te ardhura nga huamarrje afatgjata</t>
  </si>
  <si>
    <t>Pagesa e detyrimeve te qirase financiare</t>
  </si>
  <si>
    <t>Divident te paguar</t>
  </si>
  <si>
    <t>MM neto perdorur ne veprimtarite financiare</t>
  </si>
  <si>
    <t>Rritja / renia neto e mjeteve monetare</t>
  </si>
  <si>
    <t>Mjetet monetare ne fillim te periudhes kontable</t>
  </si>
  <si>
    <t>Mjetet monetare ne fund te periudhes kontable</t>
  </si>
  <si>
    <t>HARTUESI</t>
  </si>
  <si>
    <t>DREJTUESI</t>
  </si>
  <si>
    <t>(QEMAL  LUZI)</t>
  </si>
  <si>
    <t>(ILIA  JORGJI)</t>
  </si>
  <si>
    <t>Subjekti: "ELKA SA" SH.A</t>
  </si>
  <si>
    <t>Pasqyra  e  ndryshimeve  ne Kapital  2011</t>
  </si>
  <si>
    <t>Nje pasqyre e pakonsoliduar</t>
  </si>
  <si>
    <t>Kapitali  aksionar</t>
  </si>
  <si>
    <t>Primi I aksionit</t>
  </si>
  <si>
    <t>Aksione thesari</t>
  </si>
  <si>
    <t>Rez.stat.ligjore</t>
  </si>
  <si>
    <t>Fitimi I pashp.</t>
  </si>
  <si>
    <t>TOTALI</t>
  </si>
  <si>
    <t>Pozicioni me 31.12.2010</t>
  </si>
  <si>
    <t>A</t>
  </si>
  <si>
    <t>Efekti I ndryshimeve ne politikat kontabel</t>
  </si>
  <si>
    <t>B</t>
  </si>
  <si>
    <t>Pozicioni I rregulluar</t>
  </si>
  <si>
    <t>Fitimi neto per periudhen kontabel</t>
  </si>
  <si>
    <t>Dividentet e paguar</t>
  </si>
  <si>
    <t>Emetimi I kapitalit aksionar</t>
  </si>
  <si>
    <t>Aksione te thesarit te riblera</t>
  </si>
  <si>
    <t>Pozicioni me 31.12.2011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</si>
</sst>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#,##0.0_);\(#,##0.0\)"/>
  </numFmts>
  <fonts count="49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b/>
      <sz val="14.05"/>
      <color indexed="8"/>
      <name val="Times New Roman"/>
      <family val="0"/>
    </font>
    <font>
      <b/>
      <sz val="9"/>
      <color indexed="8"/>
      <name val="Arial"/>
      <family val="0"/>
    </font>
    <font>
      <sz val="9.85"/>
      <color indexed="8"/>
      <name val="Times New Roman"/>
      <family val="0"/>
    </font>
    <font>
      <b/>
      <sz val="8.9"/>
      <color indexed="8"/>
      <name val="Tahoma"/>
      <family val="0"/>
    </font>
    <font>
      <b/>
      <sz val="9.95"/>
      <color indexed="8"/>
      <name val="Arial"/>
      <family val="0"/>
    </font>
    <font>
      <b/>
      <sz val="9.95"/>
      <color indexed="8"/>
      <name val="ARIAL(Western)"/>
      <family val="0"/>
    </font>
    <font>
      <sz val="9.95"/>
      <color indexed="8"/>
      <name val="Arial"/>
      <family val="0"/>
    </font>
    <font>
      <sz val="9.95"/>
      <color indexed="8"/>
      <name val="ARIAL(Western)"/>
      <family val="0"/>
    </font>
    <font>
      <b/>
      <sz val="12"/>
      <color indexed="8"/>
      <name val="Arial"/>
      <family val="2"/>
    </font>
    <font>
      <sz val="12"/>
      <color indexed="8"/>
      <name val="ARIAL(Western)"/>
      <family val="0"/>
    </font>
    <font>
      <sz val="12"/>
      <color indexed="8"/>
      <name val="Arial"/>
      <family val="2"/>
    </font>
    <font>
      <sz val="12"/>
      <color indexed="8"/>
      <name val="MS Sans Serif"/>
      <family val="2"/>
    </font>
    <font>
      <b/>
      <sz val="11.05"/>
      <color indexed="8"/>
      <name val="Arial"/>
      <family val="0"/>
    </font>
    <font>
      <sz val="10"/>
      <color indexed="8"/>
      <name val="Arial"/>
      <family val="2"/>
    </font>
    <font>
      <sz val="9.85"/>
      <color indexed="8"/>
      <name val="Arial"/>
      <family val="2"/>
    </font>
    <font>
      <b/>
      <sz val="9.95"/>
      <name val="Arial"/>
      <family val="0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(Western)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.5"/>
      <color indexed="8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b/>
      <sz val="14"/>
      <name val="Arial"/>
      <family val="2"/>
    </font>
    <font>
      <u val="single"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10" xfId="0" applyNumberFormat="1" applyFill="1" applyBorder="1" applyAlignment="1" applyProtection="1">
      <alignment/>
      <protection/>
    </xf>
    <xf numFmtId="0" fontId="7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horizontal="right" vertical="center"/>
    </xf>
    <xf numFmtId="3" fontId="15" fillId="0" borderId="10" xfId="0" applyNumberFormat="1" applyFont="1" applyFill="1" applyBorder="1" applyAlignment="1" applyProtection="1">
      <alignment/>
      <protection/>
    </xf>
    <xf numFmtId="0" fontId="9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right" vertical="center"/>
    </xf>
    <xf numFmtId="3" fontId="18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3" fontId="19" fillId="0" borderId="10" xfId="0" applyNumberFormat="1" applyFont="1" applyFill="1" applyBorder="1" applyAlignment="1" applyProtection="1">
      <alignment/>
      <protection/>
    </xf>
    <xf numFmtId="3" fontId="20" fillId="0" borderId="1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0" fillId="0" borderId="11" xfId="0" applyNumberFormat="1" applyFill="1" applyBorder="1" applyAlignment="1" applyProtection="1">
      <alignment/>
      <protection/>
    </xf>
    <xf numFmtId="0" fontId="0" fillId="0" borderId="12" xfId="0" applyNumberFormat="1" applyFill="1" applyBorder="1" applyAlignment="1" applyProtection="1">
      <alignment/>
      <protection/>
    </xf>
    <xf numFmtId="0" fontId="10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15" xfId="0" applyNumberFormat="1" applyFill="1" applyBorder="1" applyAlignment="1" applyProtection="1">
      <alignment/>
      <protection/>
    </xf>
    <xf numFmtId="3" fontId="15" fillId="0" borderId="11" xfId="0" applyNumberFormat="1" applyFont="1" applyFill="1" applyBorder="1" applyAlignment="1" applyProtection="1">
      <alignment/>
      <protection/>
    </xf>
    <xf numFmtId="3" fontId="17" fillId="0" borderId="15" xfId="0" applyNumberFormat="1" applyFont="1" applyBorder="1" applyAlignment="1">
      <alignment horizontal="right" vertical="center"/>
    </xf>
    <xf numFmtId="0" fontId="0" fillId="0" borderId="13" xfId="0" applyNumberFormat="1" applyFill="1" applyBorder="1" applyAlignment="1" applyProtection="1">
      <alignment/>
      <protection/>
    </xf>
    <xf numFmtId="3" fontId="10" fillId="0" borderId="13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horizontal="right" vertical="center"/>
    </xf>
    <xf numFmtId="3" fontId="18" fillId="0" borderId="15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0" fillId="0" borderId="17" xfId="0" applyNumberFormat="1" applyFill="1" applyBorder="1" applyAlignment="1" applyProtection="1">
      <alignment/>
      <protection/>
    </xf>
    <xf numFmtId="1" fontId="6" fillId="0" borderId="18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right" vertical="center"/>
    </xf>
    <xf numFmtId="3" fontId="15" fillId="0" borderId="19" xfId="0" applyNumberFormat="1" applyFont="1" applyFill="1" applyBorder="1" applyAlignment="1" applyProtection="1">
      <alignment/>
      <protection/>
    </xf>
    <xf numFmtId="0" fontId="8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3" fontId="16" fillId="0" borderId="19" xfId="0" applyNumberFormat="1" applyFont="1" applyBorder="1" applyAlignment="1">
      <alignment horizontal="right" vertical="center"/>
    </xf>
    <xf numFmtId="3" fontId="17" fillId="0" borderId="19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3" fontId="17" fillId="0" borderId="20" xfId="0" applyNumberFormat="1" applyFont="1" applyBorder="1" applyAlignment="1">
      <alignment horizontal="right" vertical="center"/>
    </xf>
    <xf numFmtId="3" fontId="15" fillId="0" borderId="17" xfId="0" applyNumberFormat="1" applyFont="1" applyFill="1" applyBorder="1" applyAlignment="1" applyProtection="1">
      <alignment/>
      <protection/>
    </xf>
    <xf numFmtId="0" fontId="17" fillId="0" borderId="18" xfId="0" applyFont="1" applyBorder="1" applyAlignment="1">
      <alignment horizontal="left" vertical="center"/>
    </xf>
    <xf numFmtId="3" fontId="18" fillId="0" borderId="19" xfId="0" applyNumberFormat="1" applyFont="1" applyBorder="1" applyAlignment="1">
      <alignment horizontal="right" vertical="center"/>
    </xf>
    <xf numFmtId="0" fontId="0" fillId="0" borderId="18" xfId="0" applyNumberFormat="1" applyFill="1" applyBorder="1" applyAlignment="1" applyProtection="1">
      <alignment/>
      <protection/>
    </xf>
    <xf numFmtId="3" fontId="19" fillId="0" borderId="19" xfId="0" applyNumberFormat="1" applyFont="1" applyFill="1" applyBorder="1" applyAlignment="1" applyProtection="1">
      <alignment/>
      <protection/>
    </xf>
    <xf numFmtId="3" fontId="20" fillId="0" borderId="19" xfId="0" applyNumberFormat="1" applyFont="1" applyBorder="1" applyAlignment="1">
      <alignment horizontal="right" vertical="center"/>
    </xf>
    <xf numFmtId="0" fontId="14" fillId="0" borderId="21" xfId="0" applyFont="1" applyBorder="1" applyAlignment="1">
      <alignment horizontal="left" vertical="center"/>
    </xf>
    <xf numFmtId="0" fontId="0" fillId="0" borderId="22" xfId="0" applyNumberFormat="1" applyFill="1" applyBorder="1" applyAlignment="1" applyProtection="1">
      <alignment/>
      <protection/>
    </xf>
    <xf numFmtId="0" fontId="0" fillId="0" borderId="23" xfId="0" applyNumberFormat="1" applyFill="1" applyBorder="1" applyAlignment="1" applyProtection="1">
      <alignment/>
      <protection/>
    </xf>
    <xf numFmtId="3" fontId="15" fillId="0" borderId="0" xfId="0" applyNumberFormat="1" applyFont="1" applyFill="1" applyBorder="1" applyAlignment="1" applyProtection="1">
      <alignment/>
      <protection/>
    </xf>
    <xf numFmtId="43" fontId="0" fillId="0" borderId="0" xfId="42" applyFont="1" applyFill="1" applyBorder="1" applyAlignment="1" applyProtection="1">
      <alignment/>
      <protection/>
    </xf>
    <xf numFmtId="0" fontId="11" fillId="0" borderId="10" xfId="0" applyFont="1" applyBorder="1" applyAlignment="1">
      <alignment vertical="center"/>
    </xf>
    <xf numFmtId="43" fontId="12" fillId="0" borderId="10" xfId="42" applyFont="1" applyBorder="1" applyAlignment="1">
      <alignment horizontal="right" vertical="center"/>
    </xf>
    <xf numFmtId="43" fontId="13" fillId="0" borderId="10" xfId="42" applyFont="1" applyFill="1" applyBorder="1" applyAlignment="1" applyProtection="1">
      <alignment/>
      <protection/>
    </xf>
    <xf numFmtId="0" fontId="12" fillId="0" borderId="10" xfId="0" applyFont="1" applyBorder="1" applyAlignment="1">
      <alignment vertical="center"/>
    </xf>
    <xf numFmtId="43" fontId="10" fillId="0" borderId="10" xfId="42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43" fontId="12" fillId="0" borderId="11" xfId="42" applyFont="1" applyBorder="1" applyAlignment="1">
      <alignment horizontal="right" vertical="center"/>
    </xf>
    <xf numFmtId="43" fontId="10" fillId="0" borderId="13" xfId="42" applyFont="1" applyBorder="1" applyAlignment="1">
      <alignment horizontal="center" vertical="center"/>
    </xf>
    <xf numFmtId="43" fontId="10" fillId="0" borderId="14" xfId="42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3" fontId="12" fillId="0" borderId="17" xfId="42" applyFont="1" applyBorder="1" applyAlignment="1">
      <alignment horizontal="right" vertical="center"/>
    </xf>
    <xf numFmtId="0" fontId="9" fillId="0" borderId="18" xfId="0" applyFont="1" applyBorder="1" applyAlignment="1">
      <alignment horizontal="center" vertical="center"/>
    </xf>
    <xf numFmtId="43" fontId="12" fillId="0" borderId="19" xfId="42" applyFont="1" applyBorder="1" applyAlignment="1">
      <alignment horizontal="right" vertical="center"/>
    </xf>
    <xf numFmtId="43" fontId="13" fillId="0" borderId="19" xfId="42" applyFont="1" applyFill="1" applyBorder="1" applyAlignment="1" applyProtection="1">
      <alignment/>
      <protection/>
    </xf>
    <xf numFmtId="0" fontId="8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43" fontId="10" fillId="0" borderId="19" xfId="42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43" fontId="10" fillId="0" borderId="15" xfId="42" applyFont="1" applyBorder="1" applyAlignment="1">
      <alignment horizontal="right" vertical="center"/>
    </xf>
    <xf numFmtId="43" fontId="10" fillId="0" borderId="20" xfId="42" applyFont="1" applyBorder="1" applyAlignment="1">
      <alignment horizontal="right" vertical="center"/>
    </xf>
    <xf numFmtId="0" fontId="6" fillId="0" borderId="21" xfId="0" applyFont="1" applyBorder="1" applyAlignment="1">
      <alignment horizontal="left" vertical="center"/>
    </xf>
    <xf numFmtId="0" fontId="13" fillId="0" borderId="22" xfId="0" applyNumberFormat="1" applyFont="1" applyFill="1" applyBorder="1" applyAlignment="1" applyProtection="1">
      <alignment/>
      <protection/>
    </xf>
    <xf numFmtId="43" fontId="0" fillId="0" borderId="22" xfId="42" applyFont="1" applyFill="1" applyBorder="1" applyAlignment="1" applyProtection="1">
      <alignment/>
      <protection/>
    </xf>
    <xf numFmtId="43" fontId="0" fillId="0" borderId="23" xfId="42" applyFont="1" applyFill="1" applyBorder="1" applyAlignment="1" applyProtection="1">
      <alignment/>
      <protection/>
    </xf>
    <xf numFmtId="43" fontId="10" fillId="0" borderId="13" xfId="42" applyFont="1" applyBorder="1" applyAlignment="1">
      <alignment horizontal="right" vertical="center"/>
    </xf>
    <xf numFmtId="43" fontId="10" fillId="0" borderId="14" xfId="42" applyFont="1" applyBorder="1" applyAlignment="1">
      <alignment horizontal="right" vertical="center"/>
    </xf>
    <xf numFmtId="43" fontId="12" fillId="0" borderId="10" xfId="42" applyFont="1" applyBorder="1" applyAlignment="1">
      <alignment horizontal="right" vertical="center"/>
    </xf>
    <xf numFmtId="43" fontId="10" fillId="0" borderId="19" xfId="42" applyFont="1" applyBorder="1" applyAlignment="1">
      <alignment horizontal="right" vertical="center"/>
    </xf>
    <xf numFmtId="43" fontId="12" fillId="0" borderId="19" xfId="42" applyFont="1" applyBorder="1" applyAlignment="1">
      <alignment horizontal="right" vertical="center"/>
    </xf>
    <xf numFmtId="0" fontId="38" fillId="0" borderId="10" xfId="0" applyFont="1" applyBorder="1" applyAlignment="1">
      <alignment vertical="center"/>
    </xf>
    <xf numFmtId="0" fontId="10" fillId="0" borderId="13" xfId="0" applyNumberFormat="1" applyFont="1" applyFill="1" applyBorder="1" applyAlignment="1" applyProtection="1">
      <alignment/>
      <protection/>
    </xf>
    <xf numFmtId="0" fontId="10" fillId="0" borderId="12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9" fillId="0" borderId="0" xfId="0" applyFont="1" applyAlignment="1">
      <alignment/>
    </xf>
    <xf numFmtId="43" fontId="39" fillId="0" borderId="0" xfId="42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43" fontId="41" fillId="0" borderId="0" xfId="42" applyFont="1" applyAlignment="1">
      <alignment/>
    </xf>
    <xf numFmtId="0" fontId="42" fillId="0" borderId="0" xfId="0" applyFont="1" applyAlignment="1">
      <alignment vertical="center"/>
    </xf>
    <xf numFmtId="43" fontId="40" fillId="0" borderId="0" xfId="42" applyFont="1" applyAlignment="1">
      <alignment/>
    </xf>
    <xf numFmtId="0" fontId="40" fillId="0" borderId="25" xfId="0" applyFont="1" applyBorder="1" applyAlignment="1">
      <alignment/>
    </xf>
    <xf numFmtId="0" fontId="40" fillId="0" borderId="26" xfId="0" applyFont="1" applyBorder="1" applyAlignment="1">
      <alignment/>
    </xf>
    <xf numFmtId="43" fontId="40" fillId="0" borderId="27" xfId="42" applyFont="1" applyBorder="1" applyAlignment="1">
      <alignment/>
    </xf>
    <xf numFmtId="0" fontId="43" fillId="0" borderId="26" xfId="0" applyFont="1" applyBorder="1" applyAlignment="1">
      <alignment/>
    </xf>
    <xf numFmtId="43" fontId="41" fillId="0" borderId="26" xfId="42" applyFont="1" applyBorder="1" applyAlignment="1">
      <alignment/>
    </xf>
    <xf numFmtId="0" fontId="44" fillId="0" borderId="26" xfId="0" applyFont="1" applyBorder="1" applyAlignment="1">
      <alignment/>
    </xf>
    <xf numFmtId="39" fontId="40" fillId="0" borderId="26" xfId="42" applyNumberFormat="1" applyFont="1" applyBorder="1" applyAlignment="1">
      <alignment horizontal="right"/>
    </xf>
    <xf numFmtId="43" fontId="40" fillId="0" borderId="26" xfId="42" applyFont="1" applyBorder="1" applyAlignment="1">
      <alignment/>
    </xf>
    <xf numFmtId="43" fontId="40" fillId="0" borderId="26" xfId="42" applyFont="1" applyBorder="1" applyAlignment="1">
      <alignment/>
    </xf>
    <xf numFmtId="0" fontId="45" fillId="0" borderId="26" xfId="0" applyFont="1" applyBorder="1" applyAlignment="1">
      <alignment/>
    </xf>
    <xf numFmtId="43" fontId="46" fillId="0" borderId="26" xfId="42" applyFont="1" applyBorder="1" applyAlignment="1">
      <alignment/>
    </xf>
    <xf numFmtId="43" fontId="40" fillId="0" borderId="0" xfId="0" applyNumberFormat="1" applyFont="1" applyAlignment="1">
      <alignment/>
    </xf>
    <xf numFmtId="0" fontId="40" fillId="0" borderId="28" xfId="0" applyFont="1" applyBorder="1" applyAlignment="1">
      <alignment/>
    </xf>
    <xf numFmtId="0" fontId="45" fillId="0" borderId="29" xfId="0" applyFont="1" applyBorder="1" applyAlignment="1">
      <alignment/>
    </xf>
    <xf numFmtId="43" fontId="41" fillId="0" borderId="29" xfId="42" applyFont="1" applyBorder="1" applyAlignment="1">
      <alignment/>
    </xf>
    <xf numFmtId="43" fontId="46" fillId="0" borderId="29" xfId="42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30" xfId="0" applyFont="1" applyBorder="1" applyAlignment="1">
      <alignment horizontal="center"/>
    </xf>
    <xf numFmtId="43" fontId="40" fillId="0" borderId="31" xfId="42" applyFont="1" applyBorder="1" applyAlignment="1">
      <alignment/>
    </xf>
    <xf numFmtId="43" fontId="40" fillId="0" borderId="32" xfId="42" applyFont="1" applyBorder="1" applyAlignment="1">
      <alignment horizontal="center"/>
    </xf>
    <xf numFmtId="0" fontId="40" fillId="0" borderId="33" xfId="0" applyFont="1" applyBorder="1" applyAlignment="1">
      <alignment/>
    </xf>
    <xf numFmtId="0" fontId="43" fillId="0" borderId="27" xfId="0" applyFont="1" applyBorder="1" applyAlignment="1">
      <alignment/>
    </xf>
    <xf numFmtId="43" fontId="41" fillId="0" borderId="27" xfId="42" applyFont="1" applyBorder="1" applyAlignment="1">
      <alignment/>
    </xf>
    <xf numFmtId="0" fontId="40" fillId="0" borderId="34" xfId="0" applyFont="1" applyBorder="1" applyAlignment="1">
      <alignment/>
    </xf>
    <xf numFmtId="0" fontId="43" fillId="0" borderId="35" xfId="0" applyFont="1" applyBorder="1" applyAlignment="1">
      <alignment/>
    </xf>
    <xf numFmtId="43" fontId="41" fillId="0" borderId="35" xfId="42" applyFont="1" applyBorder="1" applyAlignment="1">
      <alignment/>
    </xf>
    <xf numFmtId="0" fontId="40" fillId="0" borderId="0" xfId="0" applyFont="1" applyAlignment="1">
      <alignment horizontal="center"/>
    </xf>
    <xf numFmtId="43" fontId="40" fillId="0" borderId="0" xfId="42" applyFont="1" applyAlignment="1">
      <alignment horizontal="center"/>
    </xf>
    <xf numFmtId="43" fontId="0" fillId="0" borderId="0" xfId="42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39" fillId="0" borderId="11" xfId="0" applyFont="1" applyBorder="1" applyAlignment="1">
      <alignment/>
    </xf>
    <xf numFmtId="3" fontId="39" fillId="0" borderId="11" xfId="0" applyNumberFormat="1" applyFont="1" applyBorder="1" applyAlignment="1">
      <alignment/>
    </xf>
    <xf numFmtId="3" fontId="39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36" xfId="0" applyBorder="1" applyAlignment="1">
      <alignment/>
    </xf>
    <xf numFmtId="0" fontId="39" fillId="0" borderId="37" xfId="0" applyFont="1" applyBorder="1" applyAlignment="1">
      <alignment/>
    </xf>
    <xf numFmtId="3" fontId="39" fillId="0" borderId="37" xfId="0" applyNumberFormat="1" applyFont="1" applyBorder="1" applyAlignment="1">
      <alignment/>
    </xf>
    <xf numFmtId="3" fontId="39" fillId="0" borderId="38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0" fillId="0" borderId="39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43" fillId="0" borderId="40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43" fontId="43" fillId="0" borderId="41" xfId="42" applyFont="1" applyBorder="1" applyAlignment="1">
      <alignment horizontal="center" wrapText="1"/>
    </xf>
    <xf numFmtId="43" fontId="43" fillId="0" borderId="42" xfId="42" applyFont="1" applyBorder="1" applyAlignment="1">
      <alignment horizontal="center" wrapText="1"/>
    </xf>
    <xf numFmtId="0" fontId="43" fillId="0" borderId="43" xfId="0" applyFont="1" applyBorder="1" applyAlignment="1">
      <alignment horizontal="center" wrapText="1"/>
    </xf>
    <xf numFmtId="0" fontId="43" fillId="0" borderId="44" xfId="0" applyFont="1" applyBorder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14" fillId="0" borderId="45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7" fillId="0" borderId="46" xfId="0" applyFont="1" applyBorder="1" applyAlignment="1">
      <alignment horizontal="left" vertical="center"/>
    </xf>
    <xf numFmtId="0" fontId="17" fillId="0" borderId="47" xfId="0" applyFont="1" applyBorder="1" applyAlignment="1">
      <alignment horizontal="left" vertical="center"/>
    </xf>
    <xf numFmtId="0" fontId="17" fillId="0" borderId="48" xfId="0" applyFont="1" applyBorder="1" applyAlignment="1">
      <alignment horizontal="left" vertical="center"/>
    </xf>
    <xf numFmtId="0" fontId="17" fillId="0" borderId="49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99"/>
  <sheetViews>
    <sheetView zoomScalePageLayoutView="0" workbookViewId="0" topLeftCell="A81">
      <selection activeCell="C102" sqref="C102"/>
    </sheetView>
  </sheetViews>
  <sheetFormatPr defaultColWidth="11.421875" defaultRowHeight="12.75"/>
  <cols>
    <col min="1" max="1" width="4.28125" style="0" customWidth="1"/>
    <col min="2" max="2" width="8.421875" style="0" customWidth="1"/>
    <col min="3" max="3" width="47.8515625" style="0" customWidth="1"/>
    <col min="4" max="4" width="9.28125" style="0" customWidth="1"/>
    <col min="5" max="5" width="15.57421875" style="0" customWidth="1"/>
    <col min="6" max="6" width="16.57421875" style="0" customWidth="1"/>
  </cols>
  <sheetData>
    <row r="1" ht="12.75">
      <c r="B1" s="1" t="s">
        <v>0</v>
      </c>
    </row>
    <row r="2" spans="2:6" ht="18.75">
      <c r="B2" s="143" t="s">
        <v>50</v>
      </c>
      <c r="C2" s="143"/>
      <c r="D2" s="143"/>
      <c r="E2" s="143"/>
      <c r="F2" s="143"/>
    </row>
    <row r="3" ht="10.5" customHeight="1"/>
    <row r="4" spans="2:6" ht="12.75">
      <c r="B4" s="2" t="s">
        <v>1</v>
      </c>
      <c r="C4" s="154" t="s">
        <v>149</v>
      </c>
      <c r="D4" s="154"/>
      <c r="E4" s="154"/>
      <c r="F4" s="154"/>
    </row>
    <row r="5" ht="13.5" thickBot="1">
      <c r="B5" s="3"/>
    </row>
    <row r="6" spans="2:6" ht="34.5" customHeight="1" thickBot="1">
      <c r="B6" s="18"/>
      <c r="C6" s="19" t="s">
        <v>52</v>
      </c>
      <c r="D6" s="20" t="s">
        <v>51</v>
      </c>
      <c r="E6" s="20" t="s">
        <v>2</v>
      </c>
      <c r="F6" s="21" t="s">
        <v>3</v>
      </c>
    </row>
    <row r="7" spans="2:6" ht="13.5" customHeight="1">
      <c r="B7" s="29" t="s">
        <v>53</v>
      </c>
      <c r="C7" s="16" t="s">
        <v>54</v>
      </c>
      <c r="D7" s="17"/>
      <c r="E7" s="17"/>
      <c r="F7" s="30"/>
    </row>
    <row r="8" spans="2:6" ht="13.5" customHeight="1">
      <c r="B8" s="31">
        <v>1</v>
      </c>
      <c r="C8" s="5" t="s">
        <v>55</v>
      </c>
      <c r="D8" s="4"/>
      <c r="E8" s="6">
        <v>47753478.2507</v>
      </c>
      <c r="F8" s="32">
        <v>26377927.4027</v>
      </c>
    </row>
    <row r="9" spans="2:6" ht="13.5" customHeight="1">
      <c r="B9" s="31">
        <v>2</v>
      </c>
      <c r="C9" s="5" t="s">
        <v>56</v>
      </c>
      <c r="D9" s="4"/>
      <c r="E9" s="7"/>
      <c r="F9" s="33"/>
    </row>
    <row r="10" spans="2:6" ht="13.5" customHeight="1">
      <c r="B10" s="34" t="s">
        <v>57</v>
      </c>
      <c r="C10" s="8" t="s">
        <v>58</v>
      </c>
      <c r="D10" s="4"/>
      <c r="E10" s="7"/>
      <c r="F10" s="33"/>
    </row>
    <row r="11" spans="2:6" ht="13.5" customHeight="1">
      <c r="B11" s="34" t="s">
        <v>59</v>
      </c>
      <c r="C11" s="8" t="s">
        <v>60</v>
      </c>
      <c r="D11" s="4"/>
      <c r="E11" s="7"/>
      <c r="F11" s="33"/>
    </row>
    <row r="12" spans="2:6" ht="13.5" customHeight="1">
      <c r="B12" s="35" t="s">
        <v>61</v>
      </c>
      <c r="C12" s="4"/>
      <c r="D12" s="9" t="s">
        <v>62</v>
      </c>
      <c r="E12" s="7"/>
      <c r="F12" s="33"/>
    </row>
    <row r="13" spans="2:6" ht="13.5" customHeight="1">
      <c r="B13" s="31">
        <v>3</v>
      </c>
      <c r="C13" s="5" t="s">
        <v>63</v>
      </c>
      <c r="D13" s="4"/>
      <c r="E13" s="7"/>
      <c r="F13" s="33"/>
    </row>
    <row r="14" spans="2:6" ht="13.5" customHeight="1">
      <c r="B14" s="34" t="s">
        <v>57</v>
      </c>
      <c r="C14" s="8" t="s">
        <v>64</v>
      </c>
      <c r="D14" s="4"/>
      <c r="E14" s="10">
        <v>55475505.0167</v>
      </c>
      <c r="F14" s="36">
        <v>39964638.2498</v>
      </c>
    </row>
    <row r="15" spans="2:6" ht="13.5" customHeight="1">
      <c r="B15" s="34" t="s">
        <v>59</v>
      </c>
      <c r="C15" s="8" t="s">
        <v>65</v>
      </c>
      <c r="D15" s="4"/>
      <c r="E15" s="10">
        <v>74383883</v>
      </c>
      <c r="F15" s="36">
        <v>42704301</v>
      </c>
    </row>
    <row r="16" spans="2:6" ht="13.5" customHeight="1">
      <c r="B16" s="34" t="s">
        <v>66</v>
      </c>
      <c r="C16" s="8" t="s">
        <v>67</v>
      </c>
      <c r="D16" s="4"/>
      <c r="E16" s="7"/>
      <c r="F16" s="33"/>
    </row>
    <row r="17" spans="2:6" ht="13.5" customHeight="1">
      <c r="B17" s="34" t="s">
        <v>68</v>
      </c>
      <c r="C17" s="8" t="s">
        <v>69</v>
      </c>
      <c r="D17" s="4"/>
      <c r="E17" s="7"/>
      <c r="F17" s="33"/>
    </row>
    <row r="18" spans="2:6" ht="13.5" customHeight="1">
      <c r="B18" s="35" t="s">
        <v>61</v>
      </c>
      <c r="C18" s="4"/>
      <c r="D18" s="9" t="s">
        <v>70</v>
      </c>
      <c r="E18" s="6">
        <f>E14+E15</f>
        <v>129859388.0167</v>
      </c>
      <c r="F18" s="32">
        <v>82668939</v>
      </c>
    </row>
    <row r="19" spans="2:6" ht="13.5" customHeight="1">
      <c r="B19" s="31">
        <v>4</v>
      </c>
      <c r="C19" s="5" t="s">
        <v>71</v>
      </c>
      <c r="D19" s="4"/>
      <c r="E19" s="7"/>
      <c r="F19" s="33"/>
    </row>
    <row r="20" spans="2:6" ht="13.5" customHeight="1">
      <c r="B20" s="34" t="s">
        <v>57</v>
      </c>
      <c r="C20" s="8" t="s">
        <v>72</v>
      </c>
      <c r="D20" s="4"/>
      <c r="E20" s="10">
        <v>90697953</v>
      </c>
      <c r="F20" s="36">
        <v>41621605</v>
      </c>
    </row>
    <row r="21" spans="2:6" ht="13.5" customHeight="1">
      <c r="B21" s="34" t="s">
        <v>59</v>
      </c>
      <c r="C21" s="8" t="s">
        <v>73</v>
      </c>
      <c r="D21" s="4"/>
      <c r="E21" s="7"/>
      <c r="F21" s="33"/>
    </row>
    <row r="22" spans="2:6" ht="13.5" customHeight="1">
      <c r="B22" s="34" t="s">
        <v>66</v>
      </c>
      <c r="C22" s="8" t="s">
        <v>74</v>
      </c>
      <c r="D22" s="4"/>
      <c r="E22" s="7">
        <v>7237121</v>
      </c>
      <c r="F22" s="33">
        <v>9897390</v>
      </c>
    </row>
    <row r="23" spans="2:6" ht="13.5" customHeight="1">
      <c r="B23" s="34" t="s">
        <v>68</v>
      </c>
      <c r="C23" s="8" t="s">
        <v>75</v>
      </c>
      <c r="D23" s="4"/>
      <c r="E23" s="10">
        <v>166477884</v>
      </c>
      <c r="F23" s="36">
        <v>127717614</v>
      </c>
    </row>
    <row r="24" spans="2:6" ht="13.5" customHeight="1">
      <c r="B24" s="34" t="s">
        <v>76</v>
      </c>
      <c r="C24" s="8" t="s">
        <v>77</v>
      </c>
      <c r="D24" s="4"/>
      <c r="E24" s="10">
        <v>-0.003</v>
      </c>
      <c r="F24" s="36">
        <v>-0.0013999999999999998</v>
      </c>
    </row>
    <row r="25" spans="2:6" ht="13.5" customHeight="1">
      <c r="B25" s="35" t="s">
        <v>61</v>
      </c>
      <c r="C25" s="4"/>
      <c r="D25" s="9" t="s">
        <v>78</v>
      </c>
      <c r="E25" s="6">
        <f>E20+E22+E23</f>
        <v>264412958</v>
      </c>
      <c r="F25" s="32">
        <v>179236608.99620003</v>
      </c>
    </row>
    <row r="26" spans="2:6" ht="13.5" customHeight="1">
      <c r="B26" s="31">
        <v>5</v>
      </c>
      <c r="C26" s="5" t="s">
        <v>79</v>
      </c>
      <c r="D26" s="4"/>
      <c r="E26" s="7"/>
      <c r="F26" s="33"/>
    </row>
    <row r="27" spans="2:6" ht="13.5" customHeight="1">
      <c r="B27" s="31">
        <v>6</v>
      </c>
      <c r="C27" s="5" t="s">
        <v>80</v>
      </c>
      <c r="D27" s="4"/>
      <c r="E27" s="7"/>
      <c r="F27" s="33"/>
    </row>
    <row r="28" spans="2:6" ht="13.5" customHeight="1">
      <c r="B28" s="31">
        <v>7</v>
      </c>
      <c r="C28" s="5" t="s">
        <v>81</v>
      </c>
      <c r="D28" s="4"/>
      <c r="E28" s="6">
        <v>0.0019</v>
      </c>
      <c r="F28" s="32">
        <v>0.0006999999999999999</v>
      </c>
    </row>
    <row r="29" spans="2:6" ht="13.5" customHeight="1">
      <c r="B29" s="159" t="s">
        <v>148</v>
      </c>
      <c r="C29" s="160"/>
      <c r="D29" s="4"/>
      <c r="E29" s="11">
        <f>E8+E18+E25</f>
        <v>442025824.2674</v>
      </c>
      <c r="F29" s="37">
        <v>288283475</v>
      </c>
    </row>
    <row r="30" spans="2:6" ht="13.5" customHeight="1">
      <c r="B30" s="38" t="s">
        <v>82</v>
      </c>
      <c r="C30" s="5" t="s">
        <v>83</v>
      </c>
      <c r="D30" s="4"/>
      <c r="E30" s="7"/>
      <c r="F30" s="33"/>
    </row>
    <row r="31" spans="2:6" ht="13.5" customHeight="1">
      <c r="B31" s="31">
        <v>1</v>
      </c>
      <c r="C31" s="5" t="s">
        <v>84</v>
      </c>
      <c r="D31" s="4"/>
      <c r="E31" s="7"/>
      <c r="F31" s="33"/>
    </row>
    <row r="32" spans="2:6" ht="13.5" customHeight="1">
      <c r="B32" s="34" t="s">
        <v>57</v>
      </c>
      <c r="C32" s="8" t="s">
        <v>85</v>
      </c>
      <c r="D32" s="4"/>
      <c r="E32" s="7"/>
      <c r="F32" s="33"/>
    </row>
    <row r="33" spans="2:6" ht="13.5" customHeight="1">
      <c r="B33" s="34" t="s">
        <v>59</v>
      </c>
      <c r="C33" s="8" t="s">
        <v>86</v>
      </c>
      <c r="D33" s="4"/>
      <c r="E33" s="7"/>
      <c r="F33" s="33"/>
    </row>
    <row r="34" spans="2:6" ht="13.5" customHeight="1">
      <c r="B34" s="34" t="s">
        <v>66</v>
      </c>
      <c r="C34" s="8" t="s">
        <v>87</v>
      </c>
      <c r="D34" s="4"/>
      <c r="E34" s="7"/>
      <c r="F34" s="33"/>
    </row>
    <row r="35" spans="2:6" ht="13.5" customHeight="1">
      <c r="B35" s="34" t="s">
        <v>68</v>
      </c>
      <c r="C35" s="8" t="s">
        <v>88</v>
      </c>
      <c r="D35" s="4"/>
      <c r="E35" s="7"/>
      <c r="F35" s="33"/>
    </row>
    <row r="36" spans="2:6" ht="13.5" customHeight="1">
      <c r="B36" s="35" t="s">
        <v>61</v>
      </c>
      <c r="C36" s="4"/>
      <c r="D36" s="9" t="s">
        <v>89</v>
      </c>
      <c r="E36" s="7"/>
      <c r="F36" s="33"/>
    </row>
    <row r="37" spans="2:6" ht="13.5" customHeight="1">
      <c r="B37" s="31">
        <v>2</v>
      </c>
      <c r="C37" s="5" t="s">
        <v>90</v>
      </c>
      <c r="D37" s="4"/>
      <c r="E37" s="7"/>
      <c r="F37" s="33"/>
    </row>
    <row r="38" spans="2:6" ht="13.5" customHeight="1">
      <c r="B38" s="34" t="s">
        <v>57</v>
      </c>
      <c r="C38" s="8" t="s">
        <v>91</v>
      </c>
      <c r="D38" s="4"/>
      <c r="E38" s="7"/>
      <c r="F38" s="33"/>
    </row>
    <row r="39" spans="2:6" ht="13.5" customHeight="1">
      <c r="B39" s="34" t="s">
        <v>59</v>
      </c>
      <c r="C39" s="8" t="s">
        <v>92</v>
      </c>
      <c r="D39" s="4"/>
      <c r="E39" s="10">
        <v>141434897.99609998</v>
      </c>
      <c r="F39" s="36">
        <v>150927262.03109998</v>
      </c>
    </row>
    <row r="40" spans="2:6" ht="13.5" customHeight="1">
      <c r="B40" s="34" t="s">
        <v>66</v>
      </c>
      <c r="C40" s="8" t="s">
        <v>93</v>
      </c>
      <c r="D40" s="4"/>
      <c r="E40" s="10">
        <v>3794884</v>
      </c>
      <c r="F40" s="36">
        <v>2378706</v>
      </c>
    </row>
    <row r="41" spans="2:6" ht="13.5" customHeight="1">
      <c r="B41" s="34" t="s">
        <v>68</v>
      </c>
      <c r="C41" s="8" t="s">
        <v>94</v>
      </c>
      <c r="D41" s="4"/>
      <c r="E41" s="10">
        <v>121411691</v>
      </c>
      <c r="F41" s="36">
        <v>124682427</v>
      </c>
    </row>
    <row r="42" spans="2:6" ht="13.5" customHeight="1">
      <c r="B42" s="35" t="s">
        <v>61</v>
      </c>
      <c r="C42" s="4"/>
      <c r="D42" s="9" t="s">
        <v>95</v>
      </c>
      <c r="E42" s="6">
        <v>266641472.9961</v>
      </c>
      <c r="F42" s="32">
        <v>277988395.03110003</v>
      </c>
    </row>
    <row r="43" spans="2:6" ht="13.5" customHeight="1">
      <c r="B43" s="31">
        <v>3</v>
      </c>
      <c r="C43" s="5" t="s">
        <v>96</v>
      </c>
      <c r="D43" s="4"/>
      <c r="E43" s="7"/>
      <c r="F43" s="33"/>
    </row>
    <row r="44" spans="2:6" ht="13.5" customHeight="1">
      <c r="B44" s="31">
        <v>4</v>
      </c>
      <c r="C44" s="5" t="s">
        <v>97</v>
      </c>
      <c r="D44" s="4"/>
      <c r="E44" s="7"/>
      <c r="F44" s="33"/>
    </row>
    <row r="45" spans="2:6" ht="13.5" customHeight="1">
      <c r="B45" s="34" t="s">
        <v>57</v>
      </c>
      <c r="C45" s="8" t="s">
        <v>98</v>
      </c>
      <c r="D45" s="4"/>
      <c r="E45" s="7"/>
      <c r="F45" s="33"/>
    </row>
    <row r="46" spans="2:6" ht="13.5" customHeight="1">
      <c r="B46" s="34" t="s">
        <v>59</v>
      </c>
      <c r="C46" s="8" t="s">
        <v>99</v>
      </c>
      <c r="D46" s="4"/>
      <c r="E46" s="7"/>
      <c r="F46" s="33"/>
    </row>
    <row r="47" spans="2:6" ht="13.5" customHeight="1">
      <c r="B47" s="34" t="s">
        <v>66</v>
      </c>
      <c r="C47" s="8" t="s">
        <v>100</v>
      </c>
      <c r="D47" s="4"/>
      <c r="E47" s="10">
        <v>3452600</v>
      </c>
      <c r="F47" s="36">
        <v>4061881.96</v>
      </c>
    </row>
    <row r="48" spans="2:6" ht="13.5" customHeight="1">
      <c r="B48" s="35" t="s">
        <v>61</v>
      </c>
      <c r="C48" s="4"/>
      <c r="D48" s="9" t="s">
        <v>101</v>
      </c>
      <c r="E48" s="6">
        <v>3452600</v>
      </c>
      <c r="F48" s="32">
        <v>4061881.96</v>
      </c>
    </row>
    <row r="49" spans="2:6" ht="13.5" customHeight="1">
      <c r="B49" s="31">
        <v>5</v>
      </c>
      <c r="C49" s="5" t="s">
        <v>102</v>
      </c>
      <c r="D49" s="4"/>
      <c r="E49" s="6"/>
      <c r="F49" s="32"/>
    </row>
    <row r="50" spans="2:6" ht="13.5" customHeight="1">
      <c r="B50" s="31">
        <v>6</v>
      </c>
      <c r="C50" s="5" t="s">
        <v>103</v>
      </c>
      <c r="D50" s="4"/>
      <c r="E50" s="6">
        <v>-0.004</v>
      </c>
      <c r="F50" s="32">
        <v>-0.004</v>
      </c>
    </row>
    <row r="51" spans="2:6" ht="13.5" customHeight="1" thickBot="1">
      <c r="B51" s="157" t="s">
        <v>147</v>
      </c>
      <c r="C51" s="158"/>
      <c r="D51" s="22"/>
      <c r="E51" s="24">
        <f>E42+E48</f>
        <v>270094072.9961</v>
      </c>
      <c r="F51" s="39">
        <f>F42+F48</f>
        <v>282050276.9911</v>
      </c>
    </row>
    <row r="52" spans="2:6" ht="23.25" customHeight="1" thickBot="1">
      <c r="B52" s="155" t="s">
        <v>104</v>
      </c>
      <c r="C52" s="156"/>
      <c r="D52" s="25"/>
      <c r="E52" s="26">
        <f>E29+E51</f>
        <v>712119897.2635</v>
      </c>
      <c r="F52" s="27">
        <f>F29+F51</f>
        <v>570333751.9911001</v>
      </c>
    </row>
    <row r="53" spans="5:6" ht="13.5" customHeight="1" thickBot="1">
      <c r="E53" s="49"/>
      <c r="F53" s="49"/>
    </row>
    <row r="54" spans="2:6" ht="40.5" customHeight="1" thickBot="1">
      <c r="B54" s="18"/>
      <c r="C54" s="19" t="s">
        <v>105</v>
      </c>
      <c r="D54" s="20" t="s">
        <v>51</v>
      </c>
      <c r="E54" s="20" t="s">
        <v>2</v>
      </c>
      <c r="F54" s="21" t="s">
        <v>3</v>
      </c>
    </row>
    <row r="55" spans="2:6" ht="13.5" customHeight="1">
      <c r="B55" s="29" t="s">
        <v>53</v>
      </c>
      <c r="C55" s="16" t="s">
        <v>106</v>
      </c>
      <c r="D55" s="17"/>
      <c r="E55" s="23"/>
      <c r="F55" s="40"/>
    </row>
    <row r="56" spans="2:6" ht="13.5" customHeight="1">
      <c r="B56" s="31">
        <v>1</v>
      </c>
      <c r="C56" s="5" t="s">
        <v>107</v>
      </c>
      <c r="D56" s="4"/>
      <c r="E56" s="7"/>
      <c r="F56" s="33"/>
    </row>
    <row r="57" spans="2:6" ht="13.5" customHeight="1">
      <c r="B57" s="31">
        <v>2</v>
      </c>
      <c r="C57" s="5" t="s">
        <v>108</v>
      </c>
      <c r="D57" s="4"/>
      <c r="E57" s="7"/>
      <c r="F57" s="33"/>
    </row>
    <row r="58" spans="2:6" ht="13.5" customHeight="1">
      <c r="B58" s="34" t="s">
        <v>57</v>
      </c>
      <c r="C58" s="8" t="s">
        <v>109</v>
      </c>
      <c r="D58" s="4"/>
      <c r="E58" s="7"/>
      <c r="F58" s="33"/>
    </row>
    <row r="59" spans="2:6" ht="13.5" customHeight="1">
      <c r="B59" s="34" t="s">
        <v>59</v>
      </c>
      <c r="C59" s="8" t="s">
        <v>110</v>
      </c>
      <c r="D59" s="4"/>
      <c r="E59" s="7"/>
      <c r="F59" s="33"/>
    </row>
    <row r="60" spans="2:6" ht="13.5" customHeight="1">
      <c r="B60" s="34" t="s">
        <v>66</v>
      </c>
      <c r="C60" s="8" t="s">
        <v>111</v>
      </c>
      <c r="D60" s="4"/>
      <c r="E60" s="7"/>
      <c r="F60" s="33"/>
    </row>
    <row r="61" spans="2:6" ht="13.5" customHeight="1">
      <c r="B61" s="35" t="s">
        <v>61</v>
      </c>
      <c r="C61" s="4"/>
      <c r="D61" s="9" t="s">
        <v>62</v>
      </c>
      <c r="E61" s="7"/>
      <c r="F61" s="33"/>
    </row>
    <row r="62" spans="2:6" ht="13.5" customHeight="1">
      <c r="B62" s="31">
        <v>3</v>
      </c>
      <c r="C62" s="5" t="s">
        <v>112</v>
      </c>
      <c r="D62" s="4"/>
      <c r="E62" s="7"/>
      <c r="F62" s="33"/>
    </row>
    <row r="63" spans="2:6" ht="13.5" customHeight="1">
      <c r="B63" s="34" t="s">
        <v>57</v>
      </c>
      <c r="C63" s="8" t="s">
        <v>113</v>
      </c>
      <c r="D63" s="4"/>
      <c r="E63" s="10">
        <v>148486638</v>
      </c>
      <c r="F63" s="36">
        <v>96319165.40619999</v>
      </c>
    </row>
    <row r="64" spans="2:6" ht="13.5" customHeight="1">
      <c r="B64" s="34" t="s">
        <v>59</v>
      </c>
      <c r="C64" s="8" t="s">
        <v>114</v>
      </c>
      <c r="D64" s="4"/>
      <c r="E64" s="7"/>
      <c r="F64" s="33"/>
    </row>
    <row r="65" spans="2:6" ht="13.5" customHeight="1">
      <c r="B65" s="34" t="s">
        <v>66</v>
      </c>
      <c r="C65" s="8" t="s">
        <v>115</v>
      </c>
      <c r="D65" s="4"/>
      <c r="E65" s="10">
        <v>3923111</v>
      </c>
      <c r="F65" s="36">
        <v>9591667.9937</v>
      </c>
    </row>
    <row r="66" spans="2:6" ht="13.5" customHeight="1">
      <c r="B66" s="34" t="s">
        <v>68</v>
      </c>
      <c r="C66" s="8" t="s">
        <v>116</v>
      </c>
      <c r="D66" s="4"/>
      <c r="E66" s="7"/>
      <c r="F66" s="33"/>
    </row>
    <row r="67" spans="2:6" ht="13.5" customHeight="1">
      <c r="B67" s="34" t="s">
        <v>76</v>
      </c>
      <c r="C67" s="8" t="s">
        <v>117</v>
      </c>
      <c r="D67" s="4"/>
      <c r="E67" s="7"/>
      <c r="F67" s="33"/>
    </row>
    <row r="68" spans="2:6" ht="13.5" customHeight="1">
      <c r="B68" s="35" t="s">
        <v>61</v>
      </c>
      <c r="C68" s="4"/>
      <c r="D68" s="9" t="s">
        <v>70</v>
      </c>
      <c r="E68" s="6">
        <f>E63+E65</f>
        <v>152409749</v>
      </c>
      <c r="F68" s="32">
        <v>105910833.3999</v>
      </c>
    </row>
    <row r="69" spans="2:6" ht="13.5" customHeight="1">
      <c r="B69" s="31">
        <v>4</v>
      </c>
      <c r="C69" s="5" t="s">
        <v>118</v>
      </c>
      <c r="D69" s="4"/>
      <c r="E69" s="7"/>
      <c r="F69" s="33"/>
    </row>
    <row r="70" spans="2:6" ht="13.5" customHeight="1">
      <c r="B70" s="31">
        <v>5</v>
      </c>
      <c r="C70" s="5" t="s">
        <v>119</v>
      </c>
      <c r="D70" s="4"/>
      <c r="E70" s="7"/>
      <c r="F70" s="33"/>
    </row>
    <row r="71" spans="2:6" ht="13.5" customHeight="1">
      <c r="B71" s="159" t="s">
        <v>146</v>
      </c>
      <c r="C71" s="160"/>
      <c r="D71" s="4"/>
      <c r="E71" s="11">
        <f>E68</f>
        <v>152409749</v>
      </c>
      <c r="F71" s="37">
        <v>105910833.3999</v>
      </c>
    </row>
    <row r="72" spans="2:6" ht="13.5" customHeight="1">
      <c r="B72" s="38" t="s">
        <v>82</v>
      </c>
      <c r="C72" s="5" t="s">
        <v>120</v>
      </c>
      <c r="D72" s="4"/>
      <c r="E72" s="7"/>
      <c r="F72" s="33"/>
    </row>
    <row r="73" spans="2:6" ht="13.5" customHeight="1">
      <c r="B73" s="31">
        <v>1</v>
      </c>
      <c r="C73" s="5" t="s">
        <v>121</v>
      </c>
      <c r="D73" s="4"/>
      <c r="E73" s="7"/>
      <c r="F73" s="33"/>
    </row>
    <row r="74" spans="2:6" ht="13.5" customHeight="1">
      <c r="B74" s="34" t="s">
        <v>57</v>
      </c>
      <c r="C74" s="8" t="s">
        <v>122</v>
      </c>
      <c r="D74" s="4"/>
      <c r="E74" s="7"/>
      <c r="F74" s="33"/>
    </row>
    <row r="75" spans="2:6" ht="13.5" customHeight="1">
      <c r="B75" s="34" t="s">
        <v>59</v>
      </c>
      <c r="C75" s="8" t="s">
        <v>123</v>
      </c>
      <c r="D75" s="4"/>
      <c r="E75" s="7"/>
      <c r="F75" s="33"/>
    </row>
    <row r="76" spans="2:6" ht="13.5" customHeight="1">
      <c r="B76" s="35" t="s">
        <v>61</v>
      </c>
      <c r="C76" s="4"/>
      <c r="D76" s="9" t="s">
        <v>89</v>
      </c>
      <c r="E76" s="7"/>
      <c r="F76" s="33"/>
    </row>
    <row r="77" spans="2:6" ht="13.5" customHeight="1">
      <c r="B77" s="31">
        <v>2</v>
      </c>
      <c r="C77" s="5" t="s">
        <v>124</v>
      </c>
      <c r="D77" s="4"/>
      <c r="E77" s="7"/>
      <c r="F77" s="33"/>
    </row>
    <row r="78" spans="2:6" ht="13.5" customHeight="1">
      <c r="B78" s="31">
        <v>3</v>
      </c>
      <c r="C78" s="5" t="s">
        <v>125</v>
      </c>
      <c r="D78" s="4"/>
      <c r="E78" s="7"/>
      <c r="F78" s="33"/>
    </row>
    <row r="79" spans="2:6" ht="13.5" customHeight="1">
      <c r="B79" s="31">
        <v>4</v>
      </c>
      <c r="C79" s="5" t="s">
        <v>126</v>
      </c>
      <c r="D79" s="4"/>
      <c r="E79" s="7"/>
      <c r="F79" s="33"/>
    </row>
    <row r="80" spans="2:6" ht="13.5" customHeight="1">
      <c r="B80" s="159" t="s">
        <v>145</v>
      </c>
      <c r="C80" s="160"/>
      <c r="D80" s="4"/>
      <c r="E80" s="7"/>
      <c r="F80" s="33"/>
    </row>
    <row r="81" spans="2:6" ht="13.5" customHeight="1">
      <c r="B81" s="41" t="s">
        <v>127</v>
      </c>
      <c r="C81" s="4"/>
      <c r="D81" s="4"/>
      <c r="E81" s="12">
        <f>E71</f>
        <v>152409749</v>
      </c>
      <c r="F81" s="42">
        <v>105910833.3999</v>
      </c>
    </row>
    <row r="82" spans="2:6" ht="13.5" customHeight="1">
      <c r="B82" s="43"/>
      <c r="C82" s="13" t="s">
        <v>128</v>
      </c>
      <c r="D82" s="4"/>
      <c r="E82" s="14"/>
      <c r="F82" s="44"/>
    </row>
    <row r="83" spans="2:6" ht="13.5" customHeight="1">
      <c r="B83" s="43"/>
      <c r="C83" s="4"/>
      <c r="D83" s="4"/>
      <c r="E83" s="14"/>
      <c r="F83" s="44"/>
    </row>
    <row r="84" spans="2:6" ht="13.5" customHeight="1">
      <c r="B84" s="38" t="s">
        <v>53</v>
      </c>
      <c r="C84" s="5" t="s">
        <v>129</v>
      </c>
      <c r="D84" s="4"/>
      <c r="E84" s="14"/>
      <c r="F84" s="44"/>
    </row>
    <row r="85" spans="2:6" ht="13.5" customHeight="1">
      <c r="B85" s="31">
        <v>1</v>
      </c>
      <c r="C85" s="5" t="s">
        <v>130</v>
      </c>
      <c r="D85" s="4"/>
      <c r="E85" s="14"/>
      <c r="F85" s="44"/>
    </row>
    <row r="86" spans="2:6" ht="13.5" customHeight="1">
      <c r="B86" s="31">
        <v>2</v>
      </c>
      <c r="C86" s="5" t="s">
        <v>131</v>
      </c>
      <c r="D86" s="4"/>
      <c r="E86" s="14"/>
      <c r="F86" s="44"/>
    </row>
    <row r="87" spans="2:6" ht="13.5" customHeight="1">
      <c r="B87" s="31">
        <v>3</v>
      </c>
      <c r="C87" s="5" t="s">
        <v>132</v>
      </c>
      <c r="D87" s="4"/>
      <c r="E87" s="15">
        <v>456017000</v>
      </c>
      <c r="F87" s="45">
        <v>396017000</v>
      </c>
    </row>
    <row r="88" spans="2:6" ht="13.5" customHeight="1">
      <c r="B88" s="31">
        <v>4</v>
      </c>
      <c r="C88" s="5" t="s">
        <v>133</v>
      </c>
      <c r="D88" s="4"/>
      <c r="E88" s="7"/>
      <c r="F88" s="33"/>
    </row>
    <row r="89" spans="2:6" ht="13.5" customHeight="1">
      <c r="B89" s="31">
        <v>5</v>
      </c>
      <c r="C89" s="5" t="s">
        <v>134</v>
      </c>
      <c r="D89" s="4"/>
      <c r="E89" s="7"/>
      <c r="F89" s="33"/>
    </row>
    <row r="90" spans="2:6" ht="13.5" customHeight="1">
      <c r="B90" s="31">
        <v>6</v>
      </c>
      <c r="C90" s="5" t="s">
        <v>135</v>
      </c>
      <c r="D90" s="4"/>
      <c r="E90" s="7"/>
      <c r="F90" s="33"/>
    </row>
    <row r="91" spans="2:6" ht="13.5" customHeight="1">
      <c r="B91" s="34" t="s">
        <v>57</v>
      </c>
      <c r="C91" s="8" t="s">
        <v>136</v>
      </c>
      <c r="D91" s="4"/>
      <c r="E91" s="7"/>
      <c r="F91" s="33"/>
    </row>
    <row r="92" spans="2:6" ht="13.5" customHeight="1">
      <c r="B92" s="34" t="s">
        <v>59</v>
      </c>
      <c r="C92" s="8" t="s">
        <v>137</v>
      </c>
      <c r="D92" s="4"/>
      <c r="E92" s="10">
        <v>3420251</v>
      </c>
      <c r="F92" s="33"/>
    </row>
    <row r="93" spans="2:6" ht="13.5" customHeight="1">
      <c r="B93" s="34" t="s">
        <v>66</v>
      </c>
      <c r="C93" s="8" t="s">
        <v>138</v>
      </c>
      <c r="D93" s="4"/>
      <c r="E93" s="7"/>
      <c r="F93" s="33"/>
    </row>
    <row r="94" spans="2:6" ht="13.5" customHeight="1">
      <c r="B94" s="35" t="s">
        <v>61</v>
      </c>
      <c r="C94" s="4"/>
      <c r="D94" s="9" t="s">
        <v>139</v>
      </c>
      <c r="E94" s="6">
        <v>3420251</v>
      </c>
      <c r="F94" s="33"/>
    </row>
    <row r="95" spans="2:6" ht="13.5" customHeight="1">
      <c r="B95" s="31">
        <v>7</v>
      </c>
      <c r="C95" s="5" t="s">
        <v>140</v>
      </c>
      <c r="D95" s="4"/>
      <c r="E95" s="6">
        <v>898</v>
      </c>
      <c r="F95" s="32">
        <v>898</v>
      </c>
    </row>
    <row r="96" spans="2:6" ht="13.5" customHeight="1">
      <c r="B96" s="31">
        <v>8</v>
      </c>
      <c r="C96" s="5" t="s">
        <v>141</v>
      </c>
      <c r="D96" s="4"/>
      <c r="E96" s="6">
        <v>100271999</v>
      </c>
      <c r="F96" s="32">
        <v>68405020.9336</v>
      </c>
    </row>
    <row r="97" spans="2:6" ht="13.5" customHeight="1" thickBot="1">
      <c r="B97" s="157" t="s">
        <v>144</v>
      </c>
      <c r="C97" s="158"/>
      <c r="D97" s="22"/>
      <c r="E97" s="28">
        <f>E87+E94+E95+E96</f>
        <v>559710148</v>
      </c>
      <c r="F97" s="39">
        <v>464422918.9336</v>
      </c>
    </row>
    <row r="98" spans="2:6" ht="27.75" customHeight="1" thickBot="1">
      <c r="B98" s="155" t="s">
        <v>142</v>
      </c>
      <c r="C98" s="156"/>
      <c r="D98" s="25"/>
      <c r="E98" s="26">
        <f>E81+E97</f>
        <v>712119897</v>
      </c>
      <c r="F98" s="27">
        <v>570333752.3335</v>
      </c>
    </row>
    <row r="99" spans="2:6" ht="23.25" customHeight="1" thickBot="1">
      <c r="B99" s="46" t="s">
        <v>143</v>
      </c>
      <c r="C99" s="47"/>
      <c r="D99" s="47"/>
      <c r="E99" s="47"/>
      <c r="F99" s="48"/>
    </row>
  </sheetData>
  <sheetProtection/>
  <mergeCells count="9">
    <mergeCell ref="C4:F4"/>
    <mergeCell ref="B2:F2"/>
    <mergeCell ref="B52:C52"/>
    <mergeCell ref="B98:C98"/>
    <mergeCell ref="B97:C97"/>
    <mergeCell ref="B29:C29"/>
    <mergeCell ref="B51:C51"/>
    <mergeCell ref="B80:C80"/>
    <mergeCell ref="B71:C71"/>
  </mergeCells>
  <printOptions/>
  <pageMargins left="0" right="0" top="0.25" bottom="0.25" header="0.27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A19">
      <selection activeCell="G23" sqref="G23"/>
    </sheetView>
  </sheetViews>
  <sheetFormatPr defaultColWidth="11.421875" defaultRowHeight="12.75"/>
  <cols>
    <col min="1" max="1" width="2.28125" style="0" customWidth="1"/>
    <col min="2" max="2" width="4.7109375" style="0" customWidth="1"/>
    <col min="3" max="3" width="54.140625" style="0" customWidth="1"/>
    <col min="4" max="5" width="21.140625" style="50" customWidth="1"/>
  </cols>
  <sheetData>
    <row r="1" ht="12.75">
      <c r="B1" s="1" t="s">
        <v>0</v>
      </c>
    </row>
    <row r="3" spans="2:5" ht="18.75">
      <c r="B3" s="143" t="s">
        <v>4</v>
      </c>
      <c r="C3" s="143"/>
      <c r="D3" s="143"/>
      <c r="E3" s="143"/>
    </row>
    <row r="6" spans="2:5" ht="12.75">
      <c r="B6" s="85" t="s">
        <v>151</v>
      </c>
      <c r="C6" s="144" t="s">
        <v>150</v>
      </c>
      <c r="D6" s="144"/>
      <c r="E6" s="144"/>
    </row>
    <row r="7" ht="13.5" thickBot="1">
      <c r="B7" s="3"/>
    </row>
    <row r="8" spans="2:5" ht="30" customHeight="1" thickBot="1">
      <c r="B8" s="18"/>
      <c r="C8" s="19" t="s">
        <v>5</v>
      </c>
      <c r="D8" s="59" t="s">
        <v>2</v>
      </c>
      <c r="E8" s="60" t="s">
        <v>3</v>
      </c>
    </row>
    <row r="9" spans="2:5" ht="18" customHeight="1">
      <c r="B9" s="61" t="s">
        <v>6</v>
      </c>
      <c r="C9" s="57" t="s">
        <v>7</v>
      </c>
      <c r="D9" s="58">
        <v>1990884322</v>
      </c>
      <c r="E9" s="62">
        <v>1776602906</v>
      </c>
    </row>
    <row r="10" spans="2:5" ht="18" customHeight="1">
      <c r="B10" s="63" t="s">
        <v>8</v>
      </c>
      <c r="C10" s="51" t="s">
        <v>9</v>
      </c>
      <c r="D10" s="52">
        <v>4784958</v>
      </c>
      <c r="E10" s="64">
        <v>4065419</v>
      </c>
    </row>
    <row r="11" spans="2:5" ht="18" customHeight="1">
      <c r="B11" s="63" t="s">
        <v>10</v>
      </c>
      <c r="C11" s="51" t="s">
        <v>11</v>
      </c>
      <c r="D11" s="53">
        <v>-2660269</v>
      </c>
      <c r="E11" s="65">
        <v>-3135554</v>
      </c>
    </row>
    <row r="12" spans="2:5" ht="18" customHeight="1">
      <c r="B12" s="66" t="s">
        <v>12</v>
      </c>
      <c r="C12" s="54" t="s">
        <v>13</v>
      </c>
      <c r="D12" s="52">
        <f>-1689448847-D11</f>
        <v>-1686788578</v>
      </c>
      <c r="E12" s="64">
        <v>-1502816471</v>
      </c>
    </row>
    <row r="13" spans="2:5" ht="18" customHeight="1">
      <c r="B13" s="63" t="s">
        <v>14</v>
      </c>
      <c r="C13" s="54" t="s">
        <v>15</v>
      </c>
      <c r="D13" s="53"/>
      <c r="E13" s="65"/>
    </row>
    <row r="14" spans="2:5" ht="18" customHeight="1">
      <c r="B14" s="66" t="s">
        <v>16</v>
      </c>
      <c r="C14" s="54" t="s">
        <v>17</v>
      </c>
      <c r="D14" s="52">
        <v>-54483742</v>
      </c>
      <c r="E14" s="64">
        <v>-48023883</v>
      </c>
    </row>
    <row r="15" spans="2:5" ht="18" customHeight="1">
      <c r="B15" s="66" t="s">
        <v>18</v>
      </c>
      <c r="C15" s="54" t="s">
        <v>19</v>
      </c>
      <c r="D15" s="52">
        <v>-9279633</v>
      </c>
      <c r="E15" s="64">
        <v>-8226674</v>
      </c>
    </row>
    <row r="16" spans="2:5" ht="18" customHeight="1">
      <c r="B16" s="43"/>
      <c r="C16" s="54" t="s">
        <v>20</v>
      </c>
      <c r="D16" s="79">
        <v>-63763375</v>
      </c>
      <c r="E16" s="81">
        <v>-56250557</v>
      </c>
    </row>
    <row r="17" spans="2:5" ht="18" customHeight="1">
      <c r="B17" s="66" t="s">
        <v>21</v>
      </c>
      <c r="C17" s="54" t="s">
        <v>22</v>
      </c>
      <c r="D17" s="52">
        <v>-38899885</v>
      </c>
      <c r="E17" s="64">
        <v>-41358391</v>
      </c>
    </row>
    <row r="18" spans="2:5" ht="18" customHeight="1">
      <c r="B18" s="66" t="s">
        <v>23</v>
      </c>
      <c r="C18" s="54" t="s">
        <v>24</v>
      </c>
      <c r="D18" s="52">
        <v>-94986149</v>
      </c>
      <c r="E18" s="64">
        <v>-100088581</v>
      </c>
    </row>
    <row r="19" spans="2:5" ht="18" customHeight="1">
      <c r="B19" s="63" t="s">
        <v>25</v>
      </c>
      <c r="C19" s="82" t="s">
        <v>26</v>
      </c>
      <c r="D19" s="55">
        <f>D12+D11+D16+D17+D18</f>
        <v>-1887098256</v>
      </c>
      <c r="E19" s="80">
        <v>-1703649554</v>
      </c>
    </row>
    <row r="20" spans="2:5" ht="18" customHeight="1">
      <c r="B20" s="67" t="s">
        <v>27</v>
      </c>
      <c r="C20" s="56" t="s">
        <v>28</v>
      </c>
      <c r="D20" s="55">
        <v>108571024</v>
      </c>
      <c r="E20" s="68">
        <v>77018771</v>
      </c>
    </row>
    <row r="21" spans="2:5" ht="18" customHeight="1">
      <c r="B21" s="63" t="s">
        <v>29</v>
      </c>
      <c r="C21" s="51" t="s">
        <v>30</v>
      </c>
      <c r="D21" s="53"/>
      <c r="E21" s="64"/>
    </row>
    <row r="22" spans="2:5" ht="18" customHeight="1">
      <c r="B22" s="63" t="s">
        <v>31</v>
      </c>
      <c r="C22" s="51" t="s">
        <v>32</v>
      </c>
      <c r="D22" s="53"/>
      <c r="E22" s="65"/>
    </row>
    <row r="23" spans="2:5" ht="18" customHeight="1">
      <c r="B23" s="63" t="s">
        <v>33</v>
      </c>
      <c r="C23" s="54" t="s">
        <v>34</v>
      </c>
      <c r="D23" s="53"/>
      <c r="E23" s="65"/>
    </row>
    <row r="24" spans="2:5" ht="18" customHeight="1">
      <c r="B24" s="66" t="s">
        <v>16</v>
      </c>
      <c r="C24" s="54" t="s">
        <v>35</v>
      </c>
      <c r="D24" s="53"/>
      <c r="E24" s="65"/>
    </row>
    <row r="25" spans="2:5" ht="18" customHeight="1">
      <c r="B25" s="66" t="s">
        <v>18</v>
      </c>
      <c r="C25" s="54" t="s">
        <v>36</v>
      </c>
      <c r="D25" s="52">
        <v>2800</v>
      </c>
      <c r="E25" s="64">
        <v>-1918273</v>
      </c>
    </row>
    <row r="26" spans="2:5" ht="18" customHeight="1">
      <c r="B26" s="66" t="s">
        <v>37</v>
      </c>
      <c r="C26" s="54" t="s">
        <v>38</v>
      </c>
      <c r="D26" s="52">
        <v>-1109498</v>
      </c>
      <c r="E26" s="65">
        <v>194527</v>
      </c>
    </row>
    <row r="27" spans="2:5" ht="18" customHeight="1">
      <c r="B27" s="66" t="s">
        <v>39</v>
      </c>
      <c r="C27" s="54" t="s">
        <v>40</v>
      </c>
      <c r="D27" s="52">
        <v>5031896</v>
      </c>
      <c r="E27" s="64">
        <v>1681901</v>
      </c>
    </row>
    <row r="28" spans="2:5" ht="18" customHeight="1">
      <c r="B28" s="43"/>
      <c r="C28" s="51" t="s">
        <v>41</v>
      </c>
      <c r="D28" s="52">
        <f>D25+D26+D27</f>
        <v>3925198</v>
      </c>
      <c r="E28" s="64">
        <v>-41845</v>
      </c>
    </row>
    <row r="29" spans="2:5" ht="18" customHeight="1">
      <c r="B29" s="67" t="s">
        <v>42</v>
      </c>
      <c r="C29" s="56" t="s">
        <v>43</v>
      </c>
      <c r="D29" s="55">
        <f>D28</f>
        <v>3925198</v>
      </c>
      <c r="E29" s="68">
        <v>-41845</v>
      </c>
    </row>
    <row r="30" spans="2:5" ht="18" customHeight="1">
      <c r="B30" s="67" t="s">
        <v>44</v>
      </c>
      <c r="C30" s="56" t="s">
        <v>45</v>
      </c>
      <c r="D30" s="55">
        <f>D20+D29</f>
        <v>112496222</v>
      </c>
      <c r="E30" s="68">
        <v>76976926</v>
      </c>
    </row>
    <row r="31" spans="2:5" ht="18" customHeight="1" thickBot="1">
      <c r="B31" s="69" t="s">
        <v>46</v>
      </c>
      <c r="C31" s="70" t="s">
        <v>47</v>
      </c>
      <c r="D31" s="71">
        <v>-12224223</v>
      </c>
      <c r="E31" s="72">
        <v>-8571905</v>
      </c>
    </row>
    <row r="32" spans="2:5" ht="24.75" customHeight="1" thickBot="1">
      <c r="B32" s="84" t="s">
        <v>48</v>
      </c>
      <c r="C32" s="83"/>
      <c r="D32" s="77">
        <f>D30+D31</f>
        <v>100271999</v>
      </c>
      <c r="E32" s="78">
        <f>E30+E31</f>
        <v>68405021</v>
      </c>
    </row>
    <row r="33" spans="2:5" ht="26.25" customHeight="1" thickBot="1">
      <c r="B33" s="73" t="s">
        <v>49</v>
      </c>
      <c r="C33" s="74"/>
      <c r="D33" s="75"/>
      <c r="E33" s="76"/>
    </row>
  </sheetData>
  <sheetProtection/>
  <mergeCells count="2">
    <mergeCell ref="B3:E3"/>
    <mergeCell ref="C6:E6"/>
  </mergeCells>
  <printOptions/>
  <pageMargins left="0" right="0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3.421875" style="88" customWidth="1"/>
    <col min="2" max="2" width="58.28125" style="88" customWidth="1"/>
    <col min="3" max="3" width="20.7109375" style="92" customWidth="1"/>
    <col min="4" max="4" width="20.140625" style="88" customWidth="1"/>
    <col min="5" max="5" width="18.421875" style="88" customWidth="1"/>
    <col min="6" max="16384" width="9.140625" style="88" customWidth="1"/>
  </cols>
  <sheetData>
    <row r="1" spans="1:3" ht="15.75">
      <c r="A1" s="86" t="s">
        <v>152</v>
      </c>
      <c r="B1" s="86"/>
      <c r="C1" s="87"/>
    </row>
    <row r="2" spans="1:3" ht="15.75">
      <c r="A2" s="86" t="s">
        <v>153</v>
      </c>
      <c r="B2" s="86"/>
      <c r="C2" s="87"/>
    </row>
    <row r="3" spans="1:3" ht="15.75">
      <c r="A3" s="89"/>
      <c r="B3" s="89"/>
      <c r="C3" s="90"/>
    </row>
    <row r="4" spans="1:5" ht="18.75">
      <c r="A4" s="145" t="s">
        <v>154</v>
      </c>
      <c r="B4" s="145"/>
      <c r="C4" s="145"/>
      <c r="D4" s="145"/>
      <c r="E4" s="91"/>
    </row>
    <row r="5" ht="16.5" thickBot="1"/>
    <row r="6" spans="1:4" ht="15.75">
      <c r="A6" s="146"/>
      <c r="B6" s="148" t="s">
        <v>155</v>
      </c>
      <c r="C6" s="150" t="s">
        <v>156</v>
      </c>
      <c r="D6" s="152" t="s">
        <v>157</v>
      </c>
    </row>
    <row r="7" spans="1:4" ht="21.75" customHeight="1">
      <c r="A7" s="147"/>
      <c r="B7" s="149"/>
      <c r="C7" s="151"/>
      <c r="D7" s="153"/>
    </row>
    <row r="8" spans="1:4" ht="15.75">
      <c r="A8" s="93"/>
      <c r="B8" s="94"/>
      <c r="C8" s="95"/>
      <c r="D8" s="94"/>
    </row>
    <row r="9" spans="1:4" ht="24.75" customHeight="1">
      <c r="A9" s="93"/>
      <c r="B9" s="96" t="s">
        <v>158</v>
      </c>
      <c r="C9" s="97"/>
      <c r="D9" s="94"/>
    </row>
    <row r="10" spans="1:4" ht="22.5" customHeight="1">
      <c r="A10" s="93"/>
      <c r="B10" s="98" t="s">
        <v>159</v>
      </c>
      <c r="C10" s="99">
        <v>2336641915</v>
      </c>
      <c r="D10" s="100">
        <v>2066326219</v>
      </c>
    </row>
    <row r="11" spans="1:4" ht="22.5" customHeight="1">
      <c r="A11" s="93"/>
      <c r="B11" s="98" t="s">
        <v>160</v>
      </c>
      <c r="C11" s="100">
        <v>-2247783711</v>
      </c>
      <c r="D11" s="100">
        <v>-2000567770</v>
      </c>
    </row>
    <row r="12" spans="1:4" ht="22.5" customHeight="1">
      <c r="A12" s="93"/>
      <c r="B12" s="98" t="s">
        <v>161</v>
      </c>
      <c r="C12" s="101">
        <v>849620</v>
      </c>
      <c r="D12" s="100">
        <v>741240</v>
      </c>
    </row>
    <row r="13" spans="1:4" ht="22.5" customHeight="1">
      <c r="A13" s="93"/>
      <c r="B13" s="98" t="s">
        <v>162</v>
      </c>
      <c r="C13" s="100">
        <v>0</v>
      </c>
      <c r="D13" s="100">
        <v>-1925855</v>
      </c>
    </row>
    <row r="14" spans="1:4" ht="22.5" customHeight="1">
      <c r="A14" s="93"/>
      <c r="B14" s="98" t="s">
        <v>163</v>
      </c>
      <c r="C14" s="100">
        <v>-9992978</v>
      </c>
      <c r="D14" s="100">
        <v>-2759680</v>
      </c>
    </row>
    <row r="15" spans="1:5" ht="22.5" customHeight="1">
      <c r="A15" s="93"/>
      <c r="B15" s="102" t="s">
        <v>164</v>
      </c>
      <c r="C15" s="97">
        <f>SUM(C10:C14)</f>
        <v>79714846</v>
      </c>
      <c r="D15" s="103">
        <f>D10+D11+D12+D13+D14</f>
        <v>61814154</v>
      </c>
      <c r="E15" s="104"/>
    </row>
    <row r="16" spans="1:4" ht="15.75">
      <c r="A16" s="93"/>
      <c r="B16" s="94"/>
      <c r="C16" s="100"/>
      <c r="D16" s="100"/>
    </row>
    <row r="17" spans="1:4" ht="24.75" customHeight="1">
      <c r="A17" s="93"/>
      <c r="B17" s="96" t="s">
        <v>165</v>
      </c>
      <c r="C17" s="100"/>
      <c r="D17" s="97"/>
    </row>
    <row r="18" spans="1:4" ht="22.5" customHeight="1">
      <c r="A18" s="93"/>
      <c r="B18" s="98" t="s">
        <v>166</v>
      </c>
      <c r="C18" s="100"/>
      <c r="D18" s="100"/>
    </row>
    <row r="19" spans="1:4" ht="22.5" customHeight="1">
      <c r="A19" s="93"/>
      <c r="B19" s="98" t="s">
        <v>167</v>
      </c>
      <c r="C19" s="100">
        <v>-28480788</v>
      </c>
      <c r="D19" s="100">
        <v>-34844459</v>
      </c>
    </row>
    <row r="20" spans="1:4" ht="22.5" customHeight="1">
      <c r="A20" s="93"/>
      <c r="B20" s="98" t="s">
        <v>168</v>
      </c>
      <c r="C20" s="100"/>
      <c r="D20" s="100"/>
    </row>
    <row r="21" spans="1:4" ht="22.5" customHeight="1">
      <c r="A21" s="93"/>
      <c r="B21" s="98" t="s">
        <v>169</v>
      </c>
      <c r="C21" s="100">
        <v>2800</v>
      </c>
      <c r="D21" s="100">
        <v>7582</v>
      </c>
    </row>
    <row r="22" spans="1:4" ht="22.5" customHeight="1">
      <c r="A22" s="93"/>
      <c r="B22" s="98" t="s">
        <v>170</v>
      </c>
      <c r="C22" s="100"/>
      <c r="D22" s="100"/>
    </row>
    <row r="23" spans="1:4" ht="22.5" customHeight="1">
      <c r="A23" s="93"/>
      <c r="B23" s="102" t="s">
        <v>171</v>
      </c>
      <c r="C23" s="97">
        <f>C19+C21</f>
        <v>-28477988</v>
      </c>
      <c r="D23" s="103">
        <f>D19+D21</f>
        <v>-34836877</v>
      </c>
    </row>
    <row r="24" spans="1:4" ht="15.75">
      <c r="A24" s="93"/>
      <c r="B24" s="94"/>
      <c r="C24" s="100"/>
      <c r="D24" s="100"/>
    </row>
    <row r="25" spans="1:4" ht="24.75" customHeight="1">
      <c r="A25" s="93"/>
      <c r="B25" s="96" t="s">
        <v>172</v>
      </c>
      <c r="C25" s="100"/>
      <c r="D25" s="97"/>
    </row>
    <row r="26" spans="1:4" ht="22.5" customHeight="1">
      <c r="A26" s="93"/>
      <c r="B26" s="98" t="s">
        <v>173</v>
      </c>
      <c r="C26" s="100"/>
      <c r="D26" s="100"/>
    </row>
    <row r="27" spans="1:4" ht="23.25" customHeight="1">
      <c r="A27" s="93"/>
      <c r="B27" s="98" t="s">
        <v>174</v>
      </c>
      <c r="C27" s="100">
        <v>-29861307</v>
      </c>
      <c r="D27" s="100">
        <v>-7693097</v>
      </c>
    </row>
    <row r="28" spans="1:4" ht="22.5" customHeight="1">
      <c r="A28" s="93"/>
      <c r="B28" s="98" t="s">
        <v>175</v>
      </c>
      <c r="C28" s="100"/>
      <c r="D28" s="100"/>
    </row>
    <row r="29" spans="1:4" ht="23.25" customHeight="1">
      <c r="A29" s="93"/>
      <c r="B29" s="98" t="s">
        <v>176</v>
      </c>
      <c r="C29" s="100"/>
      <c r="D29" s="100"/>
    </row>
    <row r="30" spans="1:4" ht="22.5" customHeight="1" thickBot="1">
      <c r="A30" s="105"/>
      <c r="B30" s="106" t="s">
        <v>177</v>
      </c>
      <c r="C30" s="107">
        <f>C27</f>
        <v>-29861307</v>
      </c>
      <c r="D30" s="108">
        <v>-7693097</v>
      </c>
    </row>
    <row r="31" spans="1:4" ht="7.5" customHeight="1" thickBot="1">
      <c r="A31" s="109"/>
      <c r="B31" s="110"/>
      <c r="C31" s="111"/>
      <c r="D31" s="112"/>
    </row>
    <row r="32" spans="1:5" ht="21" customHeight="1">
      <c r="A32" s="113"/>
      <c r="B32" s="114" t="s">
        <v>178</v>
      </c>
      <c r="C32" s="115">
        <f>C15+C23+C30</f>
        <v>21375551</v>
      </c>
      <c r="D32" s="115">
        <f>D34-D33</f>
        <v>19284180</v>
      </c>
      <c r="E32" s="104"/>
    </row>
    <row r="33" spans="1:4" ht="21.75" customHeight="1">
      <c r="A33" s="93"/>
      <c r="B33" s="96" t="s">
        <v>179</v>
      </c>
      <c r="C33" s="97">
        <v>26377927</v>
      </c>
      <c r="D33" s="97">
        <v>7093747</v>
      </c>
    </row>
    <row r="34" spans="1:4" ht="24.75" customHeight="1" thickBot="1">
      <c r="A34" s="116"/>
      <c r="B34" s="117" t="s">
        <v>180</v>
      </c>
      <c r="C34" s="97">
        <v>47753478</v>
      </c>
      <c r="D34" s="118">
        <v>26377927</v>
      </c>
    </row>
    <row r="36" spans="2:4" ht="15.75">
      <c r="B36" s="119" t="s">
        <v>181</v>
      </c>
      <c r="C36" s="120"/>
      <c r="D36" s="121" t="s">
        <v>182</v>
      </c>
    </row>
    <row r="37" spans="2:4" ht="15.75">
      <c r="B37" s="119" t="s">
        <v>183</v>
      </c>
      <c r="C37" s="120"/>
      <c r="D37" s="121" t="s">
        <v>184</v>
      </c>
    </row>
  </sheetData>
  <mergeCells count="5">
    <mergeCell ref="A4:D4"/>
    <mergeCell ref="A6:A7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0"/>
  <sheetViews>
    <sheetView workbookViewId="0" topLeftCell="A3">
      <selection activeCell="G20" sqref="G20"/>
    </sheetView>
  </sheetViews>
  <sheetFormatPr defaultColWidth="9.140625" defaultRowHeight="12.75"/>
  <cols>
    <col min="1" max="1" width="4.7109375" style="122" customWidth="1"/>
    <col min="2" max="2" width="34.8515625" style="122" customWidth="1"/>
    <col min="3" max="3" width="14.8515625" style="122" customWidth="1"/>
    <col min="4" max="4" width="13.28125" style="122" customWidth="1"/>
    <col min="5" max="5" width="13.57421875" style="122" customWidth="1"/>
    <col min="6" max="6" width="13.140625" style="122" customWidth="1"/>
    <col min="7" max="7" width="12.8515625" style="122" customWidth="1"/>
    <col min="8" max="8" width="12.421875" style="122" customWidth="1"/>
    <col min="9" max="16384" width="9.140625" style="122" customWidth="1"/>
  </cols>
  <sheetData>
    <row r="2" spans="1:2" ht="12.75">
      <c r="A2" s="86" t="s">
        <v>185</v>
      </c>
      <c r="B2" s="86"/>
    </row>
    <row r="3" spans="1:2" ht="12.75">
      <c r="A3" s="86" t="s">
        <v>153</v>
      </c>
      <c r="B3" s="86"/>
    </row>
    <row r="5" spans="4:7" ht="18">
      <c r="D5" s="123" t="s">
        <v>186</v>
      </c>
      <c r="E5" s="123"/>
      <c r="F5" s="123"/>
      <c r="G5" s="123"/>
    </row>
    <row r="7" spans="1:3" ht="12.75">
      <c r="A7" s="124" t="s">
        <v>187</v>
      </c>
      <c r="B7" s="124"/>
      <c r="C7" s="124"/>
    </row>
    <row r="8" ht="13.5" thickBot="1"/>
    <row r="9" spans="1:8" ht="36.75" customHeight="1" thickBot="1">
      <c r="A9" s="125"/>
      <c r="B9" s="126"/>
      <c r="C9" s="126" t="s">
        <v>188</v>
      </c>
      <c r="D9" s="126" t="s">
        <v>189</v>
      </c>
      <c r="E9" s="126" t="s">
        <v>190</v>
      </c>
      <c r="F9" s="126" t="s">
        <v>191</v>
      </c>
      <c r="G9" s="126" t="s">
        <v>192</v>
      </c>
      <c r="H9" s="127" t="s">
        <v>193</v>
      </c>
    </row>
    <row r="10" spans="1:8" ht="25.5" customHeight="1">
      <c r="A10" s="128" t="s">
        <v>53</v>
      </c>
      <c r="B10" s="129" t="s">
        <v>194</v>
      </c>
      <c r="C10" s="130">
        <v>396017000</v>
      </c>
      <c r="D10" s="130">
        <v>0</v>
      </c>
      <c r="E10" s="130">
        <v>0</v>
      </c>
      <c r="F10" s="130">
        <v>0</v>
      </c>
      <c r="G10" s="130">
        <v>68405919</v>
      </c>
      <c r="H10" s="131">
        <f>SUM(C10:G10)</f>
        <v>464422919</v>
      </c>
    </row>
    <row r="11" spans="1:8" ht="18" customHeight="1">
      <c r="A11" s="132" t="s">
        <v>195</v>
      </c>
      <c r="B11" s="133" t="s">
        <v>196</v>
      </c>
      <c r="C11" s="134"/>
      <c r="D11" s="134"/>
      <c r="E11" s="134"/>
      <c r="F11" s="134"/>
      <c r="G11" s="134"/>
      <c r="H11" s="135">
        <f aca="true" t="shared" si="0" ref="H11:H16">SUM(C11:G11)</f>
        <v>0</v>
      </c>
    </row>
    <row r="12" spans="1:8" ht="18" customHeight="1">
      <c r="A12" s="132" t="s">
        <v>197</v>
      </c>
      <c r="B12" s="133" t="s">
        <v>198</v>
      </c>
      <c r="C12" s="134"/>
      <c r="D12" s="134"/>
      <c r="E12" s="134"/>
      <c r="F12" s="134"/>
      <c r="G12" s="134"/>
      <c r="H12" s="135">
        <f t="shared" si="0"/>
        <v>0</v>
      </c>
    </row>
    <row r="13" spans="1:8" ht="18" customHeight="1">
      <c r="A13" s="132">
        <v>1</v>
      </c>
      <c r="B13" s="133" t="s">
        <v>199</v>
      </c>
      <c r="C13" s="134"/>
      <c r="D13" s="134"/>
      <c r="E13" s="134"/>
      <c r="F13" s="134"/>
      <c r="G13" s="134">
        <v>100271999</v>
      </c>
      <c r="H13" s="135">
        <v>100271999</v>
      </c>
    </row>
    <row r="14" spans="1:8" ht="18" customHeight="1">
      <c r="A14" s="132">
        <v>2</v>
      </c>
      <c r="B14" s="133" t="s">
        <v>200</v>
      </c>
      <c r="C14" s="134"/>
      <c r="D14" s="134"/>
      <c r="E14" s="134"/>
      <c r="F14" s="134">
        <v>3420251</v>
      </c>
      <c r="G14" s="134">
        <v>-8405021</v>
      </c>
      <c r="H14" s="135">
        <v>-4984770</v>
      </c>
    </row>
    <row r="15" spans="1:8" ht="18" customHeight="1">
      <c r="A15" s="132">
        <v>3</v>
      </c>
      <c r="B15" s="133" t="s">
        <v>201</v>
      </c>
      <c r="C15" s="134">
        <v>60000000</v>
      </c>
      <c r="D15" s="134">
        <v>0</v>
      </c>
      <c r="E15" s="134">
        <v>0</v>
      </c>
      <c r="F15" s="134"/>
      <c r="G15" s="134">
        <v>-60000000</v>
      </c>
      <c r="H15" s="135">
        <f t="shared" si="0"/>
        <v>0</v>
      </c>
    </row>
    <row r="16" spans="1:8" ht="18" customHeight="1">
      <c r="A16" s="132">
        <v>4</v>
      </c>
      <c r="B16" s="133" t="s">
        <v>202</v>
      </c>
      <c r="C16" s="134"/>
      <c r="D16" s="134"/>
      <c r="E16" s="134"/>
      <c r="F16" s="134"/>
      <c r="G16" s="134"/>
      <c r="H16" s="135">
        <f t="shared" si="0"/>
        <v>0</v>
      </c>
    </row>
    <row r="17" spans="1:8" ht="29.25" customHeight="1" thickBot="1">
      <c r="A17" s="136" t="s">
        <v>82</v>
      </c>
      <c r="B17" s="137" t="s">
        <v>203</v>
      </c>
      <c r="C17" s="138">
        <f>SUM(C10:C16)</f>
        <v>456017000</v>
      </c>
      <c r="D17" s="138">
        <f>SUM(D10:D16)</f>
        <v>0</v>
      </c>
      <c r="E17" s="138">
        <f>SUM(E10:E16)</f>
        <v>0</v>
      </c>
      <c r="F17" s="138">
        <f>SUM(F14:F16)</f>
        <v>3420251</v>
      </c>
      <c r="G17" s="138">
        <f>SUM(G10:G16)</f>
        <v>100272897</v>
      </c>
      <c r="H17" s="139">
        <f>H10+H13+H14</f>
        <v>559710148</v>
      </c>
    </row>
    <row r="18" spans="3:8" ht="18" customHeight="1">
      <c r="C18" s="140"/>
      <c r="D18" s="140"/>
      <c r="E18" s="140"/>
      <c r="F18" s="140"/>
      <c r="G18" s="140"/>
      <c r="H18" s="140"/>
    </row>
    <row r="19" spans="2:8" ht="18" customHeight="1">
      <c r="B19" s="141" t="s">
        <v>181</v>
      </c>
      <c r="C19" s="140"/>
      <c r="D19" s="140"/>
      <c r="E19" s="140"/>
      <c r="F19" s="142" t="s">
        <v>182</v>
      </c>
      <c r="G19" s="140"/>
      <c r="H19" s="140"/>
    </row>
    <row r="20" spans="2:6" ht="18" customHeight="1">
      <c r="B20" s="141" t="s">
        <v>183</v>
      </c>
      <c r="F20" s="122" t="s">
        <v>184</v>
      </c>
    </row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P4</cp:lastModifiedBy>
  <cp:lastPrinted>2012-03-13T14:12:03Z</cp:lastPrinted>
  <dcterms:created xsi:type="dcterms:W3CDTF">2012-07-03T11:33:05Z</dcterms:created>
  <dcterms:modified xsi:type="dcterms:W3CDTF">2012-07-11T08:00:24Z</dcterms:modified>
  <cp:category/>
  <cp:version/>
  <cp:contentType/>
  <cp:contentStatus/>
</cp:coreProperties>
</file>