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 fullPrecision="0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<sst xmlns="http://schemas.openxmlformats.org/spreadsheetml/2006/main" count="414" uniqueCount="271">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</sst>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workbookViewId="0">
      <selection activeCell="F59" sqref="F5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1345786867</v>
      </c>
      <c r="C9" s="52"/>
      <c r="D9" s="51">
        <v>1126947805</v>
      </c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1138799</v>
      </c>
      <c r="C14" s="52"/>
      <c r="D14" s="64">
        <v>2285137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-766388592</v>
      </c>
      <c r="C19" s="52"/>
      <c r="D19" s="64">
        <v>-676667127</v>
      </c>
      <c r="E19" s="51"/>
      <c r="F19" s="42"/>
    </row>
    <row r="20" spans="1:6">
      <c r="A20" s="63" t="s">
        <v>247</v>
      </c>
      <c r="B20" s="64">
        <v>-114518859</v>
      </c>
      <c r="C20" s="52"/>
      <c r="D20" s="64">
        <v>-79693184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-51750115</v>
      </c>
      <c r="C22" s="52"/>
      <c r="D22" s="64">
        <v>-26397816</v>
      </c>
      <c r="E22" s="51"/>
      <c r="F22" s="42"/>
    </row>
    <row r="23" spans="1:6">
      <c r="A23" s="63" t="s">
        <v>249</v>
      </c>
      <c r="B23" s="64">
        <v>-5084476</v>
      </c>
      <c r="C23" s="52"/>
      <c r="D23" s="64">
        <v>-3271794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-18589656</v>
      </c>
      <c r="C26" s="52"/>
      <c r="D26" s="64">
        <v>-14567550</v>
      </c>
      <c r="E26" s="51"/>
      <c r="F26" s="42"/>
    </row>
    <row r="27" spans="1:6">
      <c r="A27" s="45" t="s">
        <v>221</v>
      </c>
      <c r="B27" s="64">
        <v>-11823295</v>
      </c>
      <c r="C27" s="52"/>
      <c r="D27" s="64">
        <v>-9567997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85786005</v>
      </c>
      <c r="C34" s="52"/>
      <c r="D34" s="64">
        <v>116139910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-1145087</v>
      </c>
      <c r="C38" s="52"/>
      <c r="D38" s="64"/>
      <c r="E38" s="51"/>
      <c r="F38" s="42"/>
    </row>
    <row r="39" spans="1:6">
      <c r="A39" s="63" t="s">
        <v>256</v>
      </c>
      <c r="B39" s="64">
        <v>-5765277</v>
      </c>
      <c r="C39" s="52"/>
      <c r="D39" s="64">
        <v>-8686648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457646314</v>
      </c>
      <c r="C42" s="55"/>
      <c r="D42" s="54">
        <f>SUM(D9:D41)</f>
        <v>426520736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-68920299</v>
      </c>
      <c r="C44" s="52"/>
      <c r="D44" s="64">
        <v>-64197358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388726015</v>
      </c>
      <c r="C47" s="58"/>
      <c r="D47" s="67">
        <f>SUM(D42:D46)</f>
        <v>362323378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388726015</v>
      </c>
      <c r="C57" s="77"/>
      <c r="D57" s="76">
        <f>D47+D55</f>
        <v>362323378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</v>
      </c>
      <c r="F4" s="27"/>
      <c r="G4" s="6">
        <f>+E4-H4</f>
        <v>250227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588119</v>
      </c>
      <c r="F5" s="27"/>
      <c r="G5" s="6">
        <f t="shared" ref="G5:G68" si="0">+E5-H5</f>
        <v>575297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1366069</v>
      </c>
      <c r="F6" s="27"/>
      <c r="G6" s="6">
        <f t="shared" si="0"/>
        <v>1366069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1149044</v>
      </c>
      <c r="F7" s="27"/>
      <c r="G7" s="6">
        <f t="shared" si="0"/>
        <v>1149044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1735152</v>
      </c>
      <c r="F8" s="27"/>
      <c r="G8" s="6">
        <f t="shared" si="0"/>
        <v>1735152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4735067</v>
      </c>
      <c r="F9" s="27"/>
      <c r="G9" s="6">
        <f t="shared" si="0"/>
        <v>4731147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</v>
      </c>
      <c r="F11" s="27"/>
      <c r="G11" s="6">
        <f t="shared" si="0"/>
        <v>1433753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</v>
      </c>
      <c r="F12" s="27"/>
      <c r="G12" s="6">
        <f t="shared" si="0"/>
        <v>1991862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</v>
      </c>
      <c r="F13" s="27"/>
      <c r="G13" s="6">
        <f t="shared" si="0"/>
        <v>61813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567461</v>
      </c>
      <c r="F15" s="27"/>
      <c r="G15" s="6">
        <f t="shared" si="0"/>
        <v>567461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</v>
      </c>
      <c r="F16" s="27"/>
      <c r="G16" s="6">
        <f t="shared" si="0"/>
        <v>3437988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14931159</v>
      </c>
      <c r="F17" s="27"/>
      <c r="G17" s="6">
        <f t="shared" si="0"/>
        <v>14887860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</v>
      </c>
      <c r="F18" s="27"/>
      <c r="G18" s="6">
        <f t="shared" si="0"/>
        <v>779642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</v>
      </c>
      <c r="F19" s="27"/>
      <c r="G19" s="6">
        <f t="shared" si="0"/>
        <v>666085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769081</v>
      </c>
      <c r="F20" s="27"/>
      <c r="G20" s="6">
        <f t="shared" si="0"/>
        <v>769081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11717877</v>
      </c>
      <c r="F21" s="27"/>
      <c r="G21" s="6">
        <f t="shared" si="0"/>
        <v>11717877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</v>
      </c>
      <c r="F22" s="27"/>
      <c r="G22" s="6">
        <f t="shared" si="0"/>
        <v>11574631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</v>
      </c>
      <c r="F23" s="27"/>
      <c r="G23" s="6">
        <f t="shared" si="0"/>
        <v>2482098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</v>
      </c>
      <c r="F24" s="27"/>
      <c r="G24" s="6">
        <f t="shared" si="0"/>
        <v>61728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2980058</v>
      </c>
      <c r="F25" s="27"/>
      <c r="G25" s="6">
        <f t="shared" si="0"/>
        <v>2961858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9536058</v>
      </c>
      <c r="F26" s="27"/>
      <c r="G26" s="6">
        <f t="shared" si="0"/>
        <v>9536058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</v>
      </c>
      <c r="F29" s="27"/>
      <c r="G29" s="6">
        <f t="shared" si="0"/>
        <v>2830643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3541661</v>
      </c>
      <c r="F31" s="27"/>
      <c r="G31" s="6">
        <f t="shared" si="0"/>
        <v>3541661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</v>
      </c>
      <c r="F32" s="27"/>
      <c r="G32" s="6">
        <f t="shared" si="0"/>
        <v>345751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543394</v>
      </c>
      <c r="F33" s="27"/>
      <c r="G33" s="6">
        <f t="shared" si="0"/>
        <v>543394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</v>
      </c>
      <c r="F34" s="27"/>
      <c r="G34" s="6">
        <f t="shared" si="0"/>
        <v>610004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</v>
      </c>
      <c r="F35" s="23"/>
      <c r="G35" s="24">
        <f t="shared" si="0"/>
        <v>0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0</v>
      </c>
      <c r="F36" s="27"/>
      <c r="G36" s="6">
        <f t="shared" si="0"/>
        <v>0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</v>
      </c>
      <c r="F37" s="27"/>
      <c r="G37" s="6">
        <f t="shared" si="0"/>
        <v>2237506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</v>
      </c>
      <c r="F38" s="27"/>
      <c r="G38" s="6">
        <f t="shared" si="0"/>
        <v>563631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</v>
      </c>
      <c r="F39" s="27"/>
      <c r="G39" s="6">
        <f t="shared" si="0"/>
        <v>206884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134598</v>
      </c>
      <c r="F40" s="27"/>
      <c r="G40" s="6">
        <f t="shared" si="0"/>
        <v>134598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</v>
      </c>
      <c r="F42" s="27"/>
      <c r="G42" s="6">
        <f t="shared" si="0"/>
        <v>218449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</v>
      </c>
      <c r="F43" s="27"/>
      <c r="G43" s="6">
        <f t="shared" si="0"/>
        <v>628917</v>
      </c>
      <c r="H43" s="28">
        <v>94925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</v>
      </c>
      <c r="F44" s="27"/>
      <c r="G44" s="6">
        <f t="shared" si="0"/>
        <v>946278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1941098</v>
      </c>
      <c r="F45" s="27"/>
      <c r="G45" s="6">
        <f t="shared" si="0"/>
        <v>1941098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609571</v>
      </c>
      <c r="F46" s="27"/>
      <c r="G46" s="6">
        <f t="shared" si="0"/>
        <v>609571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632758</v>
      </c>
      <c r="F49" s="27"/>
      <c r="G49" s="6">
        <f t="shared" si="0"/>
        <v>632758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</v>
      </c>
      <c r="F50" s="27"/>
      <c r="G50" s="6">
        <f t="shared" si="0"/>
        <v>1067941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1673518</v>
      </c>
      <c r="F51" s="27"/>
      <c r="G51" s="6">
        <f t="shared" si="0"/>
        <v>1673518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5548831</v>
      </c>
      <c r="F55" s="27"/>
      <c r="G55" s="6">
        <f t="shared" si="0"/>
        <v>5548831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</v>
      </c>
      <c r="F56" s="27"/>
      <c r="G56" s="6">
        <f t="shared" si="0"/>
        <v>9790194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</v>
      </c>
      <c r="F57" s="27"/>
      <c r="G57" s="6">
        <f t="shared" si="0"/>
        <v>1900487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1066358</v>
      </c>
      <c r="F58" s="27"/>
      <c r="G58" s="6">
        <f t="shared" si="0"/>
        <v>1033240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</v>
      </c>
      <c r="F59" s="27"/>
      <c r="G59" s="6">
        <f t="shared" si="0"/>
        <v>282278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598728</v>
      </c>
      <c r="F61" s="27"/>
      <c r="G61" s="6">
        <f t="shared" si="0"/>
        <v>577728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715567</v>
      </c>
      <c r="F62" s="27"/>
      <c r="G62" s="6">
        <f t="shared" si="0"/>
        <v>609517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393844</v>
      </c>
      <c r="F63" s="7"/>
      <c r="G63" s="6">
        <f t="shared" si="0"/>
        <v>393844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</v>
      </c>
      <c r="F64" s="27"/>
      <c r="G64" s="6">
        <f t="shared" si="0"/>
        <v>261825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</v>
      </c>
      <c r="F65" s="27"/>
      <c r="G65" s="6">
        <f t="shared" si="0"/>
        <v>477639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678639</v>
      </c>
      <c r="F66" s="27"/>
      <c r="G66" s="6">
        <f t="shared" si="0"/>
        <v>678639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</v>
      </c>
      <c r="F67" s="27"/>
      <c r="G67" s="6">
        <f t="shared" si="0"/>
        <v>245508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</v>
      </c>
      <c r="F68" s="27"/>
      <c r="G68" s="6">
        <f t="shared" si="0"/>
        <v>373906</v>
      </c>
      <c r="H68" s="28">
        <v>84596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491483</v>
      </c>
      <c r="F69" s="27"/>
      <c r="G69" s="6">
        <f t="shared" ref="G69:G94" si="1">+E69-H69</f>
        <v>491483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3286180</v>
      </c>
      <c r="F74" s="27"/>
      <c r="G74" s="6">
        <f t="shared" si="1"/>
        <v>3286180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1296390</v>
      </c>
      <c r="F76" s="8"/>
      <c r="G76" s="6">
        <f t="shared" si="1"/>
        <v>584214</v>
      </c>
      <c r="H76" s="28">
        <v>712176</v>
      </c>
      <c r="I76" s="28"/>
      <c r="J76" s="7" t="s">
        <v>206</v>
      </c>
      <c r="K76" s="18">
        <v>3.0000000000000001E-3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493110</v>
      </c>
      <c r="F77" s="27"/>
      <c r="G77" s="6">
        <f t="shared" si="1"/>
        <v>0</v>
      </c>
      <c r="H77" s="33">
        <v>493110</v>
      </c>
      <c r="I77" s="25"/>
      <c r="J77" s="34">
        <v>3.0000000000000001E-3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58834</v>
      </c>
      <c r="F78" s="27"/>
      <c r="G78" s="6">
        <f t="shared" si="1"/>
        <v>0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</v>
      </c>
      <c r="F79" s="27"/>
      <c r="G79" s="6">
        <f t="shared" si="1"/>
        <v>77295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182810</v>
      </c>
      <c r="F80" s="27"/>
      <c r="G80" s="6">
        <f t="shared" si="1"/>
        <v>182810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165237</v>
      </c>
      <c r="F81" s="27"/>
      <c r="G81" s="6">
        <f t="shared" si="1"/>
        <v>165237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1401546</v>
      </c>
      <c r="F82" s="27"/>
      <c r="G82" s="6">
        <f t="shared" si="1"/>
        <v>1401546</v>
      </c>
      <c r="H82" s="27"/>
      <c r="I82" s="27"/>
      <c r="J82" s="18">
        <v>3.0000000000000001E-3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</v>
      </c>
      <c r="F84" s="27"/>
      <c r="G84" s="6">
        <f t="shared" si="1"/>
        <v>0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-65177138</v>
      </c>
      <c r="F85" s="27"/>
      <c r="G85" s="6">
        <f t="shared" si="1"/>
        <v>-65177138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-13149980</v>
      </c>
      <c r="F86" s="27"/>
      <c r="G86" s="6">
        <f t="shared" si="1"/>
        <v>-13149980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</v>
      </c>
      <c r="F87" s="27"/>
      <c r="G87" s="6">
        <f t="shared" si="1"/>
        <v>-9630320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-12316614</v>
      </c>
      <c r="F88" s="27"/>
      <c r="G88" s="6">
        <f t="shared" si="1"/>
        <v>-12316614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-91436973</v>
      </c>
      <c r="F89" s="27"/>
      <c r="G89" s="6">
        <f t="shared" si="1"/>
        <v>-91436973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-140200</v>
      </c>
      <c r="F90" s="27"/>
      <c r="G90" s="6">
        <f t="shared" si="1"/>
        <v>-140200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-870</v>
      </c>
      <c r="F92" s="27"/>
      <c r="G92" s="6">
        <f t="shared" si="1"/>
        <v>-870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</v>
      </c>
      <c r="F93" s="27"/>
      <c r="G93" s="6">
        <f t="shared" si="1"/>
        <v>-371017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-120</v>
      </c>
      <c r="F94" s="27"/>
      <c r="G94" s="6">
        <f t="shared" si="1"/>
        <v>-120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</v>
      </c>
      <c r="F97" s="12"/>
      <c r="G97" s="12">
        <f>SUM(G4:G94)</f>
        <v>-36008723</v>
      </c>
      <c r="H97" s="12">
        <f>SUM(H4:H94)</f>
        <v>2073447</v>
      </c>
      <c r="I97" s="12"/>
      <c r="J97" s="27"/>
      <c r="K97" s="5">
        <v>-90782099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36008723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2020-08-06T14:45:35Z</dcterms:modified>
</cp:coreProperties>
</file>