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355" tabRatio="853" activeTab="5"/>
  </bookViews>
  <sheets>
    <sheet name="Kopertina" sheetId="1" r:id="rId1"/>
    <sheet name="SKK A - K" sheetId="2" r:id="rId2"/>
    <sheet name="SKK SHPE - ARDH" sheetId="3" r:id="rId3"/>
    <sheet name="SKK Kapitali" sheetId="4" r:id="rId4"/>
    <sheet name="SKK C&amp;F direkt" sheetId="5" r:id="rId5"/>
    <sheet name="Aneks Statistikor" sheetId="6" r:id="rId6"/>
    <sheet name="AAM" sheetId="7" r:id="rId7"/>
    <sheet name="aktivitet per BM" sheetId="8" r:id="rId8"/>
  </sheets>
  <externalReferences>
    <externalReference r:id="rId11"/>
    <externalReference r:id="rId12"/>
    <externalReference r:id="rId13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  <definedName name="A" localSheetId="0">'[3]Sheet2'!$A:$XFD</definedName>
    <definedName name="A">'[1]Sheet2'!$A:$XFD</definedName>
    <definedName name="output3">#REF!</definedName>
    <definedName name="porter">#REF!</definedName>
    <definedName name="_xlnm.Print_Area" localSheetId="5">'Aneks Statistikor'!$A$1:$J$98</definedName>
  </definedNames>
  <calcPr fullCalcOnLoad="1"/>
</workbook>
</file>

<file path=xl/sharedStrings.xml><?xml version="1.0" encoding="utf-8"?>
<sst xmlns="http://schemas.openxmlformats.org/spreadsheetml/2006/main" count="642" uniqueCount="380">
  <si>
    <t>I</t>
  </si>
  <si>
    <t>III</t>
  </si>
  <si>
    <t>II</t>
  </si>
  <si>
    <t xml:space="preserve">A K T I V E T </t>
  </si>
  <si>
    <t>Zërat e bilancit</t>
  </si>
  <si>
    <t>AKTIVET</t>
  </si>
  <si>
    <t>AKTIVET AFATSHKURTUR</t>
  </si>
  <si>
    <t xml:space="preserve">Aktive Monetare </t>
  </si>
  <si>
    <t>(i)</t>
  </si>
  <si>
    <t>Mjete monetare në arkë dhe bankë, tjera</t>
  </si>
  <si>
    <t>Derivative dhe aktive te mabjtura per tregetim</t>
  </si>
  <si>
    <t xml:space="preserve">Derivative </t>
  </si>
  <si>
    <t>(ii)</t>
  </si>
  <si>
    <t>Aktivete mbajtura per tregetim</t>
  </si>
  <si>
    <t>Totali 2</t>
  </si>
  <si>
    <t>Aktive te tjera financiare afatshkurte</t>
  </si>
  <si>
    <t>Llogari/Kërkesa të arkëtueshme</t>
  </si>
  <si>
    <t xml:space="preserve">Llogari/Kërkesa të tjera të arkëtueshme </t>
  </si>
  <si>
    <t>(iii)</t>
  </si>
  <si>
    <t>Te tjera per tu arketuar</t>
  </si>
  <si>
    <t>(iV)</t>
  </si>
  <si>
    <t>Investime të tjera financiare afatshkurte</t>
  </si>
  <si>
    <t>Totali 3</t>
  </si>
  <si>
    <t>Inventaret</t>
  </si>
  <si>
    <t xml:space="preserve">Lëndët e para                     </t>
  </si>
  <si>
    <t xml:space="preserve">Prodhim në proces                  </t>
  </si>
  <si>
    <t xml:space="preserve">Produkte te gatshme </t>
  </si>
  <si>
    <t xml:space="preserve"> Mallra për rishitje                     </t>
  </si>
  <si>
    <t>(V)</t>
  </si>
  <si>
    <t>Parapagesat dhe furnizimet</t>
  </si>
  <si>
    <t>Totali 4</t>
  </si>
  <si>
    <t>Aktivet Biologjike afatshkurter</t>
  </si>
  <si>
    <t>Aktivet afatshkurterte mbajtur per shitje</t>
  </si>
  <si>
    <t>Parapagime shpenzime te shtyra</t>
  </si>
  <si>
    <t>TOTALI I AKTIVEVE AFATSHKURTER(I)</t>
  </si>
  <si>
    <t>AKTIVET AFATGJATE</t>
  </si>
  <si>
    <t>Investimet financiare afatgjata</t>
  </si>
  <si>
    <t>Aksione dhe pjesëmarrje të tjera në njësi të kontrolluara</t>
  </si>
  <si>
    <t xml:space="preserve">Aksione dhe investime të tjera në pjesëmarrje  </t>
  </si>
  <si>
    <t xml:space="preserve">Aksione dhe letra të tjera  me vlerë </t>
  </si>
  <si>
    <t xml:space="preserve">Llogari/Kërkesa të arkëtueshme afatgjata </t>
  </si>
  <si>
    <t>Totali 1.</t>
  </si>
  <si>
    <t>Aktive afatgjata materiale</t>
  </si>
  <si>
    <t xml:space="preserve">Toka  </t>
  </si>
  <si>
    <t xml:space="preserve">Ndërtesa </t>
  </si>
  <si>
    <t>Makineri dhe pajisje</t>
  </si>
  <si>
    <t xml:space="preserve">Aktive të tjera afatgjata materiale(me vlerë kontabël) </t>
  </si>
  <si>
    <t xml:space="preserve">Amortizimi </t>
  </si>
  <si>
    <t>Totali</t>
  </si>
  <si>
    <t>Aktivet Bilogjike afatgjate</t>
  </si>
  <si>
    <t>Aktivet afatgjata jomateriale</t>
  </si>
  <si>
    <t xml:space="preserve">Emri i mirë </t>
  </si>
  <si>
    <t>Shpenzimet e zhvillimit</t>
  </si>
  <si>
    <t>Aktive të tjera afatgjata jomateriale</t>
  </si>
  <si>
    <t>Kapital aksionar i papaguar</t>
  </si>
  <si>
    <t>Aktive të tjera afatgjata</t>
  </si>
  <si>
    <t>Aktive të tjera afatgjata materiale  ne proses</t>
  </si>
  <si>
    <t>Aktive të tjera afatgjata jomateriale  ne proses</t>
  </si>
  <si>
    <t>TOTALI I AKTIVEVE AFATGJATE(II)</t>
  </si>
  <si>
    <t>TOTALi i Aktiveve(I+II)</t>
  </si>
  <si>
    <t xml:space="preserve">P A S I V E T dhe K A P I T A L I </t>
  </si>
  <si>
    <t>DETYRIMET AFATSHKURTER</t>
  </si>
  <si>
    <t>Derivativet</t>
  </si>
  <si>
    <t xml:space="preserve">Huamarrjet </t>
  </si>
  <si>
    <t>Huamarrjet</t>
  </si>
  <si>
    <t xml:space="preserve">Huat dhe obligacionet afatshkurtra </t>
  </si>
  <si>
    <t xml:space="preserve">Kthimet/ripagesat e huave afatgjata </t>
  </si>
  <si>
    <t>Totali  2</t>
  </si>
  <si>
    <t xml:space="preserve">Huat dhe parapagimet </t>
  </si>
  <si>
    <t xml:space="preserve">Të pagueshme ndaj furnitorëve </t>
  </si>
  <si>
    <t xml:space="preserve">Të pagueshme ndaj punonjësve              </t>
  </si>
  <si>
    <t xml:space="preserve">Detyrime tatimore                </t>
  </si>
  <si>
    <t>(iv)</t>
  </si>
  <si>
    <t>(v)</t>
  </si>
  <si>
    <t xml:space="preserve">Detyrime te tjera (Parapag.e arkëtuara,)             </t>
  </si>
  <si>
    <t xml:space="preserve">Grandet dhe të ardhurat e shtyra </t>
  </si>
  <si>
    <t>Provizionet afatshkurtra</t>
  </si>
  <si>
    <t>TOTALI I DETYRIMEVE AFATSHKURTER</t>
  </si>
  <si>
    <t>DETYRIMET AFATGJATE</t>
  </si>
  <si>
    <t xml:space="preserve">Huat afatgjata </t>
  </si>
  <si>
    <t>Hua,bono dhe detyrime nga qerat financiare</t>
  </si>
  <si>
    <t>Bonat e konvertueshme</t>
  </si>
  <si>
    <t>Totali 1</t>
  </si>
  <si>
    <t>Huat te tjera afatgjate</t>
  </si>
  <si>
    <t>Provizionet afatgjata</t>
  </si>
  <si>
    <t xml:space="preserve">TOTALI I PASIVE AFATGJATE </t>
  </si>
  <si>
    <t>TOTALI I DETYRIMEVE</t>
  </si>
  <si>
    <t xml:space="preserve">Kapitali </t>
  </si>
  <si>
    <t>Aksionet e pakices (Perdoren vetem ne pasqyra financiare te konsoliduara)</t>
  </si>
  <si>
    <t>Kapitali që i përket aksionarëve të shoqërisë (Perdoren vetem ne pasqyra financiare te konsoliduara)</t>
  </si>
  <si>
    <t>Kapitali Aksioner</t>
  </si>
  <si>
    <t>Primi I aksionit</t>
  </si>
  <si>
    <t>Njesit ose aksionet e thesarit (negative)</t>
  </si>
  <si>
    <t xml:space="preserve">Diferenca  nga Rivleresimi I aktiveve </t>
  </si>
  <si>
    <t>Rezerva statusore</t>
  </si>
  <si>
    <t>Rezerva ligjore</t>
  </si>
  <si>
    <t xml:space="preserve">Rezerva të tjera </t>
  </si>
  <si>
    <t xml:space="preserve">Fitimet e pashpërndara </t>
  </si>
  <si>
    <t>Fitimi (humbja) e vitit financiar</t>
  </si>
  <si>
    <t xml:space="preserve">TOTALI I KAPITALIT VET </t>
  </si>
  <si>
    <t>TOTALI i PASIVEVE DHE KAPITALIT</t>
  </si>
  <si>
    <t xml:space="preserve">Pershkrimi </t>
  </si>
  <si>
    <t xml:space="preserve">Shitjet neto </t>
  </si>
  <si>
    <t>Të ardhura të tjera</t>
  </si>
  <si>
    <t xml:space="preserve">TE ARDHURAT VEP.OPERATIVE </t>
  </si>
  <si>
    <t xml:space="preserve">Mallrat, lëndët e para dhe shërbimet </t>
  </si>
  <si>
    <t>Shpenzime të tjera nga veprimtaritë e shfrytëzimit</t>
  </si>
  <si>
    <t xml:space="preserve">Shpenzime të personelit </t>
  </si>
  <si>
    <t>Pagat</t>
  </si>
  <si>
    <t xml:space="preserve">Shpenzimet e sigurimeve shoqërore </t>
  </si>
  <si>
    <t xml:space="preserve">Rënia në vlerë (zhvlerësimi) dhe amortizimi </t>
  </si>
  <si>
    <t xml:space="preserve">Shpenzime te tjera  </t>
  </si>
  <si>
    <t xml:space="preserve">SHPENZIMET VEP.OPERATIVE </t>
  </si>
  <si>
    <t xml:space="preserve">Fitimi (humbja) nga veprimtaritë e shfrytëzimit  </t>
  </si>
  <si>
    <t xml:space="preserve">Të ardhurat dhe shpenzimet financiare nga pjesëmarrjet </t>
  </si>
  <si>
    <t xml:space="preserve">Të ardhurat dhe shpenzimet financiare </t>
  </si>
  <si>
    <t xml:space="preserve">Të ardhurat dhe shpenzimet financiare nga investime të tjera financiare afatgjata </t>
  </si>
  <si>
    <t>Të ardhura dhe shpenzime të tjera financiare</t>
  </si>
  <si>
    <t>Totali i të ardhurave dhe shpenzimeve financiare</t>
  </si>
  <si>
    <t xml:space="preserve">Të ardhura dhe shpenzime gabime nga vitet e kalura </t>
  </si>
  <si>
    <t xml:space="preserve">Fitimi (humbja) para tatimit </t>
  </si>
  <si>
    <t xml:space="preserve">Shpenzimet e tatimit mbi fitimin </t>
  </si>
  <si>
    <t xml:space="preserve">Fitimi (humbja) neto e vitit financiar </t>
  </si>
  <si>
    <t xml:space="preserve">Pjesa e fitimit neto për divident </t>
  </si>
  <si>
    <t>1) Ligjit nr.9228 date 29.04.2004"per  Kontabilitetin dhe pasqyrat Fianciare"</t>
  </si>
  <si>
    <t>2) Standardet Kontabel Kombetare(SKK)  qe behen te detyrueshme per zbatim ne daten 1 Janar 2008.</t>
  </si>
  <si>
    <t>3) Formati I Pasqyrave Finaciare eshte beresipas  SKK-ve</t>
  </si>
  <si>
    <t>+=te ardhura</t>
  </si>
  <si>
    <t xml:space="preserve">-=shpenzime </t>
  </si>
  <si>
    <r>
      <t>shenime:</t>
    </r>
    <r>
      <rPr>
        <sz val="12"/>
        <rFont val="Times New Roman"/>
        <family val="1"/>
      </rPr>
      <t>Ne hartimin e  Pasqyrat Financiare jane marre ne konsiderate :</t>
    </r>
  </si>
  <si>
    <t>Zotërimet e aksionarëve të pakicës</t>
  </si>
  <si>
    <t>Kapitali aksionar</t>
  </si>
  <si>
    <t>Primi i aksionit</t>
  </si>
  <si>
    <t>Aksionet e thesarit</t>
  </si>
  <si>
    <t>Rezerva  statusore dhe ligjore</t>
  </si>
  <si>
    <t>Rezerva të konvertimit të  monedhave të huaja</t>
  </si>
  <si>
    <t>Fitimi i pashpërndarë</t>
  </si>
  <si>
    <t>Efekti i ndryshimeve në politikat kontabël</t>
  </si>
  <si>
    <t>Pozicioni i rregulluar</t>
  </si>
  <si>
    <t>Fitimi neto i vitit financiar</t>
  </si>
  <si>
    <t>Transferime në rezervën e detyrueshme statusore</t>
  </si>
  <si>
    <t>Emetim i kapitalit aksionar</t>
  </si>
  <si>
    <t>Efekte të ndryshimeve të kurseve të këmbimit gjatë konsolidimit</t>
  </si>
  <si>
    <t xml:space="preserve">Totali i të ardhurave apo shpenzimeve, që nuk janë njohur në pasqyrën e të ardhurave dhe shpenzimeve </t>
  </si>
  <si>
    <t>Aksione të thesarit të riblera</t>
  </si>
  <si>
    <t xml:space="preserve">Kapitali aksionar që i përket aksionarëve të shoqërisë </t>
  </si>
  <si>
    <t>Dividendët e paguar/deklaruar</t>
  </si>
  <si>
    <t>Fluksi i parave nga veprimtaritë investuese</t>
  </si>
  <si>
    <t>Blerja e aktiveve afatgjata materiale</t>
  </si>
  <si>
    <t>Të ardhura nga shitja e pajisjeve</t>
  </si>
  <si>
    <t>Dividendët e arkëtuar</t>
  </si>
  <si>
    <t>Të ardhura nga emetimi i kapitalit aksionar</t>
  </si>
  <si>
    <t>Të ardhura nga huamarrje afatgjata +lizingun</t>
  </si>
  <si>
    <t>Pagesat e detyrimeve të qirasë financiare</t>
  </si>
  <si>
    <t>Dividendët e paguar</t>
  </si>
  <si>
    <t>Rritja/rënia neto e mjeteve monetare</t>
  </si>
  <si>
    <t>Mjetet monetare në fillim të periudhës  kontabël</t>
  </si>
  <si>
    <t>Mjetet monetare në fund të periudhës kontabël</t>
  </si>
  <si>
    <t>Fluksi monetar nga veprimtaritë e shfrytëzimit</t>
  </si>
  <si>
    <t>Pasqyra e Fluksit Monetar - Metoda Direkte</t>
  </si>
  <si>
    <t>MM te arketuara nga klientet</t>
  </si>
  <si>
    <t>MM te paguara ndaj furnitoreve dhe punonjesve</t>
  </si>
  <si>
    <t>MM te ardhura nga veprimtarite</t>
  </si>
  <si>
    <t>Interes i paguar</t>
  </si>
  <si>
    <t>Tatim fitimi i paguar</t>
  </si>
  <si>
    <t>MM neto nga veprimtaritë e shfrytëzimit</t>
  </si>
  <si>
    <t>Interes i arketuar</t>
  </si>
  <si>
    <t>MM neto nga veprimtaritë e investuese</t>
  </si>
  <si>
    <t>(VI)</t>
  </si>
  <si>
    <t>Zhvleresim</t>
  </si>
  <si>
    <t>Llogaria orktaku</t>
  </si>
  <si>
    <t xml:space="preserve">Hua të tjera                      ortaku  </t>
  </si>
  <si>
    <t xml:space="preserve">Pasqyrat financiare per periudhen ushtrimore qe mbyllet me </t>
  </si>
  <si>
    <r>
      <t xml:space="preserve">       </t>
    </r>
    <r>
      <rPr>
        <b/>
        <sz val="12"/>
        <rFont val="Times New Roman"/>
        <family val="1"/>
      </rPr>
      <t>Shuma shprehet ne leke</t>
    </r>
  </si>
  <si>
    <t>Tirane</t>
  </si>
  <si>
    <t xml:space="preserve">Pasqyrat financiare te mbyllura per periudhen kontabel </t>
  </si>
  <si>
    <t>Nr.EBQ 43273 Posta Shqiptare</t>
  </si>
  <si>
    <t>Dt.31/03/2010</t>
  </si>
  <si>
    <r>
      <t xml:space="preserve">        </t>
    </r>
    <r>
      <rPr>
        <sz val="14"/>
        <color indexed="9"/>
        <rFont val="Times New Roman"/>
        <family val="1"/>
      </rPr>
      <t xml:space="preserve"> Nr: </t>
    </r>
    <r>
      <rPr>
        <b/>
        <sz val="12"/>
        <color indexed="9"/>
        <rFont val="Times New Roman"/>
        <family val="1"/>
      </rPr>
      <t>111 NrNr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</si>
  <si>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</si>
  <si>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</si>
  <si>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</si>
  <si>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</si>
  <si>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</si>
  <si>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</si>
  <si>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</si>
  <si>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</si>
  <si>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</si>
  <si>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</si>
  <si>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</si>
  <si>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</si>
  <si>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</si>
  <si>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</si>
  <si>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</si>
  <si>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</si>
  <si>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</si>
  <si>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</si>
  <si>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</si>
  <si>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</si>
  <si>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</si>
  <si>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</si>
  <si>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</si>
  <si>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</si>
  <si>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</si>
  <si>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</si>
  <si>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</si>
  <si>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</si>
  <si>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</si>
  <si>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</si>
  <si>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</si>
  <si>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</si>
  <si>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</si>
  <si>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</si>
  <si>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</si>
  <si>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</si>
  <si>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</si>
  <si>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</si>
  <si>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</si>
  <si>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</si>
  <si>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</si>
  <si>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</si>
  <si>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</si>
  <si>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</si>
  <si>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</si>
  <si>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</si>
  <si>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</si>
  <si>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</si>
  <si>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</si>
  <si>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</si>
  <si>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</si>
  <si>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</si>
  <si>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</si>
  <si>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</si>
  <si>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</si>
  <si>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</si>
  <si>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</si>
  <si>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</si>
  <si>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</si>
  <si>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</si>
  <si>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</si>
  <si>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</si>
  <si>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</si>
  <si>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</si>
  <si>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</si>
  <si>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</si>
  <si>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</si>
  <si>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</si>
  <si>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</si>
  <si>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</si>
  <si>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</si>
  <si>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</si>
  <si>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</si>
  <si>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</si>
  <si>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</si>
  <si>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</si>
  <si>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</si>
  <si>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</si>
  <si>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</si>
  <si>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</si>
  <si>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</si>
  <si>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</si>
  <si>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</si>
  <si>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</si>
  <si>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</si>
  <si>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</si>
  <si>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</si>
  <si>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</si>
  <si>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</si>
  <si>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</si>
  <si>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</si>
  <si>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</si>
  <si>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</si>
  <si>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</si>
  <si>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</si>
  <si>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Administratori</t>
  </si>
  <si>
    <t>Nr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</si>
  <si>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</si>
  <si>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</si>
  <si>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</si>
  <si>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</si>
  <si>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</si>
  <si>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</si>
  <si>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</si>
  <si>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</si>
  <si>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</si>
  <si>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</si>
  <si>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</si>
  <si>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</si>
  <si>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</si>
  <si>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</si>
  <si>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</si>
  <si>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</si>
  <si>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</si>
  <si>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</si>
  <si>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</si>
  <si>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</si>
  <si>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</si>
  <si>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</si>
  <si>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</si>
  <si>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</si>
  <si>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</si>
  <si>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</si>
  <si>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</si>
  <si>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</si>
  <si>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</si>
  <si>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</si>
  <si>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</si>
  <si>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</si>
  <si>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</si>
  <si>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</si>
  <si>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</si>
  <si>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</si>
  <si>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</si>
  <si>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</si>
  <si>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</si>
  <si>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</si>
  <si>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</si>
  <si>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</si>
  <si>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</si>
  <si>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</si>
  <si>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</si>
  <si>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</si>
  <si>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</si>
  <si>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</si>
  <si>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</si>
  <si>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</si>
  <si>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</si>
  <si>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</si>
  <si>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</si>
  <si>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</si>
  <si>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</si>
  <si>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</si>
  <si>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</si>
  <si>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</si>
  <si>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</si>
  <si>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</si>
  <si>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</si>
  <si>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</si>
  <si>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</si>
  <si>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</si>
  <si>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</si>
  <si>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</si>
  <si>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</si>
  <si>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</si>
  <si>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</si>
  <si>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</si>
  <si>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</si>
  <si>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</si>
  <si>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</si>
  <si>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</si>
  <si>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</si>
  <si>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</si>
  <si>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</si>
  <si>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</si>
  <si>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</si>
  <si>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</si>
  <si>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</si>
  <si>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" Bardhi Alb Plast "</t>
  </si>
  <si>
    <t>NIPT          K 81825016 R</t>
  </si>
  <si>
    <t>31.12.2013 dhe shpjegimet perkatese</t>
  </si>
  <si>
    <t xml:space="preserve"> me 31.12.2013</t>
  </si>
  <si>
    <t>MARS 2014</t>
  </si>
  <si>
    <t>2013</t>
  </si>
  <si>
    <t>2012</t>
  </si>
  <si>
    <t>Pozicioni më 31 dhjetor 2012</t>
  </si>
  <si>
    <t>Pozicioni më 31 dhjetor 2013</t>
  </si>
  <si>
    <t>Viti 2013</t>
  </si>
  <si>
    <t>Viti 2012</t>
  </si>
  <si>
    <t>Aktivet Afatgjata Materiale  me vlere fillestare   2013</t>
  </si>
  <si>
    <t>Amortizimi A.A.Materiale   2013</t>
  </si>
  <si>
    <t>Vlera Kontabel Neto e A.A.Materiale  2013</t>
  </si>
  <si>
    <t>Te punesuar mesatarisht per vitin 2013:</t>
  </si>
  <si>
    <t>ALB ENERGO INVESTIMENTS  Sh.p.k.</t>
  </si>
  <si>
    <t>NIPT K 81602008U</t>
  </si>
  <si>
    <t>Adrese : Rr: A.Frasheri nr. 31</t>
  </si>
  <si>
    <t>Shoqeria “ Alb Energo Investiments“ Sh.p.k     2013</t>
  </si>
  <si>
    <t>SHOQERIA " Alb Energo Investiment"</t>
  </si>
  <si>
    <t>NIPT          K81602008U</t>
  </si>
  <si>
    <t xml:space="preserve"> Per shoqerine  " Alb Energo Investiments " sh.p.k</t>
  </si>
  <si>
    <t>HAXHI BARDHI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</si>
</sst>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0_);\(0\)"/>
    <numFmt numFmtId="186" formatCode="[$€-410]\ #,##0.00"/>
    <numFmt numFmtId="187" formatCode="&quot;$&quot;#,##0.00"/>
    <numFmt numFmtId="188" formatCode="#,##0.00\ [$€-1]"/>
    <numFmt numFmtId="189" formatCode="#,##0.0_);\(#,##0.0\)"/>
    <numFmt numFmtId="190" formatCode="dd/mm/yyyy"/>
    <numFmt numFmtId="191" formatCode="#,##0.00_);\-#,##0.00"/>
    <numFmt numFmtId="192" formatCode="#,##0_);\-#,##0"/>
    <numFmt numFmtId="193" formatCode="#,##0.0_);\-#,##0.0"/>
    <numFmt numFmtId="194" formatCode="[$€-2]\ #,##0.00"/>
    <numFmt numFmtId="195" formatCode="#,##0\ [$€-1]_);\(#,##0\ [$€-1]\)"/>
    <numFmt numFmtId="196" formatCode="#,##0.00\ [$€-1]_);\(#,##0.00\ [$€-1]\)"/>
    <numFmt numFmtId="197" formatCode="0.0%"/>
    <numFmt numFmtId="198" formatCode="_-* #,##0.0_-;\-* #,##0.0_-;_-* &quot;-&quot;??_-;_-@_-"/>
    <numFmt numFmtId="199" formatCode="0.000%"/>
    <numFmt numFmtId="200" formatCode="_-* #,##0_-;\-* #,##0_-;_-* &quot;-&quot;??_-;_-@_-"/>
    <numFmt numFmtId="201" formatCode="_-* #,##0.00000_-;\-* #,##0.00000_-;_-* &quot;-&quot;??_-;_-@_-"/>
    <numFmt numFmtId="202" formatCode="0.0"/>
    <numFmt numFmtId="203" formatCode="_-* #,##0.0000000_-;\-* #,##0.0000000_-;_-* &quot;-&quot;??_-;_-@_-"/>
    <numFmt numFmtId="204" formatCode="#,##0.00000"/>
    <numFmt numFmtId="205" formatCode="0.0%;;"/>
    <numFmt numFmtId="206" formatCode="\ \ @"/>
    <numFmt numFmtId="207" formatCode="0.0000"/>
    <numFmt numFmtId="208" formatCode="_(* #,##0.0000_);_(* \(#,##0.0000\);_(* &quot;-&quot;??_);_(@_)"/>
    <numFmt numFmtId="209" formatCode="_(* #,##0.00000_);_(* \(#,##0.00000\);_(* &quot;-&quot;??_);_(@_)"/>
    <numFmt numFmtId="210" formatCode="0.00%;\(0.00%\)"/>
    <numFmt numFmtId="211" formatCode="#,##0.0\ [$€-1]_);\(#,##0.0\ [$€-1]\)"/>
    <numFmt numFmtId="212" formatCode="_(* #,##0.000_);_(* \(#,##0.000\);_(* &quot;-&quot;??_);_(@_)"/>
    <numFmt numFmtId="213" formatCode="_(* #,##0.0_);_(* \(#,##0.0\);_(* &quot;-&quot;?_);_(@_)"/>
    <numFmt numFmtId="214" formatCode="dd&quot;/&quot;mm&quot;/&quot;yyyy"/>
    <numFmt numFmtId="215" formatCode="0.000"/>
    <numFmt numFmtId="216" formatCode="#,##0&quot;Lek&quot;;\-#,##0&quot;Lek&quot;"/>
    <numFmt numFmtId="217" formatCode="#,##0&quot;Lek&quot;;[Red]\-#,##0&quot;Lek&quot;"/>
    <numFmt numFmtId="218" formatCode="#,##0.00&quot;Lek&quot;;\-#,##0.00&quot;Lek&quot;"/>
    <numFmt numFmtId="219" formatCode="#,##0.00&quot;Lek&quot;;[Red]\-#,##0.00&quot;Lek&quot;"/>
    <numFmt numFmtId="220" formatCode="_-* #,##0&quot;Lek&quot;_-;\-* #,##0&quot;Lek&quot;_-;_-* &quot;-&quot;&quot;Lek&quot;_-;_-@_-"/>
    <numFmt numFmtId="221" formatCode="_-* #,##0_L_e_k_-;\-* #,##0_L_e_k_-;_-* &quot;-&quot;_L_e_k_-;_-@_-"/>
    <numFmt numFmtId="222" formatCode="_-* #,##0.00&quot;Lek&quot;_-;\-* #,##0.00&quot;Lek&quot;_-;_-* &quot;-&quot;??&quot;Lek&quot;_-;_-@_-"/>
    <numFmt numFmtId="223" formatCode="_-* #,##0.00_L_e_k_-;\-* #,##0.00_L_e_k_-;_-* &quot;-&quot;??_L_e_k_-;_-@_-"/>
    <numFmt numFmtId="224" formatCode="0.00_);\(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40"/>
      <name val="Arial"/>
      <family val="2"/>
    </font>
    <font>
      <b/>
      <i/>
      <sz val="9"/>
      <name val="Arial"/>
      <family val="2"/>
    </font>
    <font>
      <b/>
      <sz val="9"/>
      <color indexed="4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i/>
      <sz val="10"/>
      <name val="Arial"/>
      <family val="2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Arial CE"/>
      <family val="0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8"/>
      <name val="Agency FB"/>
      <family val="2"/>
    </font>
    <font>
      <b/>
      <sz val="16"/>
      <color indexed="8"/>
      <name val="Agency FB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9"/>
      <name val="Times New Roman"/>
      <family val="1"/>
    </font>
    <font>
      <b/>
      <sz val="12"/>
      <color rgb="FFFFFFFF"/>
      <name val="Times New Roman"/>
      <family val="1"/>
    </font>
    <font>
      <b/>
      <sz val="18"/>
      <color rgb="FFFFFFF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9" fontId="6" fillId="0" borderId="0" xfId="64" applyFont="1" applyFill="1" applyAlignment="1">
      <alignment/>
    </xf>
    <xf numFmtId="9" fontId="3" fillId="0" borderId="0" xfId="64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179" fontId="8" fillId="0" borderId="12" xfId="42" applyNumberFormat="1" applyFont="1" applyFill="1" applyBorder="1" applyAlignment="1">
      <alignment horizontal="center" vertical="top" wrapText="1"/>
    </xf>
    <xf numFmtId="179" fontId="8" fillId="20" borderId="13" xfId="42" applyNumberFormat="1" applyFont="1" applyFill="1" applyBorder="1" applyAlignment="1">
      <alignment horizontal="center" vertical="top" wrapText="1"/>
    </xf>
    <xf numFmtId="49" fontId="6" fillId="20" borderId="13" xfId="42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9" fontId="3" fillId="24" borderId="10" xfId="42" applyNumberFormat="1" applyFont="1" applyFill="1" applyBorder="1" applyAlignment="1">
      <alignment/>
    </xf>
    <xf numFmtId="179" fontId="3" fillId="0" borderId="15" xfId="42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179" fontId="3" fillId="24" borderId="11" xfId="42" applyNumberFormat="1" applyFont="1" applyFill="1" applyBorder="1" applyAlignment="1">
      <alignment/>
    </xf>
    <xf numFmtId="179" fontId="6" fillId="24" borderId="14" xfId="42" applyNumberFormat="1" applyFont="1" applyFill="1" applyBorder="1" applyAlignment="1">
      <alignment/>
    </xf>
    <xf numFmtId="179" fontId="6" fillId="0" borderId="15" xfId="42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179" fontId="6" fillId="24" borderId="11" xfId="42" applyNumberFormat="1" applyFont="1" applyFill="1" applyBorder="1" applyAlignment="1">
      <alignment/>
    </xf>
    <xf numFmtId="179" fontId="3" fillId="24" borderId="14" xfId="42" applyNumberFormat="1" applyFont="1" applyFill="1" applyBorder="1" applyAlignment="1">
      <alignment/>
    </xf>
    <xf numFmtId="179" fontId="3" fillId="0" borderId="19" xfId="42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79" fontId="6" fillId="0" borderId="11" xfId="42" applyNumberFormat="1" applyFont="1" applyFill="1" applyBorder="1" applyAlignment="1">
      <alignment/>
    </xf>
    <xf numFmtId="179" fontId="6" fillId="0" borderId="19" xfId="42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9" fontId="6" fillId="0" borderId="14" xfId="42" applyNumberFormat="1" applyFont="1" applyFill="1" applyBorder="1" applyAlignment="1">
      <alignment/>
    </xf>
    <xf numFmtId="179" fontId="3" fillId="0" borderId="14" xfId="42" applyNumberFormat="1" applyFont="1" applyFill="1" applyBorder="1" applyAlignment="1">
      <alignment/>
    </xf>
    <xf numFmtId="179" fontId="3" fillId="0" borderId="11" xfId="42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79" fontId="12" fillId="24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9" fontId="12" fillId="24" borderId="10" xfId="42" applyNumberFormat="1" applyFont="1" applyFill="1" applyBorder="1" applyAlignment="1">
      <alignment/>
    </xf>
    <xf numFmtId="179" fontId="10" fillId="24" borderId="11" xfId="42" applyNumberFormat="1" applyFont="1" applyFill="1" applyBorder="1" applyAlignment="1">
      <alignment/>
    </xf>
    <xf numFmtId="179" fontId="10" fillId="24" borderId="13" xfId="42" applyNumberFormat="1" applyFont="1" applyFill="1" applyBorder="1" applyAlignment="1">
      <alignment/>
    </xf>
    <xf numFmtId="179" fontId="10" fillId="24" borderId="14" xfId="42" applyNumberFormat="1" applyFont="1" applyFill="1" applyBorder="1" applyAlignment="1">
      <alignment/>
    </xf>
    <xf numFmtId="0" fontId="8" fillId="0" borderId="22" xfId="0" applyFont="1" applyFill="1" applyBorder="1" applyAlignment="1">
      <alignment vertical="top" wrapText="1"/>
    </xf>
    <xf numFmtId="179" fontId="6" fillId="0" borderId="10" xfId="42" applyNumberFormat="1" applyFont="1" applyFill="1" applyBorder="1" applyAlignment="1">
      <alignment/>
    </xf>
    <xf numFmtId="0" fontId="8" fillId="0" borderId="24" xfId="0" applyFont="1" applyFill="1" applyBorder="1" applyAlignment="1">
      <alignment vertical="top" wrapText="1"/>
    </xf>
    <xf numFmtId="179" fontId="9" fillId="24" borderId="11" xfId="42" applyNumberFormat="1" applyFont="1" applyFill="1" applyBorder="1" applyAlignment="1">
      <alignment/>
    </xf>
    <xf numFmtId="179" fontId="9" fillId="24" borderId="13" xfId="42" applyNumberFormat="1" applyFont="1" applyFill="1" applyBorder="1" applyAlignment="1">
      <alignment/>
    </xf>
    <xf numFmtId="179" fontId="14" fillId="24" borderId="10" xfId="42" applyNumberFormat="1" applyFont="1" applyFill="1" applyBorder="1" applyAlignment="1">
      <alignment/>
    </xf>
    <xf numFmtId="179" fontId="6" fillId="24" borderId="13" xfId="42" applyNumberFormat="1" applyFont="1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6" fillId="0" borderId="2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/>
    </xf>
    <xf numFmtId="179" fontId="6" fillId="20" borderId="11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9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vertical="top" wrapText="1"/>
    </xf>
    <xf numFmtId="179" fontId="3" fillId="20" borderId="30" xfId="42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/>
    </xf>
    <xf numFmtId="179" fontId="6" fillId="24" borderId="33" xfId="42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vertical="top" wrapText="1"/>
    </xf>
    <xf numFmtId="179" fontId="6" fillId="24" borderId="10" xfId="42" applyNumberFormat="1" applyFont="1" applyFill="1" applyBorder="1" applyAlignment="1">
      <alignment/>
    </xf>
    <xf numFmtId="179" fontId="3" fillId="0" borderId="13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179" fontId="3" fillId="24" borderId="11" xfId="42" applyNumberFormat="1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179" fontId="3" fillId="24" borderId="35" xfId="42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179" fontId="6" fillId="0" borderId="36" xfId="42" applyNumberFormat="1" applyFont="1" applyFill="1" applyBorder="1" applyAlignment="1">
      <alignment/>
    </xf>
    <xf numFmtId="0" fontId="6" fillId="0" borderId="37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justify" vertical="top" wrapText="1"/>
    </xf>
    <xf numFmtId="179" fontId="15" fillId="0" borderId="36" xfId="42" applyNumberFormat="1" applyFont="1" applyFill="1" applyBorder="1" applyAlignment="1">
      <alignment/>
    </xf>
    <xf numFmtId="0" fontId="6" fillId="0" borderId="23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179" fontId="6" fillId="24" borderId="36" xfId="42" applyNumberFormat="1" applyFont="1" applyFill="1" applyBorder="1" applyAlignment="1">
      <alignment/>
    </xf>
    <xf numFmtId="0" fontId="6" fillId="0" borderId="2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top" wrapText="1"/>
    </xf>
    <xf numFmtId="179" fontId="3" fillId="0" borderId="10" xfId="42" applyNumberFormat="1" applyFont="1" applyFill="1" applyBorder="1" applyAlignment="1">
      <alignment/>
    </xf>
    <xf numFmtId="0" fontId="6" fillId="0" borderId="34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center"/>
    </xf>
    <xf numFmtId="179" fontId="17" fillId="0" borderId="0" xfId="42" applyNumberFormat="1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indent="1"/>
    </xf>
    <xf numFmtId="179" fontId="20" fillId="0" borderId="0" xfId="42" applyNumberFormat="1" applyFont="1" applyFill="1" applyAlignment="1">
      <alignment horizontal="left" indent="1"/>
    </xf>
    <xf numFmtId="0" fontId="19" fillId="0" borderId="0" xfId="0" applyFont="1" applyFill="1" applyAlignment="1">
      <alignment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/>
    </xf>
    <xf numFmtId="0" fontId="19" fillId="20" borderId="30" xfId="0" applyFont="1" applyFill="1" applyBorder="1" applyAlignment="1">
      <alignment/>
    </xf>
    <xf numFmtId="0" fontId="18" fillId="0" borderId="0" xfId="0" applyFont="1" applyFill="1" applyBorder="1" applyAlignment="1">
      <alignment horizontal="left" indent="1"/>
    </xf>
    <xf numFmtId="0" fontId="18" fillId="20" borderId="13" xfId="0" applyFont="1" applyFill="1" applyBorder="1" applyAlignment="1">
      <alignment horizontal="center"/>
    </xf>
    <xf numFmtId="49" fontId="18" fillId="20" borderId="13" xfId="42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18" fillId="0" borderId="1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 vertical="top" wrapText="1" indent="1"/>
    </xf>
    <xf numFmtId="0" fontId="18" fillId="0" borderId="1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vertical="center" wrapText="1" indent="1"/>
    </xf>
    <xf numFmtId="0" fontId="17" fillId="0" borderId="29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vertical="top" wrapText="1" indent="1"/>
    </xf>
    <xf numFmtId="0" fontId="18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left" vertical="top" wrapText="1" indent="1"/>
    </xf>
    <xf numFmtId="0" fontId="18" fillId="0" borderId="18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left" vertical="top" wrapText="1" indent="1"/>
    </xf>
    <xf numFmtId="0" fontId="21" fillId="0" borderId="29" xfId="0" applyFont="1" applyFill="1" applyBorder="1" applyAlignment="1">
      <alignment horizontal="left" vertical="center" wrapText="1" indent="1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top" wrapText="1" indent="1"/>
    </xf>
    <xf numFmtId="0" fontId="18" fillId="0" borderId="2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vertical="top" wrapText="1" indent="1"/>
    </xf>
    <xf numFmtId="0" fontId="17" fillId="0" borderId="35" xfId="0" applyFont="1" applyFill="1" applyBorder="1" applyAlignment="1">
      <alignment horizontal="left" indent="1"/>
    </xf>
    <xf numFmtId="0" fontId="21" fillId="0" borderId="0" xfId="0" applyFont="1" applyFill="1" applyAlignment="1">
      <alignment/>
    </xf>
    <xf numFmtId="179" fontId="17" fillId="0" borderId="0" xfId="42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7" fillId="0" borderId="42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43" xfId="0" applyNumberFormat="1" applyFont="1" applyFill="1" applyBorder="1" applyAlignment="1">
      <alignment/>
    </xf>
    <xf numFmtId="0" fontId="18" fillId="0" borderId="28" xfId="0" applyFont="1" applyFill="1" applyBorder="1" applyAlignment="1">
      <alignment horizontal="left" vertical="center" wrapText="1" indent="1"/>
    </xf>
    <xf numFmtId="0" fontId="18" fillId="0" borderId="10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 vertical="center" wrapText="1" indent="1"/>
    </xf>
    <xf numFmtId="0" fontId="18" fillId="0" borderId="45" xfId="0" applyFont="1" applyFill="1" applyBorder="1" applyAlignment="1">
      <alignment horizontal="left" vertical="top" wrapText="1" indent="1"/>
    </xf>
    <xf numFmtId="0" fontId="18" fillId="0" borderId="28" xfId="0" applyFont="1" applyFill="1" applyBorder="1" applyAlignment="1">
      <alignment horizontal="left" vertical="top" wrapText="1" indent="1"/>
    </xf>
    <xf numFmtId="0" fontId="18" fillId="0" borderId="29" xfId="0" applyFont="1" applyFill="1" applyBorder="1" applyAlignment="1">
      <alignment horizontal="left" vertical="top" wrapText="1" indent="1"/>
    </xf>
    <xf numFmtId="179" fontId="17" fillId="0" borderId="11" xfId="42" applyNumberFormat="1" applyFont="1" applyFill="1" applyBorder="1" applyAlignment="1">
      <alignment horizontal="left" indent="1"/>
    </xf>
    <xf numFmtId="179" fontId="17" fillId="0" borderId="15" xfId="42" applyNumberFormat="1" applyFont="1" applyFill="1" applyBorder="1" applyAlignment="1">
      <alignment horizontal="left" indent="1"/>
    </xf>
    <xf numFmtId="179" fontId="17" fillId="0" borderId="13" xfId="42" applyNumberFormat="1" applyFont="1" applyFill="1" applyBorder="1" applyAlignment="1">
      <alignment horizontal="left" indent="1"/>
    </xf>
    <xf numFmtId="179" fontId="17" fillId="0" borderId="34" xfId="42" applyNumberFormat="1" applyFont="1" applyFill="1" applyBorder="1" applyAlignment="1">
      <alignment horizontal="left" indent="1"/>
    </xf>
    <xf numFmtId="179" fontId="18" fillId="0" borderId="46" xfId="42" applyNumberFormat="1" applyFont="1" applyFill="1" applyBorder="1" applyAlignment="1">
      <alignment horizontal="left" vertical="center" wrapText="1" indent="1"/>
    </xf>
    <xf numFmtId="179" fontId="18" fillId="0" borderId="47" xfId="42" applyNumberFormat="1" applyFont="1" applyFill="1" applyBorder="1" applyAlignment="1">
      <alignment horizontal="left" vertical="center" wrapText="1" indent="1"/>
    </xf>
    <xf numFmtId="179" fontId="21" fillId="0" borderId="11" xfId="42" applyNumberFormat="1" applyFont="1" applyFill="1" applyBorder="1" applyAlignment="1">
      <alignment horizontal="left" indent="1"/>
    </xf>
    <xf numFmtId="179" fontId="21" fillId="0" borderId="15" xfId="42" applyNumberFormat="1" applyFont="1" applyFill="1" applyBorder="1" applyAlignment="1">
      <alignment horizontal="left" indent="1"/>
    </xf>
    <xf numFmtId="179" fontId="18" fillId="0" borderId="11" xfId="42" applyNumberFormat="1" applyFont="1" applyFill="1" applyBorder="1" applyAlignment="1">
      <alignment horizontal="left" vertical="top" wrapText="1" indent="1"/>
    </xf>
    <xf numFmtId="179" fontId="18" fillId="0" borderId="15" xfId="42" applyNumberFormat="1" applyFont="1" applyFill="1" applyBorder="1" applyAlignment="1">
      <alignment horizontal="left" vertical="top" wrapText="1" indent="1"/>
    </xf>
    <xf numFmtId="179" fontId="17" fillId="0" borderId="15" xfId="42" applyNumberFormat="1" applyFont="1" applyFill="1" applyBorder="1" applyAlignment="1">
      <alignment horizontal="left" vertical="top" wrapText="1" indent="1"/>
    </xf>
    <xf numFmtId="179" fontId="18" fillId="0" borderId="14" xfId="42" applyNumberFormat="1" applyFont="1" applyFill="1" applyBorder="1" applyAlignment="1">
      <alignment horizontal="left" indent="1"/>
    </xf>
    <xf numFmtId="179" fontId="18" fillId="0" borderId="19" xfId="42" applyNumberFormat="1" applyFont="1" applyFill="1" applyBorder="1" applyAlignment="1">
      <alignment horizontal="left" indent="1"/>
    </xf>
    <xf numFmtId="179" fontId="21" fillId="0" borderId="14" xfId="42" applyNumberFormat="1" applyFont="1" applyFill="1" applyBorder="1" applyAlignment="1">
      <alignment horizontal="left" indent="1"/>
    </xf>
    <xf numFmtId="179" fontId="21" fillId="0" borderId="19" xfId="42" applyNumberFormat="1" applyFont="1" applyFill="1" applyBorder="1" applyAlignment="1">
      <alignment horizontal="left" indent="1"/>
    </xf>
    <xf numFmtId="179" fontId="18" fillId="20" borderId="11" xfId="42" applyNumberFormat="1" applyFont="1" applyFill="1" applyBorder="1" applyAlignment="1">
      <alignment horizontal="left" indent="1"/>
    </xf>
    <xf numFmtId="179" fontId="18" fillId="20" borderId="15" xfId="42" applyNumberFormat="1" applyFont="1" applyFill="1" applyBorder="1" applyAlignment="1">
      <alignment horizontal="left" indent="1"/>
    </xf>
    <xf numFmtId="179" fontId="18" fillId="20" borderId="48" xfId="42" applyNumberFormat="1" applyFont="1" applyFill="1" applyBorder="1" applyAlignment="1">
      <alignment horizontal="left" indent="1"/>
    </xf>
    <xf numFmtId="179" fontId="22" fillId="20" borderId="11" xfId="42" applyNumberFormat="1" applyFont="1" applyFill="1" applyBorder="1" applyAlignment="1">
      <alignment horizontal="left" vertical="top" wrapText="1" indent="1"/>
    </xf>
    <xf numFmtId="179" fontId="22" fillId="20" borderId="15" xfId="42" applyNumberFormat="1" applyFont="1" applyFill="1" applyBorder="1" applyAlignment="1">
      <alignment horizontal="left" vertical="top" wrapText="1" indent="1"/>
    </xf>
    <xf numFmtId="0" fontId="23" fillId="0" borderId="49" xfId="0" applyFont="1" applyBorder="1" applyAlignment="1">
      <alignment wrapText="1"/>
    </xf>
    <xf numFmtId="0" fontId="23" fillId="0" borderId="50" xfId="0" applyFont="1" applyBorder="1" applyAlignment="1">
      <alignment wrapText="1"/>
    </xf>
    <xf numFmtId="0" fontId="23" fillId="0" borderId="51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0" xfId="0" applyFont="1" applyBorder="1" applyAlignment="1">
      <alignment wrapText="1"/>
    </xf>
    <xf numFmtId="3" fontId="23" fillId="0" borderId="51" xfId="0" applyNumberFormat="1" applyFont="1" applyBorder="1" applyAlignment="1">
      <alignment vertical="top" wrapText="1"/>
    </xf>
    <xf numFmtId="3" fontId="24" fillId="0" borderId="51" xfId="0" applyNumberFormat="1" applyFont="1" applyBorder="1" applyAlignment="1">
      <alignment vertical="top" wrapText="1"/>
    </xf>
    <xf numFmtId="3" fontId="24" fillId="0" borderId="51" xfId="0" applyNumberFormat="1" applyFont="1" applyBorder="1" applyAlignment="1">
      <alignment horizontal="center" wrapText="1"/>
    </xf>
    <xf numFmtId="3" fontId="23" fillId="0" borderId="51" xfId="0" applyNumberFormat="1" applyFont="1" applyBorder="1" applyAlignment="1">
      <alignment horizontal="center" wrapText="1"/>
    </xf>
    <xf numFmtId="3" fontId="23" fillId="0" borderId="52" xfId="0" applyNumberFormat="1" applyFont="1" applyBorder="1" applyAlignment="1">
      <alignment horizontal="center" wrapText="1"/>
    </xf>
    <xf numFmtId="3" fontId="24" fillId="0" borderId="52" xfId="0" applyNumberFormat="1" applyFont="1" applyBorder="1" applyAlignment="1">
      <alignment horizontal="center" wrapText="1"/>
    </xf>
    <xf numFmtId="0" fontId="23" fillId="0" borderId="50" xfId="0" applyFont="1" applyFill="1" applyBorder="1" applyAlignment="1">
      <alignment wrapText="1"/>
    </xf>
    <xf numFmtId="37" fontId="24" fillId="0" borderId="51" xfId="0" applyNumberFormat="1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37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/>
    </xf>
    <xf numFmtId="37" fontId="0" fillId="24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Border="1" applyAlignment="1">
      <alignment/>
    </xf>
    <xf numFmtId="37" fontId="4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37" fontId="1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top" wrapText="1"/>
    </xf>
    <xf numFmtId="37" fontId="1" fillId="0" borderId="14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41" xfId="0" applyFont="1" applyFill="1" applyBorder="1" applyAlignment="1">
      <alignment/>
    </xf>
    <xf numFmtId="37" fontId="0" fillId="0" borderId="29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 horizontal="center" vertical="top" wrapText="1"/>
    </xf>
    <xf numFmtId="37" fontId="0" fillId="20" borderId="53" xfId="0" applyNumberFormat="1" applyFont="1" applyFill="1" applyBorder="1" applyAlignment="1">
      <alignment/>
    </xf>
    <xf numFmtId="37" fontId="9" fillId="20" borderId="10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 vertical="top" wrapText="1"/>
    </xf>
    <xf numFmtId="37" fontId="0" fillId="0" borderId="0" xfId="0" applyNumberFormat="1" applyFont="1" applyFill="1" applyBorder="1" applyAlignment="1">
      <alignment vertical="top" wrapText="1"/>
    </xf>
    <xf numFmtId="37" fontId="46" fillId="0" borderId="0" xfId="0" applyNumberFormat="1" applyFont="1" applyFill="1" applyBorder="1" applyAlignment="1">
      <alignment vertical="top" wrapText="1"/>
    </xf>
    <xf numFmtId="37" fontId="0" fillId="0" borderId="11" xfId="0" applyNumberFormat="1" applyFont="1" applyFill="1" applyBorder="1" applyAlignment="1">
      <alignment vertical="top" wrapText="1"/>
    </xf>
    <xf numFmtId="37" fontId="1" fillId="7" borderId="54" xfId="0" applyNumberFormat="1" applyFont="1" applyFill="1" applyBorder="1" applyAlignment="1">
      <alignment vertical="top" wrapText="1"/>
    </xf>
    <xf numFmtId="37" fontId="1" fillId="7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46" fillId="20" borderId="10" xfId="0" applyFont="1" applyFill="1" applyBorder="1" applyAlignment="1">
      <alignment horizontal="center"/>
    </xf>
    <xf numFmtId="0" fontId="1" fillId="20" borderId="30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179" fontId="3" fillId="0" borderId="34" xfId="42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179" fontId="3" fillId="24" borderId="15" xfId="42" applyNumberFormat="1" applyFont="1" applyFill="1" applyBorder="1" applyAlignment="1">
      <alignment/>
    </xf>
    <xf numFmtId="179" fontId="3" fillId="24" borderId="19" xfId="42" applyNumberFormat="1" applyFont="1" applyFill="1" applyBorder="1" applyAlignment="1">
      <alignment/>
    </xf>
    <xf numFmtId="179" fontId="6" fillId="0" borderId="34" xfId="42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6" fillId="20" borderId="34" xfId="42" applyNumberFormat="1" applyFont="1" applyFill="1" applyBorder="1" applyAlignment="1">
      <alignment horizontal="center"/>
    </xf>
    <xf numFmtId="0" fontId="6" fillId="20" borderId="13" xfId="42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41" fontId="0" fillId="0" borderId="11" xfId="0" applyNumberFormat="1" applyFont="1" applyFill="1" applyBorder="1" applyAlignment="1">
      <alignment/>
    </xf>
    <xf numFmtId="179" fontId="6" fillId="25" borderId="11" xfId="42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/>
    </xf>
    <xf numFmtId="0" fontId="5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8" fillId="0" borderId="0" xfId="60" applyNumberFormat="1" applyFont="1" applyBorder="1" applyAlignment="1">
      <alignment wrapText="1"/>
      <protection/>
    </xf>
    <xf numFmtId="0" fontId="1" fillId="0" borderId="56" xfId="60" applyFont="1" applyBorder="1" applyAlignment="1">
      <alignment horizontal="center"/>
      <protection/>
    </xf>
    <xf numFmtId="2" fontId="56" fillId="0" borderId="57" xfId="60" applyNumberFormat="1" applyFont="1" applyBorder="1" applyAlignment="1">
      <alignment horizontal="center" wrapText="1"/>
      <protection/>
    </xf>
    <xf numFmtId="3" fontId="11" fillId="0" borderId="58" xfId="60" applyNumberFormat="1" applyFont="1" applyBorder="1" applyAlignment="1">
      <alignment horizontal="right" vertical="center" wrapText="1"/>
      <protection/>
    </xf>
    <xf numFmtId="3" fontId="11" fillId="0" borderId="59" xfId="60" applyNumberFormat="1" applyFont="1" applyBorder="1" applyAlignment="1">
      <alignment horizontal="right" vertical="center" wrapText="1"/>
      <protection/>
    </xf>
    <xf numFmtId="0" fontId="1" fillId="0" borderId="60" xfId="60" applyFont="1" applyBorder="1" applyAlignment="1">
      <alignment horizontal="center"/>
      <protection/>
    </xf>
    <xf numFmtId="0" fontId="1" fillId="0" borderId="61" xfId="60" applyFont="1" applyBorder="1" applyAlignment="1">
      <alignment horizontal="left" wrapText="1"/>
      <protection/>
    </xf>
    <xf numFmtId="3" fontId="1" fillId="0" borderId="61" xfId="60" applyNumberFormat="1" applyFont="1" applyBorder="1" applyAlignment="1">
      <alignment horizontal="right"/>
      <protection/>
    </xf>
    <xf numFmtId="3" fontId="1" fillId="0" borderId="62" xfId="60" applyNumberFormat="1" applyFont="1" applyBorder="1" applyAlignment="1">
      <alignment horizontal="right"/>
      <protection/>
    </xf>
    <xf numFmtId="0" fontId="0" fillId="0" borderId="63" xfId="60" applyFont="1" applyBorder="1" applyAlignment="1">
      <alignment horizontal="center"/>
      <protection/>
    </xf>
    <xf numFmtId="0" fontId="0" fillId="0" borderId="64" xfId="60" applyFont="1" applyBorder="1" applyAlignment="1">
      <alignment horizontal="left" wrapText="1"/>
      <protection/>
    </xf>
    <xf numFmtId="3" fontId="1" fillId="0" borderId="16" xfId="60" applyNumberFormat="1" applyFont="1" applyBorder="1" applyAlignment="1">
      <alignment horizontal="right"/>
      <protection/>
    </xf>
    <xf numFmtId="3" fontId="1" fillId="0" borderId="65" xfId="60" applyNumberFormat="1" applyFont="1" applyBorder="1" applyAlignment="1">
      <alignment horizontal="right"/>
      <protection/>
    </xf>
    <xf numFmtId="0" fontId="0" fillId="0" borderId="66" xfId="60" applyFont="1" applyBorder="1" applyAlignment="1">
      <alignment horizontal="center"/>
      <protection/>
    </xf>
    <xf numFmtId="0" fontId="55" fillId="0" borderId="64" xfId="60" applyFont="1" applyBorder="1" applyAlignment="1">
      <alignment horizontal="left" wrapText="1"/>
      <protection/>
    </xf>
    <xf numFmtId="0" fontId="1" fillId="0" borderId="67" xfId="60" applyFont="1" applyBorder="1" applyAlignment="1">
      <alignment horizontal="center"/>
      <protection/>
    </xf>
    <xf numFmtId="0" fontId="1" fillId="0" borderId="64" xfId="60" applyFont="1" applyBorder="1" applyAlignment="1">
      <alignment horizontal="left" wrapText="1"/>
      <protection/>
    </xf>
    <xf numFmtId="0" fontId="0" fillId="0" borderId="43" xfId="60" applyFont="1" applyBorder="1" applyAlignment="1">
      <alignment horizontal="left" wrapText="1"/>
      <protection/>
    </xf>
    <xf numFmtId="0" fontId="0" fillId="0" borderId="68" xfId="60" applyFont="1" applyBorder="1" applyAlignment="1">
      <alignment horizontal="center"/>
      <protection/>
    </xf>
    <xf numFmtId="0" fontId="0" fillId="0" borderId="69" xfId="60" applyFont="1" applyBorder="1" applyAlignment="1">
      <alignment horizontal="left" wrapText="1"/>
      <protection/>
    </xf>
    <xf numFmtId="0" fontId="1" fillId="0" borderId="67" xfId="60" applyFont="1" applyBorder="1" applyAlignment="1">
      <alignment horizontal="center" vertical="center"/>
      <protection/>
    </xf>
    <xf numFmtId="0" fontId="1" fillId="0" borderId="66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wrapText="1"/>
      <protection/>
    </xf>
    <xf numFmtId="0" fontId="1" fillId="0" borderId="63" xfId="60" applyFont="1" applyBorder="1" applyAlignment="1">
      <alignment horizontal="center"/>
      <protection/>
    </xf>
    <xf numFmtId="0" fontId="47" fillId="0" borderId="16" xfId="60" applyFont="1" applyBorder="1" applyAlignment="1">
      <alignment horizontal="left" wrapText="1"/>
      <protection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66" xfId="60" applyFont="1" applyBorder="1" applyAlignment="1">
      <alignment horizontal="center"/>
      <protection/>
    </xf>
    <xf numFmtId="0" fontId="1" fillId="0" borderId="16" xfId="60" applyFont="1" applyBorder="1" applyAlignment="1">
      <alignment horizontal="left" wrapText="1"/>
      <protection/>
    </xf>
    <xf numFmtId="0" fontId="1" fillId="0" borderId="68" xfId="60" applyFont="1" applyBorder="1" applyAlignment="1">
      <alignment horizontal="center"/>
      <protection/>
    </xf>
    <xf numFmtId="0" fontId="1" fillId="0" borderId="43" xfId="60" applyFont="1" applyBorder="1" applyAlignment="1">
      <alignment horizontal="left" wrapText="1"/>
      <protection/>
    </xf>
    <xf numFmtId="0" fontId="1" fillId="0" borderId="70" xfId="60" applyFont="1" applyBorder="1" applyAlignment="1">
      <alignment horizontal="left" wrapText="1"/>
      <protection/>
    </xf>
    <xf numFmtId="3" fontId="1" fillId="0" borderId="70" xfId="60" applyNumberFormat="1" applyFont="1" applyBorder="1" applyAlignment="1">
      <alignment horizontal="right"/>
      <protection/>
    </xf>
    <xf numFmtId="3" fontId="1" fillId="0" borderId="71" xfId="60" applyNumberFormat="1" applyFont="1" applyBorder="1" applyAlignment="1">
      <alignment horizontal="right"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 applyAlignment="1">
      <alignment horizontal="left" wrapText="1"/>
      <protection/>
    </xf>
    <xf numFmtId="3" fontId="1" fillId="0" borderId="0" xfId="60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4" fillId="0" borderId="42" xfId="60" applyFont="1" applyBorder="1">
      <alignment/>
      <protection/>
    </xf>
    <xf numFmtId="2" fontId="56" fillId="0" borderId="42" xfId="60" applyNumberFormat="1" applyFont="1" applyBorder="1" applyAlignment="1">
      <alignment horizontal="center" wrapText="1"/>
      <protection/>
    </xf>
    <xf numFmtId="0" fontId="11" fillId="0" borderId="72" xfId="60" applyFont="1" applyBorder="1" applyAlignment="1">
      <alignment horizontal="center"/>
      <protection/>
    </xf>
    <xf numFmtId="0" fontId="11" fillId="0" borderId="61" xfId="60" applyFont="1" applyBorder="1" applyAlignment="1">
      <alignment horizontal="left" wrapText="1"/>
      <protection/>
    </xf>
    <xf numFmtId="3" fontId="11" fillId="0" borderId="61" xfId="60" applyNumberFormat="1" applyFont="1" applyBorder="1" applyAlignment="1">
      <alignment horizontal="right"/>
      <protection/>
    </xf>
    <xf numFmtId="3" fontId="11" fillId="0" borderId="62" xfId="60" applyNumberFormat="1" applyFont="1" applyBorder="1" applyAlignment="1">
      <alignment horizontal="right"/>
      <protection/>
    </xf>
    <xf numFmtId="0" fontId="4" fillId="0" borderId="67" xfId="60" applyFont="1" applyBorder="1" applyAlignment="1">
      <alignment horizontal="left"/>
      <protection/>
    </xf>
    <xf numFmtId="0" fontId="4" fillId="0" borderId="16" xfId="61" applyFont="1" applyFill="1" applyBorder="1" applyAlignment="1">
      <alignment horizontal="left" wrapText="1"/>
      <protection/>
    </xf>
    <xf numFmtId="3" fontId="11" fillId="0" borderId="16" xfId="60" applyNumberFormat="1" applyFont="1" applyBorder="1" applyAlignment="1">
      <alignment horizontal="right"/>
      <protection/>
    </xf>
    <xf numFmtId="3" fontId="11" fillId="0" borderId="65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left" wrapText="1"/>
      <protection/>
    </xf>
    <xf numFmtId="0" fontId="11" fillId="0" borderId="67" xfId="60" applyFont="1" applyBorder="1" applyAlignment="1">
      <alignment horizontal="center"/>
      <protection/>
    </xf>
    <xf numFmtId="0" fontId="11" fillId="0" borderId="16" xfId="60" applyFont="1" applyBorder="1" applyAlignment="1">
      <alignment horizontal="left" wrapText="1"/>
      <protection/>
    </xf>
    <xf numFmtId="0" fontId="4" fillId="0" borderId="67" xfId="60" applyFont="1" applyBorder="1" applyAlignment="1">
      <alignment horizontal="center"/>
      <protection/>
    </xf>
    <xf numFmtId="0" fontId="4" fillId="0" borderId="16" xfId="60" applyFont="1" applyBorder="1" applyAlignment="1">
      <alignment horizontal="left"/>
      <protection/>
    </xf>
    <xf numFmtId="3" fontId="11" fillId="0" borderId="16" xfId="60" applyNumberFormat="1" applyFont="1" applyBorder="1" applyAlignment="1">
      <alignment horizontal="right" wrapText="1"/>
      <protection/>
    </xf>
    <xf numFmtId="3" fontId="11" fillId="0" borderId="65" xfId="60" applyNumberFormat="1" applyFont="1" applyBorder="1" applyAlignment="1">
      <alignment horizontal="right" wrapText="1"/>
      <protection/>
    </xf>
    <xf numFmtId="0" fontId="4" fillId="0" borderId="67" xfId="60" applyFont="1" applyFill="1" applyBorder="1" applyAlignment="1">
      <alignment horizontal="center"/>
      <protection/>
    </xf>
    <xf numFmtId="0" fontId="11" fillId="0" borderId="16" xfId="60" applyFont="1" applyBorder="1" applyAlignment="1">
      <alignment horizontal="left"/>
      <protection/>
    </xf>
    <xf numFmtId="0" fontId="4" fillId="0" borderId="7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1" fillId="0" borderId="43" xfId="60" applyNumberFormat="1" applyFont="1" applyBorder="1" applyAlignment="1">
      <alignment horizontal="right" vertical="center" wrapText="1"/>
      <protection/>
    </xf>
    <xf numFmtId="3" fontId="11" fillId="0" borderId="74" xfId="60" applyNumberFormat="1" applyFont="1" applyBorder="1" applyAlignment="1">
      <alignment horizontal="right" vertical="center" wrapText="1"/>
      <protection/>
    </xf>
    <xf numFmtId="0" fontId="11" fillId="0" borderId="67" xfId="60" applyFont="1" applyBorder="1">
      <alignment/>
      <protection/>
    </xf>
    <xf numFmtId="0" fontId="4" fillId="0" borderId="67" xfId="0" applyFont="1" applyBorder="1" applyAlignment="1">
      <alignment/>
    </xf>
    <xf numFmtId="0" fontId="4" fillId="0" borderId="67" xfId="60" applyFont="1" applyBorder="1">
      <alignment/>
      <protection/>
    </xf>
    <xf numFmtId="0" fontId="4" fillId="0" borderId="56" xfId="60" applyFont="1" applyBorder="1">
      <alignment/>
      <protection/>
    </xf>
    <xf numFmtId="0" fontId="11" fillId="0" borderId="70" xfId="60" applyFont="1" applyBorder="1" applyAlignment="1">
      <alignment horizontal="left"/>
      <protection/>
    </xf>
    <xf numFmtId="0" fontId="4" fillId="0" borderId="70" xfId="60" applyFont="1" applyBorder="1" applyAlignment="1">
      <alignment horizontal="left"/>
      <protection/>
    </xf>
    <xf numFmtId="3" fontId="11" fillId="0" borderId="70" xfId="60" applyNumberFormat="1" applyFont="1" applyBorder="1" applyAlignment="1">
      <alignment horizontal="right"/>
      <protection/>
    </xf>
    <xf numFmtId="3" fontId="11" fillId="0" borderId="71" xfId="60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3" fontId="11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horizontal="right"/>
      <protection/>
    </xf>
    <xf numFmtId="0" fontId="0" fillId="0" borderId="0" xfId="60" applyFont="1">
      <alignment/>
      <protection/>
    </xf>
    <xf numFmtId="3" fontId="0" fillId="0" borderId="0" xfId="0" applyNumberFormat="1" applyAlignment="1">
      <alignment horizontal="right"/>
    </xf>
    <xf numFmtId="0" fontId="0" fillId="0" borderId="42" xfId="0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3" fontId="0" fillId="0" borderId="16" xfId="45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42" xfId="45" applyNumberFormat="1" applyBorder="1" applyAlignment="1">
      <alignment/>
    </xf>
    <xf numFmtId="0" fontId="0" fillId="0" borderId="75" xfId="0" applyFont="1" applyBorder="1" applyAlignment="1">
      <alignment vertical="center"/>
    </xf>
    <xf numFmtId="0" fontId="55" fillId="0" borderId="76" xfId="0" applyFont="1" applyBorder="1" applyAlignment="1">
      <alignment vertical="center"/>
    </xf>
    <xf numFmtId="0" fontId="55" fillId="0" borderId="76" xfId="0" applyFont="1" applyBorder="1" applyAlignment="1">
      <alignment horizontal="center" vertical="center"/>
    </xf>
    <xf numFmtId="3" fontId="55" fillId="0" borderId="76" xfId="45" applyNumberFormat="1" applyFont="1" applyBorder="1" applyAlignment="1">
      <alignment vertical="center"/>
    </xf>
    <xf numFmtId="3" fontId="55" fillId="0" borderId="77" xfId="45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45" applyNumberForma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ill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7" xfId="0" applyBorder="1" applyAlignment="1">
      <alignment/>
    </xf>
    <xf numFmtId="0" fontId="0" fillId="0" borderId="64" xfId="0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64" xfId="0" applyFont="1" applyBorder="1" applyAlignment="1">
      <alignment/>
    </xf>
    <xf numFmtId="3" fontId="2" fillId="0" borderId="0" xfId="0" applyNumberFormat="1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7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18" fillId="20" borderId="10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/>
    </xf>
    <xf numFmtId="0" fontId="24" fillId="0" borderId="81" xfId="0" applyFont="1" applyBorder="1" applyAlignment="1">
      <alignment horizontal="center" wrapText="1"/>
    </xf>
    <xf numFmtId="0" fontId="24" fillId="0" borderId="82" xfId="0" applyFont="1" applyBorder="1" applyAlignment="1">
      <alignment horizontal="center" wrapText="1"/>
    </xf>
    <xf numFmtId="0" fontId="24" fillId="0" borderId="83" xfId="0" applyFont="1" applyBorder="1" applyAlignment="1">
      <alignment horizontal="center" wrapText="1"/>
    </xf>
    <xf numFmtId="3" fontId="23" fillId="0" borderId="84" xfId="0" applyNumberFormat="1" applyFont="1" applyBorder="1" applyAlignment="1">
      <alignment horizontal="center" wrapText="1"/>
    </xf>
    <xf numFmtId="3" fontId="23" fillId="0" borderId="50" xfId="0" applyNumberFormat="1" applyFont="1" applyBorder="1" applyAlignment="1">
      <alignment horizontal="center" wrapText="1"/>
    </xf>
    <xf numFmtId="3" fontId="24" fillId="0" borderId="84" xfId="0" applyNumberFormat="1" applyFont="1" applyBorder="1" applyAlignment="1">
      <alignment horizontal="center" wrapText="1"/>
    </xf>
    <xf numFmtId="3" fontId="24" fillId="0" borderId="50" xfId="0" applyNumberFormat="1" applyFont="1" applyBorder="1" applyAlignment="1">
      <alignment horizontal="center" wrapText="1"/>
    </xf>
    <xf numFmtId="0" fontId="23" fillId="0" borderId="84" xfId="0" applyFont="1" applyBorder="1" applyAlignment="1">
      <alignment wrapText="1"/>
    </xf>
    <xf numFmtId="0" fontId="23" fillId="0" borderId="50" xfId="0" applyFont="1" applyBorder="1" applyAlignment="1">
      <alignment wrapText="1"/>
    </xf>
    <xf numFmtId="0" fontId="13" fillId="0" borderId="70" xfId="60" applyFont="1" applyBorder="1" applyAlignment="1">
      <alignment horizontal="left"/>
      <protection/>
    </xf>
    <xf numFmtId="3" fontId="2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11" fillId="0" borderId="16" xfId="60" applyFont="1" applyBorder="1" applyAlignment="1">
      <alignment horizontal="left" wrapText="1"/>
      <protection/>
    </xf>
    <xf numFmtId="0" fontId="11" fillId="0" borderId="16" xfId="60" applyFont="1" applyBorder="1" applyAlignment="1">
      <alignment horizontal="left"/>
      <protection/>
    </xf>
    <xf numFmtId="0" fontId="4" fillId="0" borderId="16" xfId="60" applyFont="1" applyBorder="1" applyAlignment="1">
      <alignment horizontal="left"/>
      <protection/>
    </xf>
    <xf numFmtId="0" fontId="13" fillId="0" borderId="16" xfId="60" applyFont="1" applyBorder="1" applyAlignment="1">
      <alignment horizontal="left"/>
      <protection/>
    </xf>
    <xf numFmtId="0" fontId="4" fillId="0" borderId="16" xfId="61" applyFont="1" applyFill="1" applyBorder="1" applyAlignment="1">
      <alignment horizontal="left" wrapText="1"/>
      <protection/>
    </xf>
    <xf numFmtId="0" fontId="11" fillId="0" borderId="16" xfId="61" applyFont="1" applyFill="1" applyBorder="1" applyAlignment="1">
      <alignment horizontal="left" wrapText="1"/>
      <protection/>
    </xf>
    <xf numFmtId="0" fontId="13" fillId="0" borderId="16" xfId="61" applyFont="1" applyFill="1" applyBorder="1" applyAlignment="1">
      <alignment horizontal="left" wrapText="1"/>
      <protection/>
    </xf>
    <xf numFmtId="0" fontId="4" fillId="0" borderId="16" xfId="60" applyFont="1" applyBorder="1" applyAlignment="1">
      <alignment horizontal="left" wrapText="1"/>
      <protection/>
    </xf>
    <xf numFmtId="0" fontId="1" fillId="0" borderId="70" xfId="60" applyFont="1" applyBorder="1" applyAlignment="1">
      <alignment horizontal="left" wrapText="1"/>
      <protection/>
    </xf>
    <xf numFmtId="2" fontId="1" fillId="0" borderId="17" xfId="60" applyNumberFormat="1" applyFont="1" applyBorder="1" applyAlignment="1">
      <alignment horizontal="center" wrapText="1"/>
      <protection/>
    </xf>
    <xf numFmtId="2" fontId="1" fillId="0" borderId="22" xfId="60" applyNumberFormat="1" applyFont="1" applyBorder="1" applyAlignment="1">
      <alignment horizontal="center" wrapText="1"/>
      <protection/>
    </xf>
    <xf numFmtId="2" fontId="1" fillId="0" borderId="64" xfId="60" applyNumberFormat="1" applyFont="1" applyBorder="1" applyAlignment="1">
      <alignment horizontal="center" wrapText="1"/>
      <protection/>
    </xf>
    <xf numFmtId="0" fontId="56" fillId="0" borderId="85" xfId="60" applyFont="1" applyBorder="1" applyAlignment="1">
      <alignment horizontal="center" wrapText="1"/>
      <protection/>
    </xf>
    <xf numFmtId="0" fontId="56" fillId="0" borderId="24" xfId="60" applyFont="1" applyBorder="1" applyAlignment="1">
      <alignment horizontal="center" wrapText="1"/>
      <protection/>
    </xf>
    <xf numFmtId="0" fontId="56" fillId="0" borderId="86" xfId="60" applyFont="1" applyBorder="1" applyAlignment="1">
      <alignment horizontal="center" wrapText="1"/>
      <protection/>
    </xf>
    <xf numFmtId="0" fontId="11" fillId="0" borderId="87" xfId="60" applyFont="1" applyBorder="1" applyAlignment="1">
      <alignment horizontal="left" wrapText="1"/>
      <protection/>
    </xf>
    <xf numFmtId="0" fontId="11" fillId="0" borderId="61" xfId="60" applyFont="1" applyBorder="1" applyAlignment="1">
      <alignment horizontal="left" wrapText="1"/>
      <protection/>
    </xf>
    <xf numFmtId="0" fontId="0" fillId="0" borderId="22" xfId="60" applyFont="1" applyBorder="1" applyAlignment="1">
      <alignment horizontal="center" wrapText="1"/>
      <protection/>
    </xf>
    <xf numFmtId="0" fontId="0" fillId="0" borderId="64" xfId="60" applyFont="1" applyBorder="1" applyAlignment="1">
      <alignment horizontal="center" wrapText="1"/>
      <protection/>
    </xf>
    <xf numFmtId="0" fontId="1" fillId="0" borderId="22" xfId="60" applyFont="1" applyBorder="1" applyAlignment="1">
      <alignment horizontal="left" wrapText="1"/>
      <protection/>
    </xf>
    <xf numFmtId="0" fontId="1" fillId="0" borderId="64" xfId="60" applyFont="1" applyBorder="1" applyAlignment="1">
      <alignment horizontal="left" wrapText="1"/>
      <protection/>
    </xf>
    <xf numFmtId="0" fontId="55" fillId="0" borderId="64" xfId="60" applyFont="1" applyBorder="1" applyAlignment="1">
      <alignment horizontal="left" wrapText="1"/>
      <protection/>
    </xf>
    <xf numFmtId="0" fontId="55" fillId="0" borderId="16" xfId="60" applyFont="1" applyBorder="1" applyAlignment="1">
      <alignment horizontal="left" wrapText="1"/>
      <protection/>
    </xf>
    <xf numFmtId="0" fontId="1" fillId="0" borderId="16" xfId="60" applyFont="1" applyBorder="1" applyAlignment="1">
      <alignment horizontal="left" wrapText="1"/>
      <protection/>
    </xf>
    <xf numFmtId="0" fontId="0" fillId="0" borderId="22" xfId="60" applyFont="1" applyBorder="1" applyAlignment="1">
      <alignment horizontal="left" wrapText="1"/>
      <protection/>
    </xf>
    <xf numFmtId="0" fontId="0" fillId="0" borderId="64" xfId="60" applyFont="1" applyBorder="1" applyAlignment="1">
      <alignment horizontal="left" wrapText="1"/>
      <protection/>
    </xf>
    <xf numFmtId="2" fontId="1" fillId="0" borderId="88" xfId="60" applyNumberFormat="1" applyFont="1" applyBorder="1" applyAlignment="1">
      <alignment horizontal="center" wrapText="1"/>
      <protection/>
    </xf>
    <xf numFmtId="2" fontId="1" fillId="0" borderId="89" xfId="60" applyNumberFormat="1" applyFont="1" applyBorder="1" applyAlignment="1">
      <alignment horizontal="center" wrapText="1"/>
      <protection/>
    </xf>
    <xf numFmtId="2" fontId="1" fillId="0" borderId="90" xfId="60" applyNumberFormat="1" applyFont="1" applyBorder="1" applyAlignment="1">
      <alignment horizontal="center" wrapText="1"/>
      <protection/>
    </xf>
    <xf numFmtId="2" fontId="56" fillId="0" borderId="91" xfId="60" applyNumberFormat="1" applyFont="1" applyBorder="1" applyAlignment="1">
      <alignment horizontal="center" wrapText="1"/>
      <protection/>
    </xf>
    <xf numFmtId="2" fontId="56" fillId="0" borderId="57" xfId="60" applyNumberFormat="1" applyFont="1" applyBorder="1" applyAlignment="1">
      <alignment horizontal="center" wrapText="1"/>
      <protection/>
    </xf>
    <xf numFmtId="0" fontId="1" fillId="0" borderId="87" xfId="60" applyFont="1" applyBorder="1" applyAlignment="1">
      <alignment horizontal="left" wrapText="1"/>
      <protection/>
    </xf>
    <xf numFmtId="0" fontId="1" fillId="0" borderId="61" xfId="60" applyFont="1" applyBorder="1" applyAlignment="1">
      <alignment horizontal="left" wrapText="1"/>
      <protection/>
    </xf>
    <xf numFmtId="0" fontId="59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timealliu\My%20Documents\PLAN%20BIZNESI\ANEKSET%20E%20PLANIT%20TE%20SHTATE%20TE%20MASAVE%202007-2009%20Rel%204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6\dokumenta%20share\Documents%20and%20Settings\fatimealliu\My%20Documents\PLAN%20BIZNESI\ANEKSET%20E%20PLANIT%20TE%20SHTATE%20TE%20MASAVE%202007-2009%20Rel%204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2 Losses (2)"/>
      <sheetName val="Sheet1"/>
      <sheetName val="Sheet2"/>
      <sheetName val="Appendix   "/>
      <sheetName val="Appendix"/>
      <sheetName val="Energy(1)"/>
      <sheetName val="Tb 1 BasicData"/>
      <sheetName val="Tb Bis1 EnergyTargets"/>
      <sheetName val="Tb 2 Losses"/>
      <sheetName val="Tb 3-2003"/>
      <sheetName val="Tb 4-2004"/>
      <sheetName val="Tb 3-2005"/>
      <sheetName val="Tb 2 Losses (3)"/>
      <sheetName val="Tb 4-2006"/>
      <sheetName val="Tb 4-2006 (2)"/>
      <sheetName val="Tb 4-2006 (3)"/>
      <sheetName val="Tabela3"/>
      <sheetName val="Tb 5-2007"/>
      <sheetName val="Tb 6-2008"/>
      <sheetName val="Tb 7-2009"/>
      <sheetName val="Tb 7-2010"/>
      <sheetName val="Tb 6-2009"/>
      <sheetName val="Tb 7 Coll 2006"/>
      <sheetName val="Tb 7 Coll 2006 (2)"/>
      <sheetName val="Tb 8 b&amp;s"/>
      <sheetName val="Tb 9 p&amp;l"/>
      <sheetName val="Tb 10 cflow"/>
      <sheetName val="Tb 11 Subsidy"/>
      <sheetName val="Tb 12 L&amp;C"/>
      <sheetName val="Tb 13 Investimet"/>
      <sheetName val="Summary"/>
      <sheetName val="ppppp"/>
      <sheetName val="Summary (6K)"/>
      <sheetName val="Tb 10 cflow (2)"/>
    </sheetNames>
    <sheetDataSet>
      <sheetData sheetId="2">
        <row r="1">
          <cell r="A1" t="str">
            <v>Albanian</v>
          </cell>
          <cell r="B1" t="str">
            <v>English</v>
          </cell>
        </row>
        <row r="2">
          <cell r="A2" t="str">
            <v>ANEKSET E
PLANIT TE SHTATE TE MASAVE PER SEKTORIN E ENERGJISE ELEKTRIKE</v>
          </cell>
          <cell r="B2" t="str">
            <v>APPENDIX TO SEVENTH POWER SECTOR ACTION PLAN</v>
          </cell>
          <cell r="C2">
            <v>2</v>
          </cell>
        </row>
        <row r="3">
          <cell r="A3" t="str">
            <v>Tabela Nr.1  Bilanci i Energjise ne Sistemin Shqiptar te Energjise Elektrike per vitet 2004-2009  (GWh)</v>
          </cell>
          <cell r="B3" t="str">
            <v>Table 1:  Balance of Electricity in Albanian Power System for the Year 2004 - 2009  (GWh)</v>
          </cell>
          <cell r="C3">
            <v>3</v>
          </cell>
        </row>
        <row r="4">
          <cell r="A4" t="str">
            <v>Kerkesa</v>
          </cell>
          <cell r="B4" t="str">
            <v>Demand</v>
          </cell>
          <cell r="C4">
            <v>4</v>
          </cell>
        </row>
        <row r="5">
          <cell r="A5" t="str">
            <v>Prodhimi</v>
          </cell>
          <cell r="B5" t="str">
            <v>Generation</v>
          </cell>
          <cell r="C5">
            <v>5</v>
          </cell>
        </row>
        <row r="6">
          <cell r="A6" t="str">
            <v>Shkembimi</v>
          </cell>
          <cell r="B6" t="str">
            <v>Exchange</v>
          </cell>
          <cell r="C6">
            <v>6</v>
          </cell>
        </row>
        <row r="7">
          <cell r="A7" t="str">
            <v>Transmetimi</v>
          </cell>
          <cell r="B7" t="str">
            <v>TSO</v>
          </cell>
          <cell r="C7">
            <v>7</v>
          </cell>
        </row>
        <row r="8">
          <cell r="A8" t="str">
            <v>Prodhimi i impianteve te vegjel dhe te mesem</v>
          </cell>
          <cell r="B8" t="str">
            <v>Generation by Medium &amp; Small HPP</v>
          </cell>
          <cell r="C8">
            <v>8</v>
          </cell>
        </row>
        <row r="9">
          <cell r="A9" t="str">
            <v>Shperndarja</v>
          </cell>
          <cell r="B9" t="str">
            <v>Distribution</v>
          </cell>
          <cell r="C9">
            <v>9</v>
          </cell>
        </row>
        <row r="10">
          <cell r="A10" t="str">
            <v>Prodhimi</v>
          </cell>
          <cell r="B10" t="str">
            <v>Generation</v>
          </cell>
          <cell r="C10">
            <v>10</v>
          </cell>
        </row>
        <row r="11">
          <cell r="A11" t="str">
            <v>Prodhimi me Hidro (Tre kaskadat)</v>
          </cell>
          <cell r="B11" t="str">
            <v>Hydro Generation (Three Cascades)</v>
          </cell>
          <cell r="C11">
            <v>11</v>
          </cell>
        </row>
        <row r="12">
          <cell r="A12" t="str">
            <v>Prodhimi me Termo (TEC)</v>
          </cell>
          <cell r="B12" t="str">
            <v>Thermo Generation</v>
          </cell>
          <cell r="C12">
            <v>12</v>
          </cell>
        </row>
        <row r="13">
          <cell r="A13" t="str">
            <v>TEC Fier</v>
          </cell>
          <cell r="B13" t="str">
            <v>TPP Fieri</v>
          </cell>
          <cell r="C13">
            <v>13</v>
          </cell>
        </row>
        <row r="14">
          <cell r="A14" t="str">
            <v>TEC Vlore</v>
          </cell>
          <cell r="B14" t="str">
            <v>TPP Vlore</v>
          </cell>
          <cell r="C14">
            <v>14</v>
          </cell>
        </row>
        <row r="15">
          <cell r="A15" t="str">
            <v>Konsumi Vetjak</v>
          </cell>
          <cell r="B15" t="str">
            <v>Plant Consumption</v>
          </cell>
          <cell r="C15">
            <v>15</v>
          </cell>
        </row>
        <row r="16">
          <cell r="A16" t="str">
            <v>Humbjet ne Prodhim</v>
          </cell>
          <cell r="B16" t="str">
            <v>Losses in Generation</v>
          </cell>
          <cell r="C16">
            <v>16</v>
          </cell>
        </row>
        <row r="17">
          <cell r="A17" t="str">
            <v>Prodhimi Neto i brendshem</v>
          </cell>
          <cell r="B17" t="str">
            <v>Electricity from Internal Generat.</v>
          </cell>
          <cell r="C17">
            <v>17</v>
          </cell>
        </row>
        <row r="18">
          <cell r="A18" t="str">
            <v>Dhene ( + )</v>
          </cell>
          <cell r="B18" t="str">
            <v>Delivered ( + )</v>
          </cell>
          <cell r="C18">
            <v>18</v>
          </cell>
        </row>
        <row r="19">
          <cell r="A19" t="str">
            <v>Marre ( - )</v>
          </cell>
          <cell r="B19" t="str">
            <v>Received ( - )</v>
          </cell>
          <cell r="C19">
            <v>19</v>
          </cell>
        </row>
        <row r="20">
          <cell r="A20" t="str">
            <v>Balanca (Dhene - Marre)</v>
          </cell>
          <cell r="B20" t="str">
            <v>Balance (Delivered - Received)</v>
          </cell>
          <cell r="C20">
            <v>20</v>
          </cell>
        </row>
        <row r="21">
          <cell r="A21" t="str">
            <v>Eksport ( + )</v>
          </cell>
          <cell r="B21" t="str">
            <v>Export ( + )</v>
          </cell>
          <cell r="C21">
            <v>21</v>
          </cell>
        </row>
        <row r="22">
          <cell r="A22" t="str">
            <v>Import ( - )</v>
          </cell>
          <cell r="B22" t="str">
            <v>Import ( - )</v>
          </cell>
          <cell r="C22">
            <v>22</v>
          </cell>
        </row>
        <row r="23">
          <cell r="A23" t="str">
            <v>Balanca (Eksport - Import)</v>
          </cell>
          <cell r="B23" t="str">
            <v>Balance (Export - Import)</v>
          </cell>
          <cell r="C23">
            <v>23</v>
          </cell>
        </row>
        <row r="24">
          <cell r="A24" t="str">
            <v>Importet e Furnizuesve te Kualifikuar</v>
          </cell>
          <cell r="B24" t="str">
            <v>Imports of eligible suppliers</v>
          </cell>
          <cell r="C24">
            <v>24</v>
          </cell>
        </row>
        <row r="25">
          <cell r="A25" t="str">
            <v>Balanca e Shkembimit Total Neto</v>
          </cell>
          <cell r="B25" t="str">
            <v>Total Net Exchange Balance</v>
          </cell>
          <cell r="C25">
            <v>25</v>
          </cell>
        </row>
        <row r="26">
          <cell r="A26" t="str">
            <v>Transmetimi</v>
          </cell>
          <cell r="B26" t="str">
            <v>Transmission</v>
          </cell>
          <cell r="C26">
            <v>26</v>
          </cell>
        </row>
        <row r="27">
          <cell r="A27" t="str">
            <v>Konsumi Vetjak i Transmetimit</v>
          </cell>
          <cell r="B27" t="str">
            <v>Own Consumption in Transmission</v>
          </cell>
          <cell r="C27">
            <v>27</v>
          </cell>
        </row>
        <row r="28">
          <cell r="A28" t="str">
            <v>Humbjet ne Transmetim</v>
          </cell>
          <cell r="B28" t="str">
            <v>Losses in Transmission</v>
          </cell>
          <cell r="C28">
            <v>28</v>
          </cell>
        </row>
        <row r="29">
          <cell r="A29" t="str">
            <v>Humbjet ne %</v>
          </cell>
          <cell r="B29" t="str">
            <v>Losses in %</v>
          </cell>
          <cell r="C29">
            <v>29</v>
          </cell>
        </row>
        <row r="30">
          <cell r="A30" t="str">
            <v>Energjia e Ofruar ne Shperndarje</v>
          </cell>
          <cell r="B30" t="str">
            <v>Energy Supplied in Distribution</v>
          </cell>
          <cell r="C30">
            <v>30</v>
          </cell>
        </row>
        <row r="31">
          <cell r="A31" t="str">
            <v>Prodhimi nga HEC-et e mesme (KESH Bist2+Selita))</v>
          </cell>
          <cell r="B31" t="str">
            <v>Generation by Medium HPP (KESH)</v>
          </cell>
          <cell r="C31">
            <v>31</v>
          </cell>
        </row>
        <row r="32">
          <cell r="A32" t="str">
            <v>Prodhimi nga HEC-et e vegjel (KESH)</v>
          </cell>
          <cell r="B32" t="str">
            <v>Gereration by Small HPP   (KESH)</v>
          </cell>
          <cell r="C32">
            <v>32</v>
          </cell>
        </row>
        <row r="33">
          <cell r="A33" t="str">
            <v>Prodhimi nga HEC-et e mesem dhe te vegjel te pavarur</v>
          </cell>
          <cell r="B33" t="str">
            <v>Generation by Medium IPP</v>
          </cell>
          <cell r="C33">
            <v>33</v>
          </cell>
        </row>
        <row r="34">
          <cell r="A34" t="str">
            <v>Generation by Small IPP</v>
          </cell>
          <cell r="B34" t="str">
            <v>Generation by Small IPP</v>
          </cell>
          <cell r="C34">
            <v>34</v>
          </cell>
        </row>
        <row r="35">
          <cell r="A35" t="str">
            <v>Totali i Prodhimit ne Shperndarje</v>
          </cell>
          <cell r="B35" t="str">
            <v>Total Generation in Distribution</v>
          </cell>
          <cell r="C35">
            <v>35</v>
          </cell>
        </row>
        <row r="36">
          <cell r="A36" t="str">
            <v>Shperndarja</v>
          </cell>
          <cell r="B36" t="str">
            <v>Distribution</v>
          </cell>
          <cell r="C36">
            <v>36</v>
          </cell>
        </row>
        <row r="37">
          <cell r="A37" t="str">
            <v>Humbjet ne Shperndarje</v>
          </cell>
          <cell r="B37" t="str">
            <v>Losses in Distribution</v>
          </cell>
          <cell r="C37">
            <v>37</v>
          </cell>
        </row>
        <row r="38">
          <cell r="A38" t="str">
            <v>Humbjet ne (%)</v>
          </cell>
          <cell r="B38" t="str">
            <v>Losses in (%)</v>
          </cell>
          <cell r="C38">
            <v>38</v>
          </cell>
        </row>
        <row r="39">
          <cell r="A39" t="str">
            <v>Humbjet Teknike</v>
          </cell>
          <cell r="B39" t="str">
            <v>Technical Losses</v>
          </cell>
          <cell r="C39">
            <v>39</v>
          </cell>
        </row>
        <row r="40">
          <cell r="A40" t="str">
            <v>Humbjet Teknike (%)</v>
          </cell>
          <cell r="B40" t="str">
            <v>Technical Losses (%)</v>
          </cell>
          <cell r="C40">
            <v>40</v>
          </cell>
        </row>
        <row r="41">
          <cell r="A41" t="str">
            <v>Humbjet Jo - Teknike</v>
          </cell>
          <cell r="B41" t="str">
            <v>Non Technical Losses</v>
          </cell>
          <cell r="C41">
            <v>41</v>
          </cell>
        </row>
        <row r="42">
          <cell r="A42" t="str">
            <v>Humbjet Jo - Teknike (%)</v>
          </cell>
          <cell r="B42" t="str">
            <v>Non Technical Losses (%)</v>
          </cell>
          <cell r="C42">
            <v>42</v>
          </cell>
        </row>
        <row r="43">
          <cell r="A43" t="str">
            <v>Energjia e Konsumuar</v>
          </cell>
          <cell r="B43" t="str">
            <v>Billed Consumption (D)</v>
          </cell>
          <cell r="C43">
            <v>43</v>
          </cell>
        </row>
        <row r="44">
          <cell r="A44" t="str">
            <v>Konsumi Vjetor I DARFO</v>
          </cell>
          <cell r="B44" t="str">
            <v>Konsumi Vjetor I DARFO</v>
          </cell>
          <cell r="C44">
            <v>44</v>
          </cell>
        </row>
        <row r="45">
          <cell r="A45" t="str">
            <v>Energjia Pa Darfo</v>
          </cell>
          <cell r="B45" t="str">
            <v>Energjia Pa Darfo</v>
          </cell>
          <cell r="C45">
            <v>45</v>
          </cell>
        </row>
        <row r="46">
          <cell r="A46" t="str">
            <v>Energjia e Klienteve te KESH</v>
          </cell>
          <cell r="B46" t="str">
            <v>Billed Consumption of KESH consumers</v>
          </cell>
          <cell r="C46">
            <v>46</v>
          </cell>
        </row>
        <row r="47">
          <cell r="A47" t="str">
            <v>Energjia e Klienteve te kualifikuar</v>
          </cell>
          <cell r="B47" t="str">
            <v>Billed Consumption of eligible consumers</v>
          </cell>
          <cell r="C47">
            <v>47</v>
          </cell>
        </row>
        <row r="48">
          <cell r="A48" t="str">
            <v>ENERGJIA E TRANSMETUAR NE RRJETIN E BRENDSHEM</v>
          </cell>
          <cell r="B48" t="str">
            <v>ENERGJIA E TRANSMETUAR NE RRJETIN E BRENDSHEM</v>
          </cell>
          <cell r="C48">
            <v>48</v>
          </cell>
        </row>
        <row r="49">
          <cell r="A49" t="str">
            <v>ENERGJIA E TRANSMETUAR NE RRJET</v>
          </cell>
          <cell r="B49" t="str">
            <v>ENERGY SUPPLIED TO Internal GRID</v>
          </cell>
          <cell r="C49">
            <v>49</v>
          </cell>
        </row>
        <row r="50">
          <cell r="A50" t="str">
            <v>TOTALI I HUMBJEVE</v>
          </cell>
          <cell r="B50" t="str">
            <v>TOTAL LOSSES (MWh)</v>
          </cell>
          <cell r="C50">
            <v>50</v>
          </cell>
        </row>
        <row r="51">
          <cell r="A51" t="str">
            <v>TOTALI I HUMBJEVE ( % )</v>
          </cell>
          <cell r="B51" t="str">
            <v>TOTAL LOSSES ( % )</v>
          </cell>
          <cell r="C51">
            <v>51</v>
          </cell>
        </row>
        <row r="52">
          <cell r="A52" t="str">
            <v>KUFIZIMET</v>
          </cell>
          <cell r="B52" t="str">
            <v>Load Sheddings</v>
          </cell>
          <cell r="C52">
            <v>52</v>
          </cell>
        </row>
        <row r="53">
          <cell r="A53" t="str">
            <v>Billed Consumption</v>
          </cell>
          <cell r="B53" t="str">
            <v>Billed Consumption</v>
          </cell>
          <cell r="C53">
            <v>53</v>
          </cell>
        </row>
        <row r="54">
          <cell r="A54" t="str">
            <v>Unbilled Consumption</v>
          </cell>
          <cell r="B54" t="str">
            <v>Unbilled Consumption</v>
          </cell>
          <cell r="C54">
            <v>54</v>
          </cell>
        </row>
        <row r="55">
          <cell r="A55" t="str">
            <v>Household Billed Consumption</v>
          </cell>
          <cell r="B55" t="str">
            <v>Household Billed Consumption</v>
          </cell>
          <cell r="C55">
            <v>55</v>
          </cell>
        </row>
        <row r="56">
          <cell r="A56" t="str">
            <v>Household Billed Cons. in (%)</v>
          </cell>
          <cell r="B56" t="str">
            <v>Household Billed Cons. in (%)</v>
          </cell>
          <cell r="C56">
            <v>56</v>
          </cell>
        </row>
        <row r="57">
          <cell r="A57" t="str">
            <v>Interconection exchange</v>
          </cell>
          <cell r="B57" t="str">
            <v>Interconection exchange</v>
          </cell>
          <cell r="C57">
            <v>57</v>
          </cell>
        </row>
        <row r="58">
          <cell r="A58" t="str">
            <v>Shenim:</v>
          </cell>
          <cell r="B58" t="str">
            <v>Note:</v>
          </cell>
          <cell r="C58">
            <v>58</v>
          </cell>
        </row>
        <row r="59">
          <cell r="A59" t="str">
            <v>(1) Ne qofte se Prodhimi Vendas, per shkak te kushteve te favorshme hidrike, do te jete me i larte, kufizimet do te jene me te uleta se ato te parashikuara</v>
          </cell>
          <cell r="B59" t="str">
            <v>(1) If the Domestic Generation will be higher for the reason of favourable hydrological conditions, the load shedding would be lower then forecasts</v>
          </cell>
          <cell r="C59">
            <v>59</v>
          </cell>
        </row>
        <row r="60">
          <cell r="A60" t="str">
            <v>TABELA 1.1: TE DHENAT BAZE</v>
          </cell>
          <cell r="B60" t="str">
            <v>TABLE 1.1: BASIC DATA</v>
          </cell>
          <cell r="C60">
            <v>60</v>
          </cell>
        </row>
        <row r="61">
          <cell r="A61" t="str">
            <v>Energy (GWh)</v>
          </cell>
          <cell r="B61" t="str">
            <v>Energy (GWh)</v>
          </cell>
          <cell r="C61">
            <v>61</v>
          </cell>
        </row>
        <row r="62">
          <cell r="A62" t="str">
            <v>Kerkesa</v>
          </cell>
          <cell r="B62" t="str">
            <v>Demand</v>
          </cell>
          <cell r="C62">
            <v>62</v>
          </cell>
        </row>
        <row r="63">
          <cell r="A63" t="str">
            <v>Prodhimi neto</v>
          </cell>
          <cell r="B63" t="str">
            <v>Net Production</v>
          </cell>
          <cell r="C63">
            <v>63</v>
          </cell>
        </row>
        <row r="64">
          <cell r="A64" t="str">
            <v>Balanca e Shkembimit Total Neto KESH</v>
          </cell>
          <cell r="B64" t="str">
            <v>Total Net Exchange Balance KESH</v>
          </cell>
          <cell r="C64">
            <v>64</v>
          </cell>
        </row>
        <row r="65">
          <cell r="A65" t="str">
            <v>Importet e Furnizuesve te Kualifikuar</v>
          </cell>
          <cell r="B65" t="str">
            <v>Imports of eligible suppliers</v>
          </cell>
          <cell r="C65">
            <v>65</v>
          </cell>
        </row>
        <row r="66">
          <cell r="A66" t="str">
            <v>Energjia e Disponueshme</v>
          </cell>
          <cell r="B66" t="str">
            <v>Transmitted Energy</v>
          </cell>
          <cell r="C66">
            <v>66</v>
          </cell>
        </row>
        <row r="67">
          <cell r="A67" t="str">
            <v>Kufizimet</v>
          </cell>
          <cell r="B67" t="str">
            <v>Load Shedding</v>
          </cell>
          <cell r="C67">
            <v>67</v>
          </cell>
        </row>
        <row r="68">
          <cell r="A68" t="str">
            <v>Humbjet GWh</v>
          </cell>
          <cell r="B68" t="str">
            <v>Losses GWh</v>
          </cell>
          <cell r="C68">
            <v>68</v>
          </cell>
        </row>
        <row r="69">
          <cell r="A69" t="str">
            <v>Humbjet dhe konVet ne Transmetimit</v>
          </cell>
          <cell r="B69" t="str">
            <v>TL on Transmission network</v>
          </cell>
          <cell r="C69">
            <v>69</v>
          </cell>
        </row>
        <row r="70">
          <cell r="A70" t="str">
            <v>Humbjet teknike ne Shperndarje</v>
          </cell>
          <cell r="B70" t="str">
            <v>TL on Distribution network</v>
          </cell>
          <cell r="C70">
            <v>70</v>
          </cell>
        </row>
        <row r="71">
          <cell r="A71" t="str">
            <v>Humbjet joteknike ne Shperndarje</v>
          </cell>
          <cell r="B71" t="str">
            <v>NTL on Distribution network</v>
          </cell>
          <cell r="C71">
            <v>71</v>
          </cell>
        </row>
        <row r="72">
          <cell r="A72" t="str">
            <v>Totali</v>
          </cell>
          <cell r="B72" t="str">
            <v>Total </v>
          </cell>
          <cell r="C72">
            <v>72</v>
          </cell>
        </row>
        <row r="73">
          <cell r="A73" t="str">
            <v>% Humbjeve</v>
          </cell>
          <cell r="B73" t="str">
            <v>% Losses</v>
          </cell>
          <cell r="C73">
            <v>73</v>
          </cell>
        </row>
        <row r="74">
          <cell r="A74" t="str">
            <v>Humbjet teknike te Transmetimit</v>
          </cell>
          <cell r="B74" t="str">
            <v>TL on Transmission network</v>
          </cell>
          <cell r="C74">
            <v>74</v>
          </cell>
        </row>
        <row r="75">
          <cell r="A75" t="str">
            <v>Humbjet teknike ne Shperndarje</v>
          </cell>
          <cell r="B75" t="str">
            <v>TL on Distribution network</v>
          </cell>
          <cell r="C75">
            <v>75</v>
          </cell>
        </row>
        <row r="76">
          <cell r="A76" t="str">
            <v>Humbjet joteknike ne Shperndarje</v>
          </cell>
          <cell r="B76" t="str">
            <v>NTL on Distribution network</v>
          </cell>
          <cell r="C76">
            <v>76</v>
          </cell>
        </row>
        <row r="77">
          <cell r="A77" t="str">
            <v>Totali</v>
          </cell>
          <cell r="B77" t="str">
            <v>Total </v>
          </cell>
          <cell r="C77">
            <v>77</v>
          </cell>
        </row>
        <row r="78">
          <cell r="A78" t="str">
            <v>Shitjet GWh</v>
          </cell>
          <cell r="B78" t="str">
            <v>Sales GWh</v>
          </cell>
          <cell r="C78">
            <v>78</v>
          </cell>
        </row>
        <row r="79">
          <cell r="A79" t="str">
            <v>Konsumatoret e kualifikuar</v>
          </cell>
          <cell r="B79" t="str">
            <v>Eligible customers</v>
          </cell>
          <cell r="C79">
            <v>79</v>
          </cell>
        </row>
        <row r="80">
          <cell r="A80" t="str">
            <v>Konsumatoret TL</v>
          </cell>
          <cell r="B80" t="str">
            <v>HV customers</v>
          </cell>
          <cell r="C80">
            <v>80</v>
          </cell>
        </row>
        <row r="81">
          <cell r="A81" t="str">
            <v>Konsumatoret TM dhe jo-familiaret TU</v>
          </cell>
          <cell r="B81" t="str">
            <v>MV and not domestic LV customers</v>
          </cell>
          <cell r="C81">
            <v>81</v>
          </cell>
        </row>
        <row r="82">
          <cell r="A82" t="str">
            <v>Konsuamtoret familiar TU</v>
          </cell>
          <cell r="B82" t="str">
            <v>LV domestic customers</v>
          </cell>
          <cell r="C82">
            <v>82</v>
          </cell>
        </row>
        <row r="83">
          <cell r="A83" t="str">
            <v>Totali</v>
          </cell>
          <cell r="B83" t="str">
            <v>Total</v>
          </cell>
          <cell r="C83">
            <v>83</v>
          </cell>
        </row>
        <row r="84">
          <cell r="A84" t="str">
            <v>Bilanci energjetik</v>
          </cell>
          <cell r="B84" t="str">
            <v>Electricity balance</v>
          </cell>
          <cell r="C84">
            <v>84</v>
          </cell>
        </row>
        <row r="85">
          <cell r="A85" t="str">
            <v>Faturuar (milion Leke )</v>
          </cell>
          <cell r="B85" t="str">
            <v>Billed (Lek million)</v>
          </cell>
          <cell r="C85">
            <v>85</v>
          </cell>
        </row>
        <row r="86">
          <cell r="A86" t="str">
            <v>Arketimet</v>
          </cell>
          <cell r="B86" t="str">
            <v>Collection</v>
          </cell>
          <cell r="C86">
            <v>86</v>
          </cell>
        </row>
        <row r="87">
          <cell r="A87" t="str">
            <v>Te Prapambeturat (1)</v>
          </cell>
          <cell r="B87" t="str">
            <v>Arrears</v>
          </cell>
          <cell r="C87">
            <v>87</v>
          </cell>
        </row>
        <row r="88">
          <cell r="A88" t="str">
            <v>Totali Arketimeve</v>
          </cell>
          <cell r="B88" t="str">
            <v>Total Collection</v>
          </cell>
          <cell r="C88">
            <v>88</v>
          </cell>
        </row>
        <row r="89">
          <cell r="A89" t="str">
            <v>%Arketimeve</v>
          </cell>
          <cell r="B89" t="str">
            <v>%Collection</v>
          </cell>
          <cell r="C89">
            <v>89</v>
          </cell>
        </row>
        <row r="90">
          <cell r="A90" t="str">
            <v>% Totali Arketimeve</v>
          </cell>
          <cell r="B90" t="str">
            <v>% Total Collection</v>
          </cell>
          <cell r="C90">
            <v>90</v>
          </cell>
        </row>
        <row r="91">
          <cell r="A91" t="str">
            <v>Te ardhurat  (milion Leke )</v>
          </cell>
          <cell r="B91" t="str">
            <v>Revenue (Lek million)</v>
          </cell>
          <cell r="C91">
            <v>91</v>
          </cell>
        </row>
        <row r="92">
          <cell r="A92" t="str">
            <v>Tarifa Mesatare (Leke/kWh) (2)</v>
          </cell>
          <cell r="B92" t="str">
            <v>Average Tariff (lek/kWh)1</v>
          </cell>
          <cell r="C92">
            <v>92</v>
          </cell>
        </row>
        <row r="93">
          <cell r="A93" t="str">
            <v>Plan(6) = Plani i Shtate i Masave</v>
          </cell>
          <cell r="B93" t="str">
            <v>Plan(6) = Seventh Power Sector Action Plan</v>
          </cell>
          <cell r="C93">
            <v>93</v>
          </cell>
        </row>
        <row r="94">
          <cell r="A94" t="str">
            <v>KONSOLIDIMI
(KESH + OST)</v>
          </cell>
          <cell r="B94" t="str">
            <v>CONSOLIDATED
KESH + TSO</v>
          </cell>
          <cell r="C94">
            <v>94</v>
          </cell>
        </row>
        <row r="95">
          <cell r="A95" t="str">
            <v>(1) Detyrimet e prapambetura per Buxhetore, Jo-Buxhetore, ne shumen ~2.4 miliarde leke per vitin 2006, nuk jane perfshire ne buxhetin e shtetit per vitin 2006, dhe si te tilla nuk kemi pasqyruar efektin ne Pasqyrat Financiare. 
     Mbetet per t'u zgjidhu</v>
          </cell>
          <cell r="B95" t="str">
            <v>(1) The arrears for Budgetary and Non Budgetory, ~2.4 billion leke for 2006, are not included on the State Budget for 2006, and based on this fact there are no reflections on the Financial Statements.
      It remain a very important issue that have to be</v>
          </cell>
          <cell r="C95">
            <v>95</v>
          </cell>
          <cell r="E95" t="str">
            <v> </v>
          </cell>
          <cell r="G95" t="str">
            <v> </v>
          </cell>
        </row>
        <row r="96">
          <cell r="A96" t="str">
            <v>(2) Tarifa eshte pa TVSH</v>
          </cell>
          <cell r="B96" t="str">
            <v>(2) Exluding VAT</v>
          </cell>
          <cell r="C96">
            <v>96</v>
          </cell>
        </row>
        <row r="97">
          <cell r="A97" t="str">
            <v>Muaji</v>
          </cell>
          <cell r="B97" t="str">
            <v>Month</v>
          </cell>
        </row>
        <row r="98">
          <cell r="A98" t="str">
            <v>Janar</v>
          </cell>
          <cell r="B98" t="str">
            <v>January</v>
          </cell>
        </row>
        <row r="99">
          <cell r="A99" t="str">
            <v>Shkurt</v>
          </cell>
          <cell r="B99" t="str">
            <v>February</v>
          </cell>
        </row>
        <row r="100">
          <cell r="A100" t="str">
            <v>Mars</v>
          </cell>
          <cell r="B100" t="str">
            <v>March</v>
          </cell>
        </row>
        <row r="101">
          <cell r="A101" t="str">
            <v>Prill</v>
          </cell>
          <cell r="B101" t="str">
            <v>April</v>
          </cell>
        </row>
        <row r="102">
          <cell r="A102" t="str">
            <v>Maj</v>
          </cell>
          <cell r="B102" t="str">
            <v>May</v>
          </cell>
        </row>
        <row r="103">
          <cell r="A103" t="str">
            <v>Qershor</v>
          </cell>
          <cell r="B103" t="str">
            <v>June</v>
          </cell>
        </row>
        <row r="104">
          <cell r="A104" t="str">
            <v>Korrik</v>
          </cell>
          <cell r="B104" t="str">
            <v>July</v>
          </cell>
        </row>
        <row r="105">
          <cell r="A105" t="str">
            <v>Gusht</v>
          </cell>
          <cell r="B105" t="str">
            <v>August</v>
          </cell>
        </row>
        <row r="106">
          <cell r="A106" t="str">
            <v>Shtator</v>
          </cell>
          <cell r="B106" t="str">
            <v>September</v>
          </cell>
        </row>
        <row r="107">
          <cell r="A107" t="str">
            <v>Tetor</v>
          </cell>
          <cell r="B107" t="str">
            <v>October</v>
          </cell>
        </row>
        <row r="108">
          <cell r="A108" t="str">
            <v>Nëntor</v>
          </cell>
          <cell r="B108" t="str">
            <v>November</v>
          </cell>
        </row>
        <row r="109">
          <cell r="A109" t="str">
            <v>Dhjetor</v>
          </cell>
          <cell r="B109" t="str">
            <v>December</v>
          </cell>
        </row>
        <row r="110">
          <cell r="A110" t="str">
            <v>Tremujori I</v>
          </cell>
        </row>
        <row r="111">
          <cell r="A111" t="str">
            <v>Tremujori II</v>
          </cell>
        </row>
        <row r="112">
          <cell r="A112" t="str">
            <v>Tremujori III</v>
          </cell>
        </row>
        <row r="113">
          <cell r="A113" t="str">
            <v>Tremujori 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 2 Losses (2)"/>
      <sheetName val="Sheet1"/>
      <sheetName val="Sheet2"/>
      <sheetName val="Appendix   "/>
      <sheetName val="Appendix"/>
      <sheetName val="Energy(1)"/>
      <sheetName val="Tb 1 BasicData"/>
      <sheetName val="Tb Bis1 EnergyTargets"/>
      <sheetName val="Tb 2 Losses"/>
      <sheetName val="Tb 3-2003"/>
      <sheetName val="Tb 4-2004"/>
      <sheetName val="Tb 3-2005"/>
      <sheetName val="Tb 2 Losses (3)"/>
      <sheetName val="Tb 4-2006"/>
      <sheetName val="Tb 4-2006 (2)"/>
      <sheetName val="Tb 4-2006 (3)"/>
      <sheetName val="Tabela3"/>
      <sheetName val="Tb 5-2007"/>
      <sheetName val="Tb 6-2008"/>
      <sheetName val="Tb 7-2009"/>
      <sheetName val="Tb 7-2010"/>
      <sheetName val="Tb 6-2009"/>
      <sheetName val="Tb 7 Coll 2006"/>
      <sheetName val="Tb 7 Coll 2006 (2)"/>
      <sheetName val="Tb 8 b&amp;s"/>
      <sheetName val="Tb 9 p&amp;l"/>
      <sheetName val="Tb 10 cflow"/>
      <sheetName val="Tb 11 Subsidy"/>
      <sheetName val="Tb 12 L&amp;C"/>
      <sheetName val="Tb 13 Investimet"/>
      <sheetName val="Summary"/>
      <sheetName val="ppppp"/>
      <sheetName val="Summary (6K)"/>
      <sheetName val="Tb 10 cflow (2)"/>
    </sheetNames>
    <sheetDataSet>
      <sheetData sheetId="2">
        <row r="1">
          <cell r="A1" t="str">
            <v>Albanian</v>
          </cell>
          <cell r="B1" t="str">
            <v>English</v>
          </cell>
        </row>
        <row r="2">
          <cell r="A2" t="str">
            <v>ANEKSET E
PLANIT TE SHTATE TE MASAVE PER SEKTORIN E ENERGJISE ELEKTRIKE</v>
          </cell>
          <cell r="B2" t="str">
            <v>APPENDIX TO SEVENTH POWER SECTOR ACTION PLAN</v>
          </cell>
          <cell r="C2">
            <v>2</v>
          </cell>
        </row>
        <row r="3">
          <cell r="A3" t="str">
            <v>Tabela Nr.1  Bilanci i Energjise ne Sistemin Shqiptar te Energjise Elektrike per vitet 2004-2009  (GWh)</v>
          </cell>
          <cell r="B3" t="str">
            <v>Table 1:  Balance of Electricity in Albanian Power System for the Year 2004 - 2009  (GWh)</v>
          </cell>
          <cell r="C3">
            <v>3</v>
          </cell>
        </row>
        <row r="4">
          <cell r="A4" t="str">
            <v>Kerkesa</v>
          </cell>
          <cell r="B4" t="str">
            <v>Demand</v>
          </cell>
          <cell r="C4">
            <v>4</v>
          </cell>
        </row>
        <row r="5">
          <cell r="A5" t="str">
            <v>Prodhimi</v>
          </cell>
          <cell r="B5" t="str">
            <v>Generation</v>
          </cell>
          <cell r="C5">
            <v>5</v>
          </cell>
        </row>
        <row r="6">
          <cell r="A6" t="str">
            <v>Shkembimi</v>
          </cell>
          <cell r="B6" t="str">
            <v>Exchange</v>
          </cell>
          <cell r="C6">
            <v>6</v>
          </cell>
        </row>
        <row r="7">
          <cell r="A7" t="str">
            <v>Transmetimi</v>
          </cell>
          <cell r="B7" t="str">
            <v>TSO</v>
          </cell>
          <cell r="C7">
            <v>7</v>
          </cell>
        </row>
        <row r="8">
          <cell r="A8" t="str">
            <v>Prodhimi i impianteve te vegjel dhe te mesem</v>
          </cell>
          <cell r="B8" t="str">
            <v>Generation by Medium &amp; Small HPP</v>
          </cell>
          <cell r="C8">
            <v>8</v>
          </cell>
        </row>
        <row r="9">
          <cell r="A9" t="str">
            <v>Shperndarja</v>
          </cell>
          <cell r="B9" t="str">
            <v>Distribution</v>
          </cell>
          <cell r="C9">
            <v>9</v>
          </cell>
        </row>
        <row r="10">
          <cell r="A10" t="str">
            <v>Prodhimi</v>
          </cell>
          <cell r="B10" t="str">
            <v>Generation</v>
          </cell>
          <cell r="C10">
            <v>10</v>
          </cell>
        </row>
        <row r="11">
          <cell r="A11" t="str">
            <v>Prodhimi me Hidro (Tre kaskadat)</v>
          </cell>
          <cell r="B11" t="str">
            <v>Hydro Generation (Three Cascades)</v>
          </cell>
          <cell r="C11">
            <v>11</v>
          </cell>
        </row>
        <row r="12">
          <cell r="A12" t="str">
            <v>Prodhimi me Termo (TEC)</v>
          </cell>
          <cell r="B12" t="str">
            <v>Thermo Generation</v>
          </cell>
          <cell r="C12">
            <v>12</v>
          </cell>
        </row>
        <row r="13">
          <cell r="A13" t="str">
            <v>TEC Fier</v>
          </cell>
          <cell r="B13" t="str">
            <v>TPP Fieri</v>
          </cell>
          <cell r="C13">
            <v>13</v>
          </cell>
        </row>
        <row r="14">
          <cell r="A14" t="str">
            <v>TEC Vlore</v>
          </cell>
          <cell r="B14" t="str">
            <v>TPP Vlore</v>
          </cell>
          <cell r="C14">
            <v>14</v>
          </cell>
        </row>
        <row r="15">
          <cell r="A15" t="str">
            <v>Konsumi Vetjak</v>
          </cell>
          <cell r="B15" t="str">
            <v>Plant Consumption</v>
          </cell>
          <cell r="C15">
            <v>15</v>
          </cell>
        </row>
        <row r="16">
          <cell r="A16" t="str">
            <v>Humbjet ne Prodhim</v>
          </cell>
          <cell r="B16" t="str">
            <v>Losses in Generation</v>
          </cell>
          <cell r="C16">
            <v>16</v>
          </cell>
        </row>
        <row r="17">
          <cell r="A17" t="str">
            <v>Prodhimi Neto i brendshem</v>
          </cell>
          <cell r="B17" t="str">
            <v>Electricity from Internal Generat.</v>
          </cell>
          <cell r="C17">
            <v>17</v>
          </cell>
        </row>
        <row r="18">
          <cell r="A18" t="str">
            <v>Dhene ( + )</v>
          </cell>
          <cell r="B18" t="str">
            <v>Delivered ( + )</v>
          </cell>
          <cell r="C18">
            <v>18</v>
          </cell>
        </row>
        <row r="19">
          <cell r="A19" t="str">
            <v>Marre ( - )</v>
          </cell>
          <cell r="B19" t="str">
            <v>Received ( - )</v>
          </cell>
          <cell r="C19">
            <v>19</v>
          </cell>
        </row>
        <row r="20">
          <cell r="A20" t="str">
            <v>Balanca (Dhene - Marre)</v>
          </cell>
          <cell r="B20" t="str">
            <v>Balance (Delivered - Received)</v>
          </cell>
          <cell r="C20">
            <v>20</v>
          </cell>
        </row>
        <row r="21">
          <cell r="A21" t="str">
            <v>Eksport ( + )</v>
          </cell>
          <cell r="B21" t="str">
            <v>Export ( + )</v>
          </cell>
          <cell r="C21">
            <v>21</v>
          </cell>
        </row>
        <row r="22">
          <cell r="A22" t="str">
            <v>Import ( - )</v>
          </cell>
          <cell r="B22" t="str">
            <v>Import ( - )</v>
          </cell>
          <cell r="C22">
            <v>22</v>
          </cell>
        </row>
        <row r="23">
          <cell r="A23" t="str">
            <v>Balanca (Eksport - Import)</v>
          </cell>
          <cell r="B23" t="str">
            <v>Balance (Export - Import)</v>
          </cell>
          <cell r="C23">
            <v>23</v>
          </cell>
        </row>
        <row r="24">
          <cell r="A24" t="str">
            <v>Importet e Furnizuesve te Kualifikuar</v>
          </cell>
          <cell r="B24" t="str">
            <v>Imports of eligible suppliers</v>
          </cell>
          <cell r="C24">
            <v>24</v>
          </cell>
        </row>
        <row r="25">
          <cell r="A25" t="str">
            <v>Balanca e Shkembimit Total Neto</v>
          </cell>
          <cell r="B25" t="str">
            <v>Total Net Exchange Balance</v>
          </cell>
          <cell r="C25">
            <v>25</v>
          </cell>
        </row>
        <row r="26">
          <cell r="A26" t="str">
            <v>Transmetimi</v>
          </cell>
          <cell r="B26" t="str">
            <v>Transmission</v>
          </cell>
          <cell r="C26">
            <v>26</v>
          </cell>
        </row>
        <row r="27">
          <cell r="A27" t="str">
            <v>Konsumi Vetjak i Transmetimit</v>
          </cell>
          <cell r="B27" t="str">
            <v>Own Consumption in Transmission</v>
          </cell>
          <cell r="C27">
            <v>27</v>
          </cell>
        </row>
        <row r="28">
          <cell r="A28" t="str">
            <v>Humbjet ne Transmetim</v>
          </cell>
          <cell r="B28" t="str">
            <v>Losses in Transmission</v>
          </cell>
          <cell r="C28">
            <v>28</v>
          </cell>
        </row>
        <row r="29">
          <cell r="A29" t="str">
            <v>Humbjet ne %</v>
          </cell>
          <cell r="B29" t="str">
            <v>Losses in %</v>
          </cell>
          <cell r="C29">
            <v>29</v>
          </cell>
        </row>
        <row r="30">
          <cell r="A30" t="str">
            <v>Energjia e Ofruar ne Shperndarje</v>
          </cell>
          <cell r="B30" t="str">
            <v>Energy Supplied in Distribution</v>
          </cell>
          <cell r="C30">
            <v>30</v>
          </cell>
        </row>
        <row r="31">
          <cell r="A31" t="str">
            <v>Prodhimi nga HEC-et e mesme (KESH Bist2+Selita))</v>
          </cell>
          <cell r="B31" t="str">
            <v>Generation by Medium HPP (KESH)</v>
          </cell>
          <cell r="C31">
            <v>31</v>
          </cell>
        </row>
        <row r="32">
          <cell r="A32" t="str">
            <v>Prodhimi nga HEC-et e vegjel (KESH)</v>
          </cell>
          <cell r="B32" t="str">
            <v>Gereration by Small HPP   (KESH)</v>
          </cell>
          <cell r="C32">
            <v>32</v>
          </cell>
        </row>
        <row r="33">
          <cell r="A33" t="str">
            <v>Prodhimi nga HEC-et e mesem dhe te vegjel te pavarur</v>
          </cell>
          <cell r="B33" t="str">
            <v>Generation by Medium IPP</v>
          </cell>
          <cell r="C33">
            <v>33</v>
          </cell>
        </row>
        <row r="34">
          <cell r="A34" t="str">
            <v>Generation by Small IPP</v>
          </cell>
          <cell r="B34" t="str">
            <v>Generation by Small IPP</v>
          </cell>
          <cell r="C34">
            <v>34</v>
          </cell>
        </row>
        <row r="35">
          <cell r="A35" t="str">
            <v>Totali i Prodhimit ne Shperndarje</v>
          </cell>
          <cell r="B35" t="str">
            <v>Total Generation in Distribution</v>
          </cell>
          <cell r="C35">
            <v>35</v>
          </cell>
        </row>
        <row r="36">
          <cell r="A36" t="str">
            <v>Shperndarja</v>
          </cell>
          <cell r="B36" t="str">
            <v>Distribution</v>
          </cell>
          <cell r="C36">
            <v>36</v>
          </cell>
        </row>
        <row r="37">
          <cell r="A37" t="str">
            <v>Humbjet ne Shperndarje</v>
          </cell>
          <cell r="B37" t="str">
            <v>Losses in Distribution</v>
          </cell>
          <cell r="C37">
            <v>37</v>
          </cell>
        </row>
        <row r="38">
          <cell r="A38" t="str">
            <v>Humbjet ne (%)</v>
          </cell>
          <cell r="B38" t="str">
            <v>Losses in (%)</v>
          </cell>
          <cell r="C38">
            <v>38</v>
          </cell>
        </row>
        <row r="39">
          <cell r="A39" t="str">
            <v>Humbjet Teknike</v>
          </cell>
          <cell r="B39" t="str">
            <v>Technical Losses</v>
          </cell>
          <cell r="C39">
            <v>39</v>
          </cell>
        </row>
        <row r="40">
          <cell r="A40" t="str">
            <v>Humbjet Teknike (%)</v>
          </cell>
          <cell r="B40" t="str">
            <v>Technical Losses (%)</v>
          </cell>
          <cell r="C40">
            <v>40</v>
          </cell>
        </row>
        <row r="41">
          <cell r="A41" t="str">
            <v>Humbjet Jo - Teknike</v>
          </cell>
          <cell r="B41" t="str">
            <v>Non Technical Losses</v>
          </cell>
          <cell r="C41">
            <v>41</v>
          </cell>
        </row>
        <row r="42">
          <cell r="A42" t="str">
            <v>Humbjet Jo - Teknike (%)</v>
          </cell>
          <cell r="B42" t="str">
            <v>Non Technical Losses (%)</v>
          </cell>
          <cell r="C42">
            <v>42</v>
          </cell>
        </row>
        <row r="43">
          <cell r="A43" t="str">
            <v>Energjia e Konsumuar</v>
          </cell>
          <cell r="B43" t="str">
            <v>Billed Consumption (D)</v>
          </cell>
          <cell r="C43">
            <v>43</v>
          </cell>
        </row>
        <row r="44">
          <cell r="A44" t="str">
            <v>Konsumi Vjetor I DARFO</v>
          </cell>
          <cell r="B44" t="str">
            <v>Konsumi Vjetor I DARFO</v>
          </cell>
          <cell r="C44">
            <v>44</v>
          </cell>
        </row>
        <row r="45">
          <cell r="A45" t="str">
            <v>Energjia Pa Darfo</v>
          </cell>
          <cell r="B45" t="str">
            <v>Energjia Pa Darfo</v>
          </cell>
          <cell r="C45">
            <v>45</v>
          </cell>
        </row>
        <row r="46">
          <cell r="A46" t="str">
            <v>Energjia e Klienteve te KESH</v>
          </cell>
          <cell r="B46" t="str">
            <v>Billed Consumption of KESH consumers</v>
          </cell>
          <cell r="C46">
            <v>46</v>
          </cell>
        </row>
        <row r="47">
          <cell r="A47" t="str">
            <v>Energjia e Klienteve te kualifikuar</v>
          </cell>
          <cell r="B47" t="str">
            <v>Billed Consumption of eligible consumers</v>
          </cell>
          <cell r="C47">
            <v>47</v>
          </cell>
        </row>
        <row r="48">
          <cell r="A48" t="str">
            <v>ENERGJIA E TRANSMETUAR NE RRJETIN E BRENDSHEM</v>
          </cell>
          <cell r="B48" t="str">
            <v>ENERGJIA E TRANSMETUAR NE RRJETIN E BRENDSHEM</v>
          </cell>
          <cell r="C48">
            <v>48</v>
          </cell>
        </row>
        <row r="49">
          <cell r="A49" t="str">
            <v>ENERGJIA E TRANSMETUAR NE RRJET</v>
          </cell>
          <cell r="B49" t="str">
            <v>ENERGY SUPPLIED TO Internal GRID</v>
          </cell>
          <cell r="C49">
            <v>49</v>
          </cell>
        </row>
        <row r="50">
          <cell r="A50" t="str">
            <v>TOTALI I HUMBJEVE</v>
          </cell>
          <cell r="B50" t="str">
            <v>TOTAL LOSSES (MWh)</v>
          </cell>
          <cell r="C50">
            <v>50</v>
          </cell>
        </row>
        <row r="51">
          <cell r="A51" t="str">
            <v>TOTALI I HUMBJEVE ( % )</v>
          </cell>
          <cell r="B51" t="str">
            <v>TOTAL LOSSES ( % )</v>
          </cell>
          <cell r="C51">
            <v>51</v>
          </cell>
        </row>
        <row r="52">
          <cell r="A52" t="str">
            <v>KUFIZIMET</v>
          </cell>
          <cell r="B52" t="str">
            <v>Load Sheddings</v>
          </cell>
          <cell r="C52">
            <v>52</v>
          </cell>
        </row>
        <row r="53">
          <cell r="A53" t="str">
            <v>Billed Consumption</v>
          </cell>
          <cell r="B53" t="str">
            <v>Billed Consumption</v>
          </cell>
          <cell r="C53">
            <v>53</v>
          </cell>
        </row>
        <row r="54">
          <cell r="A54" t="str">
            <v>Unbilled Consumption</v>
          </cell>
          <cell r="B54" t="str">
            <v>Unbilled Consumption</v>
          </cell>
          <cell r="C54">
            <v>54</v>
          </cell>
        </row>
        <row r="55">
          <cell r="A55" t="str">
            <v>Household Billed Consumption</v>
          </cell>
          <cell r="B55" t="str">
            <v>Household Billed Consumption</v>
          </cell>
          <cell r="C55">
            <v>55</v>
          </cell>
        </row>
        <row r="56">
          <cell r="A56" t="str">
            <v>Household Billed Cons. in (%)</v>
          </cell>
          <cell r="B56" t="str">
            <v>Household Billed Cons. in (%)</v>
          </cell>
          <cell r="C56">
            <v>56</v>
          </cell>
        </row>
        <row r="57">
          <cell r="A57" t="str">
            <v>Interconection exchange</v>
          </cell>
          <cell r="B57" t="str">
            <v>Interconection exchange</v>
          </cell>
          <cell r="C57">
            <v>57</v>
          </cell>
        </row>
        <row r="58">
          <cell r="A58" t="str">
            <v>Shenim:</v>
          </cell>
          <cell r="B58" t="str">
            <v>Note:</v>
          </cell>
          <cell r="C58">
            <v>58</v>
          </cell>
        </row>
        <row r="59">
          <cell r="A59" t="str">
            <v>(1) Ne qofte se Prodhimi Vendas, per shkak te kushteve te favorshme hidrike, do te jete me i larte, kufizimet do te jene me te uleta se ato te parashikuara</v>
          </cell>
          <cell r="B59" t="str">
            <v>(1) If the Domestic Generation will be higher for the reason of favourable hydrological conditions, the load shedding would be lower then forecasts</v>
          </cell>
          <cell r="C59">
            <v>59</v>
          </cell>
        </row>
        <row r="60">
          <cell r="A60" t="str">
            <v>TABELA 1.1: TE DHENAT BAZE</v>
          </cell>
          <cell r="B60" t="str">
            <v>TABLE 1.1: BASIC DATA</v>
          </cell>
          <cell r="C60">
            <v>60</v>
          </cell>
        </row>
        <row r="61">
          <cell r="A61" t="str">
            <v>Energy (GWh)</v>
          </cell>
          <cell r="B61" t="str">
            <v>Energy (GWh)</v>
          </cell>
          <cell r="C61">
            <v>61</v>
          </cell>
        </row>
        <row r="62">
          <cell r="A62" t="str">
            <v>Kerkesa</v>
          </cell>
          <cell r="B62" t="str">
            <v>Demand</v>
          </cell>
          <cell r="C62">
            <v>62</v>
          </cell>
        </row>
        <row r="63">
          <cell r="A63" t="str">
            <v>Prodhimi neto</v>
          </cell>
          <cell r="B63" t="str">
            <v>Net Production</v>
          </cell>
          <cell r="C63">
            <v>63</v>
          </cell>
        </row>
        <row r="64">
          <cell r="A64" t="str">
            <v>Balanca e Shkembimit Total Neto KESH</v>
          </cell>
          <cell r="B64" t="str">
            <v>Total Net Exchange Balance KESH</v>
          </cell>
          <cell r="C64">
            <v>64</v>
          </cell>
        </row>
        <row r="65">
          <cell r="A65" t="str">
            <v>Importet e Furnizuesve te Kualifikuar</v>
          </cell>
          <cell r="B65" t="str">
            <v>Imports of eligible suppliers</v>
          </cell>
          <cell r="C65">
            <v>65</v>
          </cell>
        </row>
        <row r="66">
          <cell r="A66" t="str">
            <v>Energjia e Disponueshme</v>
          </cell>
          <cell r="B66" t="str">
            <v>Transmitted Energy</v>
          </cell>
          <cell r="C66">
            <v>66</v>
          </cell>
        </row>
        <row r="67">
          <cell r="A67" t="str">
            <v>Kufizimet</v>
          </cell>
          <cell r="B67" t="str">
            <v>Load Shedding</v>
          </cell>
          <cell r="C67">
            <v>67</v>
          </cell>
        </row>
        <row r="68">
          <cell r="A68" t="str">
            <v>Humbjet GWh</v>
          </cell>
          <cell r="B68" t="str">
            <v>Losses GWh</v>
          </cell>
          <cell r="C68">
            <v>68</v>
          </cell>
        </row>
        <row r="69">
          <cell r="A69" t="str">
            <v>Humbjet dhe konVet ne Transmetimit</v>
          </cell>
          <cell r="B69" t="str">
            <v>TL on Transmission network</v>
          </cell>
          <cell r="C69">
            <v>69</v>
          </cell>
        </row>
        <row r="70">
          <cell r="A70" t="str">
            <v>Humbjet teknike ne Shperndarje</v>
          </cell>
          <cell r="B70" t="str">
            <v>TL on Distribution network</v>
          </cell>
          <cell r="C70">
            <v>70</v>
          </cell>
        </row>
        <row r="71">
          <cell r="A71" t="str">
            <v>Humbjet joteknike ne Shperndarje</v>
          </cell>
          <cell r="B71" t="str">
            <v>NTL on Distribution network</v>
          </cell>
          <cell r="C71">
            <v>71</v>
          </cell>
        </row>
        <row r="72">
          <cell r="A72" t="str">
            <v>Totali</v>
          </cell>
          <cell r="B72" t="str">
            <v>Total </v>
          </cell>
          <cell r="C72">
            <v>72</v>
          </cell>
        </row>
        <row r="73">
          <cell r="A73" t="str">
            <v>% Humbjeve</v>
          </cell>
          <cell r="B73" t="str">
            <v>% Losses</v>
          </cell>
          <cell r="C73">
            <v>73</v>
          </cell>
        </row>
        <row r="74">
          <cell r="A74" t="str">
            <v>Humbjet teknike te Transmetimit</v>
          </cell>
          <cell r="B74" t="str">
            <v>TL on Transmission network</v>
          </cell>
          <cell r="C74">
            <v>74</v>
          </cell>
        </row>
        <row r="75">
          <cell r="A75" t="str">
            <v>Humbjet teknike ne Shperndarje</v>
          </cell>
          <cell r="B75" t="str">
            <v>TL on Distribution network</v>
          </cell>
          <cell r="C75">
            <v>75</v>
          </cell>
        </row>
        <row r="76">
          <cell r="A76" t="str">
            <v>Humbjet joteknike ne Shperndarje</v>
          </cell>
          <cell r="B76" t="str">
            <v>NTL on Distribution network</v>
          </cell>
          <cell r="C76">
            <v>76</v>
          </cell>
        </row>
        <row r="77">
          <cell r="A77" t="str">
            <v>Totali</v>
          </cell>
          <cell r="B77" t="str">
            <v>Total </v>
          </cell>
          <cell r="C77">
            <v>77</v>
          </cell>
        </row>
        <row r="78">
          <cell r="A78" t="str">
            <v>Shitjet GWh</v>
          </cell>
          <cell r="B78" t="str">
            <v>Sales GWh</v>
          </cell>
          <cell r="C78">
            <v>78</v>
          </cell>
        </row>
        <row r="79">
          <cell r="A79" t="str">
            <v>Konsumatoret e kualifikuar</v>
          </cell>
          <cell r="B79" t="str">
            <v>Eligible customers</v>
          </cell>
          <cell r="C79">
            <v>79</v>
          </cell>
        </row>
        <row r="80">
          <cell r="A80" t="str">
            <v>Konsumatoret TL</v>
          </cell>
          <cell r="B80" t="str">
            <v>HV customers</v>
          </cell>
          <cell r="C80">
            <v>80</v>
          </cell>
        </row>
        <row r="81">
          <cell r="A81" t="str">
            <v>Konsumatoret TM dhe jo-familiaret TU</v>
          </cell>
          <cell r="B81" t="str">
            <v>MV and not domestic LV customers</v>
          </cell>
          <cell r="C81">
            <v>81</v>
          </cell>
        </row>
        <row r="82">
          <cell r="A82" t="str">
            <v>Konsuamtoret familiar TU</v>
          </cell>
          <cell r="B82" t="str">
            <v>LV domestic customers</v>
          </cell>
          <cell r="C82">
            <v>82</v>
          </cell>
        </row>
        <row r="83">
          <cell r="A83" t="str">
            <v>Totali</v>
          </cell>
          <cell r="B83" t="str">
            <v>Total</v>
          </cell>
          <cell r="C83">
            <v>83</v>
          </cell>
        </row>
        <row r="84">
          <cell r="A84" t="str">
            <v>Bilanci energjetik</v>
          </cell>
          <cell r="B84" t="str">
            <v>Electricity balance</v>
          </cell>
          <cell r="C84">
            <v>84</v>
          </cell>
        </row>
        <row r="85">
          <cell r="A85" t="str">
            <v>Faturuar (milion Leke )</v>
          </cell>
          <cell r="B85" t="str">
            <v>Billed (Lek million)</v>
          </cell>
          <cell r="C85">
            <v>85</v>
          </cell>
        </row>
        <row r="86">
          <cell r="A86" t="str">
            <v>Arketimet</v>
          </cell>
          <cell r="B86" t="str">
            <v>Collection</v>
          </cell>
          <cell r="C86">
            <v>86</v>
          </cell>
        </row>
        <row r="87">
          <cell r="A87" t="str">
            <v>Te Prapambeturat (1)</v>
          </cell>
          <cell r="B87" t="str">
            <v>Arrears</v>
          </cell>
          <cell r="C87">
            <v>87</v>
          </cell>
        </row>
        <row r="88">
          <cell r="A88" t="str">
            <v>Totali Arketimeve</v>
          </cell>
          <cell r="B88" t="str">
            <v>Total Collection</v>
          </cell>
          <cell r="C88">
            <v>88</v>
          </cell>
        </row>
        <row r="89">
          <cell r="A89" t="str">
            <v>%Arketimeve</v>
          </cell>
          <cell r="B89" t="str">
            <v>%Collection</v>
          </cell>
          <cell r="C89">
            <v>89</v>
          </cell>
        </row>
        <row r="90">
          <cell r="A90" t="str">
            <v>% Totali Arketimeve</v>
          </cell>
          <cell r="B90" t="str">
            <v>% Total Collection</v>
          </cell>
          <cell r="C90">
            <v>90</v>
          </cell>
        </row>
        <row r="91">
          <cell r="A91" t="str">
            <v>Te ardhurat  (milion Leke )</v>
          </cell>
          <cell r="B91" t="str">
            <v>Revenue (Lek million)</v>
          </cell>
          <cell r="C91">
            <v>91</v>
          </cell>
        </row>
        <row r="92">
          <cell r="A92" t="str">
            <v>Tarifa Mesatare (Leke/kWh) (2)</v>
          </cell>
          <cell r="B92" t="str">
            <v>Average Tariff (lek/kWh)1</v>
          </cell>
          <cell r="C92">
            <v>92</v>
          </cell>
        </row>
        <row r="93">
          <cell r="A93" t="str">
            <v>Plan(6) = Plani i Shtate i Masave</v>
          </cell>
          <cell r="B93" t="str">
            <v>Plan(6) = Seventh Power Sector Action Plan</v>
          </cell>
          <cell r="C93">
            <v>93</v>
          </cell>
        </row>
        <row r="94">
          <cell r="A94" t="str">
            <v>KONSOLIDIMI
(KESH + OST)</v>
          </cell>
          <cell r="B94" t="str">
            <v>CONSOLIDATED
KESH + TSO</v>
          </cell>
          <cell r="C94">
            <v>94</v>
          </cell>
        </row>
        <row r="95">
          <cell r="A95" t="str">
            <v>(1) Detyrimet e prapambetura per Buxhetore, Jo-Buxhetore, ne shumen ~2.4 miliarde leke per vitin 2006, nuk jane perfshire ne buxhetin e shtetit per vitin 2006, dhe si te tilla nuk kemi pasqyruar efektin ne Pasqyrat Financiare. 
     Mbetet per t'u zgjidhu</v>
          </cell>
          <cell r="B95" t="str">
            <v>(1) The arrears for Budgetary and Non Budgetory, ~2.4 billion leke for 2006, are not included on the State Budget for 2006, and based on this fact there are no reflections on the Financial Statements.
      It remain a very important issue that have to be</v>
          </cell>
          <cell r="C95">
            <v>95</v>
          </cell>
          <cell r="E95" t="str">
            <v> </v>
          </cell>
          <cell r="G95" t="str">
            <v> </v>
          </cell>
        </row>
        <row r="96">
          <cell r="A96" t="str">
            <v>(2) Tarifa eshte pa TVSH</v>
          </cell>
          <cell r="B96" t="str">
            <v>(2) Exluding VAT</v>
          </cell>
          <cell r="C96">
            <v>96</v>
          </cell>
        </row>
        <row r="97">
          <cell r="A97" t="str">
            <v>Muaji</v>
          </cell>
          <cell r="B97" t="str">
            <v>Month</v>
          </cell>
        </row>
        <row r="98">
          <cell r="A98" t="str">
            <v>Janar</v>
          </cell>
          <cell r="B98" t="str">
            <v>January</v>
          </cell>
        </row>
        <row r="99">
          <cell r="A99" t="str">
            <v>Shkurt</v>
          </cell>
          <cell r="B99" t="str">
            <v>February</v>
          </cell>
        </row>
        <row r="100">
          <cell r="A100" t="str">
            <v>Mars</v>
          </cell>
          <cell r="B100" t="str">
            <v>March</v>
          </cell>
        </row>
        <row r="101">
          <cell r="A101" t="str">
            <v>Prill</v>
          </cell>
          <cell r="B101" t="str">
            <v>April</v>
          </cell>
        </row>
        <row r="102">
          <cell r="A102" t="str">
            <v>Maj</v>
          </cell>
          <cell r="B102" t="str">
            <v>May</v>
          </cell>
        </row>
        <row r="103">
          <cell r="A103" t="str">
            <v>Qershor</v>
          </cell>
          <cell r="B103" t="str">
            <v>June</v>
          </cell>
        </row>
        <row r="104">
          <cell r="A104" t="str">
            <v>Korrik</v>
          </cell>
          <cell r="B104" t="str">
            <v>July</v>
          </cell>
        </row>
        <row r="105">
          <cell r="A105" t="str">
            <v>Gusht</v>
          </cell>
          <cell r="B105" t="str">
            <v>August</v>
          </cell>
        </row>
        <row r="106">
          <cell r="A106" t="str">
            <v>Shtator</v>
          </cell>
          <cell r="B106" t="str">
            <v>September</v>
          </cell>
        </row>
        <row r="107">
          <cell r="A107" t="str">
            <v>Tetor</v>
          </cell>
          <cell r="B107" t="str">
            <v>October</v>
          </cell>
        </row>
        <row r="108">
          <cell r="A108" t="str">
            <v>Nëntor</v>
          </cell>
          <cell r="B108" t="str">
            <v>November</v>
          </cell>
        </row>
        <row r="109">
          <cell r="A109" t="str">
            <v>Dhjetor</v>
          </cell>
          <cell r="B109" t="str">
            <v>December</v>
          </cell>
        </row>
        <row r="110">
          <cell r="A110" t="str">
            <v>Tremujori I</v>
          </cell>
        </row>
        <row r="111">
          <cell r="A111" t="str">
            <v>Tremujori II</v>
          </cell>
        </row>
        <row r="112">
          <cell r="A112" t="str">
            <v>Tremujori III</v>
          </cell>
        </row>
        <row r="113">
          <cell r="A113" t="str">
            <v>Tremujori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5"/>
  <sheetViews>
    <sheetView zoomScalePageLayoutView="0" workbookViewId="0" topLeftCell="A28">
      <selection activeCell="F32" sqref="F32"/>
    </sheetView>
  </sheetViews>
  <sheetFormatPr defaultColWidth="9.140625" defaultRowHeight="12.75"/>
  <sheetData>
    <row r="1" spans="1:11" ht="22.5">
      <c r="A1" s="400" t="s">
        <v>372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9" ht="15.75">
      <c r="A2" s="273"/>
      <c r="B2" s="274"/>
      <c r="C2" s="274"/>
      <c r="D2" s="274"/>
      <c r="E2" s="274"/>
      <c r="F2" s="274"/>
      <c r="G2" s="274"/>
      <c r="H2" s="274"/>
      <c r="I2" s="274"/>
    </row>
    <row r="3" spans="1:9" ht="15.75">
      <c r="A3" s="273"/>
      <c r="B3" s="274"/>
      <c r="C3" s="274"/>
      <c r="D3" s="274"/>
      <c r="E3" s="274"/>
      <c r="F3" s="274"/>
      <c r="G3" s="274"/>
      <c r="H3" s="274"/>
      <c r="I3" s="274"/>
    </row>
    <row r="4" spans="1:9" ht="15.75">
      <c r="A4" s="273"/>
      <c r="B4" s="274"/>
      <c r="C4" s="274"/>
      <c r="D4" s="274"/>
      <c r="E4" s="274"/>
      <c r="F4" s="274"/>
      <c r="G4" s="274"/>
      <c r="H4" s="274"/>
      <c r="I4" s="274"/>
    </row>
    <row r="5" spans="1:9" ht="15.75">
      <c r="A5" s="273"/>
      <c r="B5" s="274"/>
      <c r="C5" s="274"/>
      <c r="D5" s="274"/>
      <c r="E5" s="274"/>
      <c r="F5" s="274"/>
      <c r="G5" s="274"/>
      <c r="H5" s="274"/>
      <c r="I5" s="274"/>
    </row>
    <row r="6" spans="1:11" ht="20.25">
      <c r="A6" s="401" t="s">
        <v>172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20.25">
      <c r="A7" s="401" t="s">
        <v>359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</row>
    <row r="8" spans="1:9" ht="20.25">
      <c r="A8" s="275"/>
      <c r="B8" s="274"/>
      <c r="C8" s="274"/>
      <c r="D8" s="274"/>
      <c r="E8" s="274"/>
      <c r="F8" s="274"/>
      <c r="G8" s="274"/>
      <c r="H8" s="274"/>
      <c r="I8" s="274"/>
    </row>
    <row r="9" spans="1:9" ht="20.25">
      <c r="A9" s="275"/>
      <c r="B9" s="274"/>
      <c r="C9" s="274"/>
      <c r="D9" s="274"/>
      <c r="E9" s="274"/>
      <c r="F9" s="274"/>
      <c r="G9" s="274"/>
      <c r="H9" s="274"/>
      <c r="I9" s="274"/>
    </row>
    <row r="10" spans="2:11" ht="15.75">
      <c r="B10" s="274"/>
      <c r="C10" s="274"/>
      <c r="D10" s="274"/>
      <c r="E10" s="274"/>
      <c r="F10" s="274"/>
      <c r="G10" s="274"/>
      <c r="H10" s="402" t="s">
        <v>173</v>
      </c>
      <c r="I10" s="402"/>
      <c r="J10" s="402"/>
      <c r="K10" s="402"/>
    </row>
    <row r="11" spans="1:9" ht="15.75">
      <c r="A11" s="276"/>
      <c r="B11" s="274"/>
      <c r="C11" s="274"/>
      <c r="D11" s="274"/>
      <c r="E11" s="274"/>
      <c r="F11" s="274"/>
      <c r="G11" s="274"/>
      <c r="H11" s="274"/>
      <c r="I11" s="274"/>
    </row>
    <row r="12" spans="1:11" ht="13.5" thickBot="1">
      <c r="A12" s="277"/>
      <c r="B12" s="277"/>
      <c r="C12" s="277"/>
      <c r="D12" s="277"/>
      <c r="E12" s="277"/>
      <c r="F12" s="277"/>
      <c r="G12" s="277"/>
      <c r="H12" s="277"/>
      <c r="I12" s="277"/>
      <c r="J12" s="278"/>
      <c r="K12" s="278"/>
    </row>
    <row r="13" spans="1:9" ht="16.5" thickTop="1">
      <c r="A13" s="276"/>
      <c r="B13" s="274"/>
      <c r="C13" s="274"/>
      <c r="D13" s="274"/>
      <c r="E13" s="274"/>
      <c r="F13" s="274"/>
      <c r="G13" s="274"/>
      <c r="H13" s="274"/>
      <c r="I13" s="274"/>
    </row>
    <row r="14" spans="1:9" ht="15.75">
      <c r="A14" s="276"/>
      <c r="B14" s="274"/>
      <c r="C14" s="274"/>
      <c r="D14" s="274"/>
      <c r="E14" s="274"/>
      <c r="F14" s="274"/>
      <c r="G14" s="274"/>
      <c r="H14" s="274"/>
      <c r="I14" s="274"/>
    </row>
    <row r="15" spans="1:9" ht="15.75">
      <c r="A15" s="276"/>
      <c r="B15" s="274"/>
      <c r="C15" s="274"/>
      <c r="D15" s="274"/>
      <c r="E15" s="274"/>
      <c r="F15" s="274"/>
      <c r="G15" s="274"/>
      <c r="H15" s="274"/>
      <c r="I15" s="274"/>
    </row>
    <row r="16" spans="1:9" ht="15.75">
      <c r="A16" s="276"/>
      <c r="B16" s="274"/>
      <c r="C16" s="274"/>
      <c r="D16" s="274"/>
      <c r="E16" s="274"/>
      <c r="F16" s="274"/>
      <c r="G16" s="274"/>
      <c r="H16" s="274"/>
      <c r="I16" s="274"/>
    </row>
    <row r="17" spans="1:9" ht="15.75">
      <c r="A17" s="276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74"/>
      <c r="B18" s="274"/>
      <c r="C18" s="274"/>
      <c r="D18" s="274"/>
      <c r="E18" s="274"/>
      <c r="F18" s="274"/>
      <c r="G18" s="274"/>
      <c r="H18" s="274"/>
      <c r="I18" s="274"/>
    </row>
    <row r="19" spans="1:11" ht="22.5">
      <c r="A19" s="400" t="s">
        <v>372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1:11" ht="22.5">
      <c r="A20" s="403" t="s">
        <v>373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1:11" ht="22.5">
      <c r="A21" s="403" t="s">
        <v>374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1:9" ht="22.5">
      <c r="A22" s="279"/>
      <c r="B22" s="274"/>
      <c r="C22" s="274"/>
      <c r="D22" s="274"/>
      <c r="E22" s="274"/>
      <c r="F22" s="274"/>
      <c r="G22" s="274"/>
      <c r="H22" s="274"/>
      <c r="I22" s="274"/>
    </row>
    <row r="23" spans="1:11" ht="22.5">
      <c r="A23" s="403" t="s">
        <v>174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9" ht="22.5">
      <c r="A24" s="279"/>
      <c r="B24" s="274"/>
      <c r="C24" s="274"/>
      <c r="D24" s="274"/>
      <c r="E24" s="274"/>
      <c r="F24" s="274"/>
      <c r="G24" s="274"/>
      <c r="H24" s="274"/>
      <c r="I24" s="274"/>
    </row>
    <row r="25" spans="1:9" ht="22.5">
      <c r="A25" s="279"/>
      <c r="B25" s="274"/>
      <c r="C25" s="274"/>
      <c r="D25" s="274"/>
      <c r="E25" s="274"/>
      <c r="F25" s="274"/>
      <c r="G25" s="274"/>
      <c r="H25" s="274"/>
      <c r="I25" s="274"/>
    </row>
    <row r="26" spans="1:11" ht="22.5">
      <c r="A26" s="403" t="s">
        <v>175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</row>
    <row r="27" spans="1:11" ht="22.5">
      <c r="A27" s="403" t="s">
        <v>360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</row>
    <row r="28" spans="1:9" ht="15.75">
      <c r="A28" s="276"/>
      <c r="B28" s="274"/>
      <c r="C28" s="274"/>
      <c r="D28" s="274"/>
      <c r="E28" s="274"/>
      <c r="F28" s="274"/>
      <c r="G28" s="274"/>
      <c r="H28" s="274"/>
      <c r="I28" s="274"/>
    </row>
    <row r="29" spans="1:9" ht="15.75">
      <c r="A29" s="280" t="s">
        <v>176</v>
      </c>
      <c r="B29" s="274"/>
      <c r="C29" s="274"/>
      <c r="D29" s="274"/>
      <c r="E29" s="274"/>
      <c r="F29" s="274"/>
      <c r="G29" s="274"/>
      <c r="H29" s="274"/>
      <c r="I29" s="274"/>
    </row>
    <row r="30" spans="1:9" ht="15.75">
      <c r="A30" s="280" t="s">
        <v>177</v>
      </c>
      <c r="B30" s="274"/>
      <c r="C30" s="274"/>
      <c r="D30" s="274"/>
      <c r="E30" s="274"/>
      <c r="F30" s="274"/>
      <c r="G30" s="274"/>
      <c r="H30" s="274"/>
      <c r="I30" s="274"/>
    </row>
    <row r="31" spans="1:9" ht="22.5">
      <c r="A31" s="279"/>
      <c r="B31" s="274"/>
      <c r="C31" s="274"/>
      <c r="D31" s="274"/>
      <c r="E31" s="274"/>
      <c r="F31" s="274"/>
      <c r="G31" s="274"/>
      <c r="H31" s="274"/>
      <c r="I31" s="274"/>
    </row>
    <row r="32" spans="1:9" ht="22.5">
      <c r="A32" s="274"/>
      <c r="B32" s="274"/>
      <c r="C32" s="274"/>
      <c r="D32" s="274"/>
      <c r="E32" s="274"/>
      <c r="F32" s="274"/>
      <c r="G32" s="274"/>
      <c r="H32" s="274"/>
      <c r="I32" s="281" t="s">
        <v>178</v>
      </c>
    </row>
    <row r="33" spans="1:9" ht="22.5">
      <c r="A33" s="279"/>
      <c r="B33" s="274"/>
      <c r="C33" s="274"/>
      <c r="D33" s="274"/>
      <c r="E33" s="274"/>
      <c r="F33" s="274"/>
      <c r="G33" s="274"/>
      <c r="H33" s="274"/>
      <c r="I33" s="274"/>
    </row>
    <row r="34" spans="1:9" ht="22.5">
      <c r="A34" s="279"/>
      <c r="B34" s="274"/>
      <c r="C34" s="274"/>
      <c r="D34" s="274"/>
      <c r="E34" s="274"/>
      <c r="F34" s="274"/>
      <c r="G34" s="274"/>
      <c r="H34" s="274"/>
      <c r="I34" s="274"/>
    </row>
    <row r="35" spans="1:11" ht="22.5">
      <c r="A35" s="403" t="s">
        <v>361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</row>
  </sheetData>
  <sheetProtection/>
  <mergeCells count="11">
    <mergeCell ref="A21:K21"/>
    <mergeCell ref="A23:K23"/>
    <mergeCell ref="A26:K26"/>
    <mergeCell ref="A27:K27"/>
    <mergeCell ref="A35:K35"/>
    <mergeCell ref="A1:K1"/>
    <mergeCell ref="A6:K6"/>
    <mergeCell ref="A7:K7"/>
    <mergeCell ref="H10:K10"/>
    <mergeCell ref="A19:K19"/>
    <mergeCell ref="A20:K20"/>
  </mergeCells>
  <printOptions/>
  <pageMargins left="0.26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G100"/>
  <sheetViews>
    <sheetView zoomScalePageLayoutView="0" workbookViewId="0" topLeftCell="A82">
      <selection activeCell="G99" sqref="G99"/>
    </sheetView>
  </sheetViews>
  <sheetFormatPr defaultColWidth="9.140625" defaultRowHeight="15" customHeight="1" outlineLevelRow="3"/>
  <cols>
    <col min="1" max="1" width="2.421875" style="4" customWidth="1"/>
    <col min="2" max="2" width="3.28125" style="3" hidden="1" customWidth="1"/>
    <col min="3" max="3" width="35.140625" style="4" hidden="1" customWidth="1"/>
    <col min="4" max="4" width="7.7109375" style="118" customWidth="1"/>
    <col min="5" max="5" width="64.140625" style="119" customWidth="1"/>
    <col min="6" max="6" width="12.7109375" style="119" customWidth="1"/>
    <col min="7" max="7" width="12.421875" style="119" bestFit="1" customWidth="1"/>
    <col min="8" max="16384" width="9.140625" style="4" customWidth="1"/>
  </cols>
  <sheetData>
    <row r="1" spans="2:7" s="2" customFormat="1" ht="17.25" thickBot="1" thickTop="1">
      <c r="B1" s="1"/>
      <c r="D1" s="423" t="s">
        <v>375</v>
      </c>
      <c r="E1" s="424"/>
      <c r="F1" s="424"/>
      <c r="G1" s="425"/>
    </row>
    <row r="2" spans="2:7" s="6" customFormat="1" ht="6" customHeight="1" thickBot="1" thickTop="1">
      <c r="B2" s="3"/>
      <c r="C2" s="4"/>
      <c r="D2" s="5"/>
      <c r="E2" s="419" t="s">
        <v>3</v>
      </c>
      <c r="F2" s="76"/>
      <c r="G2" s="77"/>
    </row>
    <row r="3" spans="2:7" ht="18" customHeight="1" thickBot="1" thickTop="1">
      <c r="B3" s="7"/>
      <c r="C3" s="8" t="s">
        <v>4</v>
      </c>
      <c r="D3" s="9"/>
      <c r="E3" s="420"/>
      <c r="F3" s="10" t="s">
        <v>362</v>
      </c>
      <c r="G3" s="10" t="s">
        <v>363</v>
      </c>
    </row>
    <row r="4" spans="2:7" ht="13.5" thickBot="1" thickTop="1">
      <c r="B4" s="11"/>
      <c r="C4" s="12" t="s">
        <v>5</v>
      </c>
      <c r="D4" s="13"/>
      <c r="E4" s="14"/>
      <c r="F4" s="15">
        <v>0</v>
      </c>
      <c r="G4" s="16">
        <v>0</v>
      </c>
    </row>
    <row r="5" spans="2:7" ht="13.5" thickBot="1" thickTop="1">
      <c r="B5" s="17" t="s">
        <v>0</v>
      </c>
      <c r="C5" s="18" t="s">
        <v>6</v>
      </c>
      <c r="D5" s="19" t="s">
        <v>0</v>
      </c>
      <c r="E5" s="20" t="s">
        <v>6</v>
      </c>
      <c r="F5" s="21">
        <v>1039900</v>
      </c>
      <c r="G5" s="16">
        <v>1039900</v>
      </c>
    </row>
    <row r="6" spans="2:7" s="3" customFormat="1" ht="13.5" thickBot="1" thickTop="1">
      <c r="B6" s="11"/>
      <c r="C6" s="407" t="s">
        <v>7</v>
      </c>
      <c r="D6" s="13">
        <v>1</v>
      </c>
      <c r="E6" s="249" t="s">
        <v>7</v>
      </c>
      <c r="F6" s="85">
        <v>0</v>
      </c>
      <c r="G6" s="23"/>
    </row>
    <row r="7" spans="2:7" ht="13.5" thickBot="1" thickTop="1">
      <c r="B7" s="24">
        <v>1</v>
      </c>
      <c r="C7" s="408"/>
      <c r="D7" s="25" t="s">
        <v>8</v>
      </c>
      <c r="E7" s="250" t="s">
        <v>9</v>
      </c>
      <c r="F7" s="26">
        <v>0</v>
      </c>
      <c r="G7" s="26">
        <v>0</v>
      </c>
    </row>
    <row r="8" spans="2:7" ht="13.5" thickBot="1" thickTop="1">
      <c r="B8" s="412">
        <v>2</v>
      </c>
      <c r="C8" s="406" t="s">
        <v>10</v>
      </c>
      <c r="D8" s="13">
        <v>2</v>
      </c>
      <c r="E8" s="251" t="s">
        <v>10</v>
      </c>
      <c r="F8" s="27">
        <v>0</v>
      </c>
      <c r="G8" s="16">
        <v>0</v>
      </c>
    </row>
    <row r="9" spans="2:7" ht="14.25" customHeight="1" thickBot="1" thickTop="1">
      <c r="B9" s="404"/>
      <c r="C9" s="407"/>
      <c r="D9" s="25" t="s">
        <v>8</v>
      </c>
      <c r="E9" s="250" t="s">
        <v>11</v>
      </c>
      <c r="F9" s="21">
        <v>0</v>
      </c>
      <c r="G9" s="28">
        <v>0</v>
      </c>
    </row>
    <row r="10" spans="2:7" ht="13.5" thickBot="1" thickTop="1">
      <c r="B10" s="405"/>
      <c r="C10" s="408"/>
      <c r="D10" s="30" t="s">
        <v>12</v>
      </c>
      <c r="E10" s="252" t="s">
        <v>13</v>
      </c>
      <c r="F10" s="27">
        <v>0</v>
      </c>
      <c r="G10" s="16">
        <v>0</v>
      </c>
    </row>
    <row r="11" spans="2:7" s="3" customFormat="1" ht="13.5" thickBot="1" thickTop="1">
      <c r="B11" s="31"/>
      <c r="C11" s="32" t="s">
        <v>14</v>
      </c>
      <c r="D11" s="33"/>
      <c r="E11" s="36" t="s">
        <v>14</v>
      </c>
      <c r="F11" s="34">
        <v>0</v>
      </c>
      <c r="G11" s="34">
        <v>0</v>
      </c>
    </row>
    <row r="12" spans="2:7" s="37" customFormat="1" ht="15" customHeight="1" thickBot="1" thickTop="1">
      <c r="B12" s="412">
        <v>3</v>
      </c>
      <c r="C12" s="409" t="s">
        <v>15</v>
      </c>
      <c r="D12" s="36">
        <v>3</v>
      </c>
      <c r="E12" s="253" t="s">
        <v>15</v>
      </c>
      <c r="F12" s="22">
        <v>0</v>
      </c>
      <c r="G12" s="16">
        <v>0</v>
      </c>
    </row>
    <row r="13" spans="2:7" ht="15" customHeight="1" outlineLevel="1" thickBot="1" thickTop="1">
      <c r="B13" s="413"/>
      <c r="C13" s="410"/>
      <c r="D13" s="25" t="s">
        <v>8</v>
      </c>
      <c r="E13" s="254" t="s">
        <v>16</v>
      </c>
      <c r="F13" s="21">
        <v>42000</v>
      </c>
      <c r="G13" s="28">
        <v>42000</v>
      </c>
    </row>
    <row r="14" spans="2:7" ht="15" customHeight="1" outlineLevel="1" thickBot="1" thickTop="1">
      <c r="B14" s="413"/>
      <c r="C14" s="410"/>
      <c r="D14" s="30" t="s">
        <v>12</v>
      </c>
      <c r="E14" s="255" t="s">
        <v>17</v>
      </c>
      <c r="F14" s="21">
        <v>0</v>
      </c>
      <c r="G14" s="21">
        <v>0</v>
      </c>
    </row>
    <row r="15" spans="2:7" ht="18" customHeight="1" outlineLevel="1" thickBot="1" thickTop="1">
      <c r="B15" s="413"/>
      <c r="C15" s="410"/>
      <c r="D15" s="25" t="s">
        <v>18</v>
      </c>
      <c r="E15" s="254" t="s">
        <v>19</v>
      </c>
      <c r="F15" s="27">
        <v>0</v>
      </c>
      <c r="G15" s="28">
        <v>0</v>
      </c>
    </row>
    <row r="16" spans="2:7" ht="14.25" customHeight="1" outlineLevel="1" thickBot="1" thickTop="1">
      <c r="B16" s="414"/>
      <c r="C16" s="411"/>
      <c r="D16" s="30" t="s">
        <v>20</v>
      </c>
      <c r="E16" s="255" t="s">
        <v>21</v>
      </c>
      <c r="F16" s="21">
        <v>0</v>
      </c>
      <c r="G16" s="16">
        <v>0</v>
      </c>
    </row>
    <row r="17" spans="2:7" s="3" customFormat="1" ht="13.5" thickBot="1" thickTop="1">
      <c r="B17" s="31"/>
      <c r="C17" s="32" t="s">
        <v>22</v>
      </c>
      <c r="D17" s="33"/>
      <c r="E17" s="36" t="s">
        <v>22</v>
      </c>
      <c r="F17" s="38">
        <v>0</v>
      </c>
      <c r="G17" s="38">
        <v>0</v>
      </c>
    </row>
    <row r="18" spans="2:7" s="37" customFormat="1" ht="15" customHeight="1" thickBot="1" thickTop="1">
      <c r="B18" s="412">
        <v>4</v>
      </c>
      <c r="C18" s="415" t="s">
        <v>23</v>
      </c>
      <c r="D18" s="13">
        <v>4</v>
      </c>
      <c r="E18" s="253" t="s">
        <v>23</v>
      </c>
      <c r="F18" s="34">
        <v>0</v>
      </c>
      <c r="G18" s="16">
        <v>0</v>
      </c>
    </row>
    <row r="19" spans="2:7" ht="15" customHeight="1" outlineLevel="2" thickBot="1" thickTop="1">
      <c r="B19" s="413"/>
      <c r="C19" s="416"/>
      <c r="D19" s="30" t="s">
        <v>8</v>
      </c>
      <c r="E19" s="255" t="s">
        <v>24</v>
      </c>
      <c r="F19" s="39">
        <v>0</v>
      </c>
      <c r="G19" s="16">
        <v>0</v>
      </c>
    </row>
    <row r="20" spans="2:7" ht="15" customHeight="1" outlineLevel="2" thickBot="1" thickTop="1">
      <c r="B20" s="413"/>
      <c r="C20" s="416"/>
      <c r="D20" s="25" t="s">
        <v>12</v>
      </c>
      <c r="E20" s="254" t="s">
        <v>25</v>
      </c>
      <c r="F20" s="40">
        <v>0</v>
      </c>
      <c r="G20" s="28">
        <v>0</v>
      </c>
    </row>
    <row r="21" spans="2:7" ht="15" customHeight="1" outlineLevel="2" thickBot="1" thickTop="1">
      <c r="B21" s="413"/>
      <c r="C21" s="416"/>
      <c r="D21" s="30" t="s">
        <v>18</v>
      </c>
      <c r="E21" s="255" t="s">
        <v>26</v>
      </c>
      <c r="F21" s="40">
        <v>0</v>
      </c>
      <c r="G21" s="40">
        <v>0</v>
      </c>
    </row>
    <row r="22" spans="2:7" ht="15" customHeight="1" outlineLevel="2" thickBot="1" thickTop="1">
      <c r="B22" s="413"/>
      <c r="C22" s="416"/>
      <c r="D22" s="30" t="s">
        <v>20</v>
      </c>
      <c r="E22" s="255" t="s">
        <v>27</v>
      </c>
      <c r="F22" s="40">
        <v>0</v>
      </c>
      <c r="G22" s="28">
        <v>0</v>
      </c>
    </row>
    <row r="23" spans="2:7" ht="15" customHeight="1" outlineLevel="2" thickBot="1" thickTop="1">
      <c r="B23" s="414"/>
      <c r="C23" s="417"/>
      <c r="D23" s="30" t="s">
        <v>28</v>
      </c>
      <c r="E23" s="255" t="s">
        <v>29</v>
      </c>
      <c r="F23" s="40">
        <v>0</v>
      </c>
      <c r="G23" s="40">
        <v>0</v>
      </c>
    </row>
    <row r="24" spans="2:7" ht="15" customHeight="1" outlineLevel="2" thickBot="1" thickTop="1">
      <c r="B24" s="246"/>
      <c r="C24" s="247"/>
      <c r="D24" s="25" t="s">
        <v>168</v>
      </c>
      <c r="E24" s="254" t="s">
        <v>169</v>
      </c>
      <c r="F24" s="39">
        <v>0</v>
      </c>
      <c r="G24" s="39">
        <v>0</v>
      </c>
    </row>
    <row r="25" spans="2:7" s="3" customFormat="1" ht="15" customHeight="1" thickBot="1" thickTop="1">
      <c r="B25" s="31"/>
      <c r="C25" s="41" t="s">
        <v>30</v>
      </c>
      <c r="D25" s="13"/>
      <c r="E25" s="13" t="s">
        <v>30</v>
      </c>
      <c r="F25" s="34">
        <v>0</v>
      </c>
      <c r="G25" s="34">
        <v>0</v>
      </c>
    </row>
    <row r="26" spans="2:7" s="37" customFormat="1" ht="14.25" customHeight="1" thickBot="1" thickTop="1">
      <c r="B26" s="31">
        <v>5</v>
      </c>
      <c r="C26" s="42" t="s">
        <v>31</v>
      </c>
      <c r="D26" s="43">
        <v>5</v>
      </c>
      <c r="E26" s="256" t="s">
        <v>31</v>
      </c>
      <c r="F26" s="40">
        <v>0</v>
      </c>
      <c r="G26" s="28">
        <v>0</v>
      </c>
    </row>
    <row r="27" spans="2:7" s="37" customFormat="1" ht="13.5" thickBot="1" thickTop="1">
      <c r="B27" s="31">
        <v>6</v>
      </c>
      <c r="C27" s="42" t="s">
        <v>32</v>
      </c>
      <c r="D27" s="19">
        <v>6</v>
      </c>
      <c r="E27" s="257" t="s">
        <v>32</v>
      </c>
      <c r="F27" s="40">
        <v>0</v>
      </c>
      <c r="G27" s="40">
        <v>0</v>
      </c>
    </row>
    <row r="28" spans="2:7" s="37" customFormat="1" ht="13.5" thickBot="1" thickTop="1">
      <c r="B28" s="31">
        <v>7</v>
      </c>
      <c r="C28" s="42" t="s">
        <v>33</v>
      </c>
      <c r="D28" s="43">
        <v>7</v>
      </c>
      <c r="E28" s="256" t="s">
        <v>33</v>
      </c>
      <c r="F28" s="39">
        <v>997900</v>
      </c>
      <c r="G28" s="40">
        <v>997900</v>
      </c>
    </row>
    <row r="29" spans="2:7" ht="15" customHeight="1" thickBot="1" thickTop="1">
      <c r="B29" s="31"/>
      <c r="C29" s="44" t="s">
        <v>34</v>
      </c>
      <c r="D29" s="19"/>
      <c r="E29" s="253" t="s">
        <v>34</v>
      </c>
      <c r="F29" s="34">
        <v>0</v>
      </c>
      <c r="G29" s="34">
        <v>0</v>
      </c>
    </row>
    <row r="30" spans="2:7" ht="15" customHeight="1" thickBot="1" thickTop="1">
      <c r="B30" s="31" t="s">
        <v>2</v>
      </c>
      <c r="C30" s="45" t="s">
        <v>35</v>
      </c>
      <c r="D30" s="43" t="s">
        <v>2</v>
      </c>
      <c r="E30" s="258" t="s">
        <v>35</v>
      </c>
      <c r="F30" s="27">
        <v>0</v>
      </c>
      <c r="G30" s="28">
        <v>0</v>
      </c>
    </row>
    <row r="31" spans="2:7" ht="15.75" customHeight="1" thickBot="1" thickTop="1">
      <c r="B31" s="412">
        <v>1</v>
      </c>
      <c r="C31" s="418" t="s">
        <v>36</v>
      </c>
      <c r="D31" s="13">
        <v>1</v>
      </c>
      <c r="E31" s="253" t="s">
        <v>36</v>
      </c>
      <c r="F31" s="21">
        <v>0</v>
      </c>
      <c r="G31" s="16">
        <v>0</v>
      </c>
    </row>
    <row r="32" spans="2:7" ht="13.5" outlineLevel="3" thickBot="1" thickTop="1">
      <c r="B32" s="404"/>
      <c r="C32" s="407"/>
      <c r="D32" s="46" t="s">
        <v>8</v>
      </c>
      <c r="E32" s="259" t="s">
        <v>37</v>
      </c>
      <c r="F32" s="27">
        <v>0</v>
      </c>
      <c r="G32" s="28">
        <v>0</v>
      </c>
    </row>
    <row r="33" spans="2:7" ht="13.5" outlineLevel="3" thickBot="1" thickTop="1">
      <c r="B33" s="404"/>
      <c r="C33" s="407"/>
      <c r="D33" s="47" t="s">
        <v>12</v>
      </c>
      <c r="E33" s="260" t="s">
        <v>38</v>
      </c>
      <c r="F33" s="21">
        <v>0</v>
      </c>
      <c r="G33" s="16">
        <v>0</v>
      </c>
    </row>
    <row r="34" spans="2:7" ht="13.5" outlineLevel="3" thickBot="1" thickTop="1">
      <c r="B34" s="404"/>
      <c r="C34" s="407"/>
      <c r="D34" s="46" t="s">
        <v>18</v>
      </c>
      <c r="E34" s="259" t="s">
        <v>39</v>
      </c>
      <c r="F34" s="27">
        <v>0</v>
      </c>
      <c r="G34" s="28">
        <v>0</v>
      </c>
    </row>
    <row r="35" spans="2:7" ht="13.5" outlineLevel="3" thickBot="1" thickTop="1">
      <c r="B35" s="405"/>
      <c r="C35" s="408"/>
      <c r="D35" s="47" t="s">
        <v>20</v>
      </c>
      <c r="E35" s="260" t="s">
        <v>40</v>
      </c>
      <c r="F35" s="21">
        <v>0</v>
      </c>
      <c r="G35" s="16">
        <v>0</v>
      </c>
    </row>
    <row r="36" spans="2:7" ht="15" customHeight="1" thickBot="1" thickTop="1">
      <c r="B36" s="31"/>
      <c r="C36" s="32" t="s">
        <v>41</v>
      </c>
      <c r="D36" s="33"/>
      <c r="E36" s="33" t="s">
        <v>41</v>
      </c>
      <c r="F36" s="38">
        <v>0</v>
      </c>
      <c r="G36" s="28">
        <v>0</v>
      </c>
    </row>
    <row r="37" spans="2:7" s="3" customFormat="1" ht="15" customHeight="1" thickBot="1" thickTop="1">
      <c r="B37" s="412">
        <v>2</v>
      </c>
      <c r="C37" s="406" t="s">
        <v>42</v>
      </c>
      <c r="D37" s="13">
        <v>2</v>
      </c>
      <c r="E37" s="261" t="s">
        <v>42</v>
      </c>
      <c r="F37" s="26">
        <v>0</v>
      </c>
      <c r="G37" s="16">
        <v>0</v>
      </c>
    </row>
    <row r="38" spans="2:7" s="49" customFormat="1" ht="15" customHeight="1" outlineLevel="1" thickBot="1" thickTop="1">
      <c r="B38" s="404"/>
      <c r="C38" s="407"/>
      <c r="D38" s="46" t="s">
        <v>8</v>
      </c>
      <c r="E38" s="259" t="s">
        <v>43</v>
      </c>
      <c r="F38" s="48">
        <v>0</v>
      </c>
      <c r="G38" s="28">
        <v>0</v>
      </c>
    </row>
    <row r="39" spans="2:7" s="49" customFormat="1" ht="15" customHeight="1" outlineLevel="1" thickBot="1" thickTop="1">
      <c r="B39" s="404"/>
      <c r="C39" s="407"/>
      <c r="D39" s="47" t="s">
        <v>12</v>
      </c>
      <c r="E39" s="260" t="s">
        <v>44</v>
      </c>
      <c r="F39" s="50">
        <v>0</v>
      </c>
      <c r="G39" s="16">
        <v>0</v>
      </c>
    </row>
    <row r="40" spans="2:7" s="49" customFormat="1" ht="15" customHeight="1" outlineLevel="1" thickBot="1" thickTop="1">
      <c r="B40" s="404"/>
      <c r="C40" s="407"/>
      <c r="D40" s="46" t="s">
        <v>18</v>
      </c>
      <c r="E40" s="259" t="s">
        <v>45</v>
      </c>
      <c r="F40" s="51">
        <v>0</v>
      </c>
      <c r="G40" s="51">
        <v>0</v>
      </c>
    </row>
    <row r="41" spans="2:7" s="49" customFormat="1" ht="13.5" outlineLevel="1" thickBot="1" thickTop="1">
      <c r="B41" s="404"/>
      <c r="C41" s="407"/>
      <c r="D41" s="47" t="s">
        <v>20</v>
      </c>
      <c r="E41" s="260" t="s">
        <v>46</v>
      </c>
      <c r="F41" s="52">
        <v>0</v>
      </c>
      <c r="G41" s="52">
        <v>0</v>
      </c>
    </row>
    <row r="42" spans="2:7" s="49" customFormat="1" ht="15" customHeight="1" outlineLevel="1" thickBot="1" thickTop="1">
      <c r="B42" s="405"/>
      <c r="C42" s="408"/>
      <c r="D42" s="46" t="s">
        <v>28</v>
      </c>
      <c r="E42" s="259" t="s">
        <v>47</v>
      </c>
      <c r="F42" s="53">
        <v>0</v>
      </c>
      <c r="G42" s="28">
        <v>0</v>
      </c>
    </row>
    <row r="43" spans="2:7" ht="13.5" thickBot="1" thickTop="1">
      <c r="B43" s="31"/>
      <c r="C43" s="54" t="s">
        <v>48</v>
      </c>
      <c r="D43" s="36"/>
      <c r="E43" s="262"/>
      <c r="F43" s="55">
        <v>0</v>
      </c>
      <c r="G43" s="34">
        <v>0</v>
      </c>
    </row>
    <row r="44" spans="2:7" s="6" customFormat="1" ht="16.5" customHeight="1" thickBot="1" thickTop="1">
      <c r="B44" s="11">
        <v>3</v>
      </c>
      <c r="C44" s="56" t="s">
        <v>49</v>
      </c>
      <c r="D44" s="43">
        <v>3</v>
      </c>
      <c r="E44" s="256" t="s">
        <v>49</v>
      </c>
      <c r="F44" s="57"/>
      <c r="G44" s="28">
        <v>0</v>
      </c>
    </row>
    <row r="45" spans="2:7" s="6" customFormat="1" ht="15" customHeight="1" thickBot="1" thickTop="1">
      <c r="B45" s="11"/>
      <c r="C45" s="56"/>
      <c r="D45" s="19">
        <v>4</v>
      </c>
      <c r="E45" s="257" t="s">
        <v>50</v>
      </c>
      <c r="F45" s="58"/>
      <c r="G45" s="16">
        <v>0</v>
      </c>
    </row>
    <row r="46" spans="2:7" ht="15" customHeight="1" thickBot="1" thickTop="1">
      <c r="B46" s="404">
        <v>4</v>
      </c>
      <c r="C46" s="406" t="s">
        <v>50</v>
      </c>
      <c r="D46" s="46" t="s">
        <v>8</v>
      </c>
      <c r="E46" s="259" t="s">
        <v>51</v>
      </c>
      <c r="F46" s="27">
        <v>0</v>
      </c>
      <c r="G46" s="28">
        <v>0</v>
      </c>
    </row>
    <row r="47" spans="2:7" ht="15" customHeight="1" thickBot="1" thickTop="1">
      <c r="B47" s="404"/>
      <c r="C47" s="407"/>
      <c r="D47" s="47" t="s">
        <v>12</v>
      </c>
      <c r="E47" s="260" t="s">
        <v>52</v>
      </c>
      <c r="F47" s="59">
        <v>0</v>
      </c>
      <c r="G47" s="16">
        <v>0</v>
      </c>
    </row>
    <row r="48" spans="2:7" ht="15" customHeight="1" thickBot="1" thickTop="1">
      <c r="B48" s="405"/>
      <c r="C48" s="408"/>
      <c r="D48" s="46" t="s">
        <v>18</v>
      </c>
      <c r="E48" s="259" t="s">
        <v>53</v>
      </c>
      <c r="F48" s="21">
        <v>0</v>
      </c>
      <c r="G48" s="28">
        <v>0</v>
      </c>
    </row>
    <row r="49" spans="2:7" ht="13.5" thickBot="1" thickTop="1">
      <c r="B49" s="31"/>
      <c r="C49" s="54" t="s">
        <v>30</v>
      </c>
      <c r="D49" s="36"/>
      <c r="E49" s="36" t="s">
        <v>30</v>
      </c>
      <c r="F49" s="60">
        <v>0</v>
      </c>
      <c r="G49" s="16">
        <v>0</v>
      </c>
    </row>
    <row r="50" spans="2:7" ht="15" customHeight="1" thickBot="1" thickTop="1">
      <c r="B50" s="31">
        <v>5</v>
      </c>
      <c r="C50" s="45" t="s">
        <v>54</v>
      </c>
      <c r="D50" s="19">
        <v>5</v>
      </c>
      <c r="E50" s="253" t="s">
        <v>54</v>
      </c>
      <c r="F50" s="27">
        <v>100000</v>
      </c>
      <c r="G50" s="16">
        <v>100000</v>
      </c>
    </row>
    <row r="51" spans="2:7" s="3" customFormat="1" ht="13.5" thickBot="1" thickTop="1">
      <c r="B51" s="31">
        <v>6</v>
      </c>
      <c r="C51" s="61" t="s">
        <v>55</v>
      </c>
      <c r="D51" s="43">
        <v>6</v>
      </c>
      <c r="E51" s="258" t="s">
        <v>56</v>
      </c>
      <c r="F51" s="40">
        <v>0</v>
      </c>
      <c r="G51" s="28">
        <v>0</v>
      </c>
    </row>
    <row r="52" spans="2:7" ht="13.5" thickBot="1" thickTop="1">
      <c r="B52" s="29"/>
      <c r="C52" s="62"/>
      <c r="D52" s="36">
        <v>7</v>
      </c>
      <c r="E52" s="253" t="s">
        <v>57</v>
      </c>
      <c r="F52" s="21">
        <v>0</v>
      </c>
      <c r="G52" s="16">
        <v>0</v>
      </c>
    </row>
    <row r="53" spans="2:7" ht="15" customHeight="1" thickBot="1" thickTop="1">
      <c r="B53" s="63"/>
      <c r="C53" s="64" t="s">
        <v>58</v>
      </c>
      <c r="D53" s="65"/>
      <c r="E53" s="258" t="s">
        <v>58</v>
      </c>
      <c r="F53" s="38">
        <v>0</v>
      </c>
      <c r="G53" s="38">
        <v>0</v>
      </c>
    </row>
    <row r="54" spans="2:7" ht="15" customHeight="1" thickBot="1" thickTop="1">
      <c r="B54" s="66"/>
      <c r="C54" s="67" t="s">
        <v>59</v>
      </c>
      <c r="D54" s="68"/>
      <c r="E54" s="253" t="s">
        <v>59</v>
      </c>
      <c r="F54" s="69">
        <v>1139900</v>
      </c>
      <c r="G54" s="69">
        <v>1139900</v>
      </c>
    </row>
    <row r="55" spans="2:7" s="74" customFormat="1" ht="15" customHeight="1" thickTop="1">
      <c r="B55" s="70"/>
      <c r="C55" s="12"/>
      <c r="D55" s="71"/>
      <c r="E55" s="72"/>
      <c r="F55" s="72"/>
      <c r="G55" s="73"/>
    </row>
    <row r="56" spans="2:7" s="74" customFormat="1" ht="15" customHeight="1" thickBot="1">
      <c r="B56" s="70"/>
      <c r="C56" s="12"/>
      <c r="D56" s="71"/>
      <c r="E56" s="72"/>
      <c r="F56" s="72"/>
      <c r="G56" s="73"/>
    </row>
    <row r="57" spans="2:7" s="74" customFormat="1" ht="17.25" thickBot="1" thickTop="1">
      <c r="B57" s="70"/>
      <c r="C57" s="12"/>
      <c r="D57" s="423" t="s">
        <v>375</v>
      </c>
      <c r="E57" s="424"/>
      <c r="F57" s="424"/>
      <c r="G57" s="425"/>
    </row>
    <row r="58" spans="2:7" s="74" customFormat="1" ht="13.5" thickBot="1" thickTop="1">
      <c r="B58" s="70"/>
      <c r="C58" s="12"/>
      <c r="D58" s="75"/>
      <c r="E58" s="419" t="s">
        <v>60</v>
      </c>
      <c r="F58" s="76"/>
      <c r="G58" s="77"/>
    </row>
    <row r="59" spans="2:7" ht="13.5" thickBot="1" thickTop="1">
      <c r="B59" s="7"/>
      <c r="C59" s="8" t="s">
        <v>4</v>
      </c>
      <c r="D59" s="9"/>
      <c r="E59" s="420"/>
      <c r="F59" s="10" t="s">
        <v>362</v>
      </c>
      <c r="G59" s="10" t="s">
        <v>363</v>
      </c>
    </row>
    <row r="60" spans="2:7" ht="15" customHeight="1" thickBot="1" thickTop="1">
      <c r="B60" s="78" t="s">
        <v>0</v>
      </c>
      <c r="C60" s="79" t="s">
        <v>61</v>
      </c>
      <c r="D60" s="19" t="s">
        <v>0</v>
      </c>
      <c r="E60" s="80" t="s">
        <v>61</v>
      </c>
      <c r="F60" s="26">
        <v>1039900</v>
      </c>
      <c r="G60" s="34">
        <v>1039900</v>
      </c>
    </row>
    <row r="61" spans="2:7" s="3" customFormat="1" ht="15" customHeight="1" thickBot="1" thickTop="1">
      <c r="B61" s="81">
        <v>1</v>
      </c>
      <c r="C61" s="45" t="s">
        <v>62</v>
      </c>
      <c r="D61" s="13">
        <v>1</v>
      </c>
      <c r="E61" s="80" t="s">
        <v>62</v>
      </c>
      <c r="F61" s="82"/>
      <c r="G61" s="40">
        <v>0</v>
      </c>
    </row>
    <row r="62" spans="2:7" s="3" customFormat="1" ht="15" customHeight="1" thickBot="1" thickTop="1">
      <c r="B62" s="412">
        <v>2</v>
      </c>
      <c r="C62" s="418" t="s">
        <v>63</v>
      </c>
      <c r="D62" s="83">
        <v>2</v>
      </c>
      <c r="E62" s="84" t="s">
        <v>64</v>
      </c>
      <c r="F62" s="85"/>
      <c r="G62" s="86">
        <v>0</v>
      </c>
    </row>
    <row r="63" spans="2:7" ht="15" customHeight="1" thickBot="1" thickTop="1">
      <c r="B63" s="404"/>
      <c r="C63" s="407"/>
      <c r="D63" s="87" t="s">
        <v>8</v>
      </c>
      <c r="E63" s="88" t="s">
        <v>65</v>
      </c>
      <c r="F63" s="89">
        <v>0</v>
      </c>
      <c r="G63" s="39">
        <v>0</v>
      </c>
    </row>
    <row r="64" spans="2:7" ht="15" customHeight="1" thickBot="1" thickTop="1">
      <c r="B64" s="405"/>
      <c r="C64" s="408"/>
      <c r="D64" s="13" t="s">
        <v>12</v>
      </c>
      <c r="E64" s="90" t="s">
        <v>66</v>
      </c>
      <c r="F64" s="91">
        <v>0</v>
      </c>
      <c r="G64" s="40">
        <v>0</v>
      </c>
    </row>
    <row r="65" spans="2:7" ht="15" customHeight="1" thickBot="1" thickTop="1">
      <c r="B65" s="31"/>
      <c r="C65" s="41" t="s">
        <v>67</v>
      </c>
      <c r="D65" s="87"/>
      <c r="E65" s="92" t="s">
        <v>67</v>
      </c>
      <c r="F65" s="34">
        <v>0</v>
      </c>
      <c r="G65" s="35">
        <v>0</v>
      </c>
    </row>
    <row r="66" spans="2:7" ht="15" customHeight="1" thickBot="1" thickTop="1">
      <c r="B66" s="63"/>
      <c r="C66" s="426" t="s">
        <v>68</v>
      </c>
      <c r="D66" s="13">
        <v>3</v>
      </c>
      <c r="E66" s="93" t="s">
        <v>68</v>
      </c>
      <c r="F66" s="22">
        <v>1039900</v>
      </c>
      <c r="G66" s="23">
        <v>1039900</v>
      </c>
    </row>
    <row r="67" spans="2:7" ht="27.75" customHeight="1" thickBot="1" thickTop="1">
      <c r="B67" s="412">
        <v>3</v>
      </c>
      <c r="C67" s="427"/>
      <c r="D67" s="87" t="s">
        <v>8</v>
      </c>
      <c r="E67" s="88" t="s">
        <v>69</v>
      </c>
      <c r="F67" s="21">
        <v>12000</v>
      </c>
      <c r="G67" s="263">
        <v>12000</v>
      </c>
    </row>
    <row r="68" spans="2:7" ht="28.5" customHeight="1" outlineLevel="1" thickBot="1" thickTop="1">
      <c r="B68" s="404"/>
      <c r="C68" s="427"/>
      <c r="D68" s="13" t="s">
        <v>12</v>
      </c>
      <c r="E68" s="90" t="s">
        <v>70</v>
      </c>
      <c r="F68" s="27">
        <v>648000</v>
      </c>
      <c r="G68" s="264">
        <v>648000</v>
      </c>
    </row>
    <row r="69" spans="2:7" ht="18.75" customHeight="1" outlineLevel="1" thickBot="1" thickTop="1">
      <c r="B69" s="404"/>
      <c r="C69" s="427"/>
      <c r="D69" s="87" t="s">
        <v>18</v>
      </c>
      <c r="E69" s="88" t="s">
        <v>71</v>
      </c>
      <c r="F69" s="21">
        <v>40000</v>
      </c>
      <c r="G69" s="263">
        <v>40000</v>
      </c>
    </row>
    <row r="70" spans="2:7" ht="15" customHeight="1" outlineLevel="1" thickBot="1" thickTop="1">
      <c r="B70" s="404"/>
      <c r="C70" s="427"/>
      <c r="D70" s="13" t="s">
        <v>72</v>
      </c>
      <c r="E70" s="90" t="s">
        <v>171</v>
      </c>
      <c r="F70" s="21">
        <v>0</v>
      </c>
      <c r="G70" s="263">
        <v>0</v>
      </c>
    </row>
    <row r="71" spans="2:7" ht="28.5" customHeight="1" outlineLevel="1" thickBot="1" thickTop="1">
      <c r="B71" s="405"/>
      <c r="C71" s="428"/>
      <c r="D71" s="33" t="s">
        <v>73</v>
      </c>
      <c r="E71" s="94" t="s">
        <v>74</v>
      </c>
      <c r="F71" s="27">
        <v>339900</v>
      </c>
      <c r="G71" s="248">
        <v>339900</v>
      </c>
    </row>
    <row r="72" spans="2:7" ht="15" customHeight="1" thickBot="1" thickTop="1">
      <c r="B72" s="31"/>
      <c r="C72" s="32" t="s">
        <v>22</v>
      </c>
      <c r="D72" s="19"/>
      <c r="E72" s="95" t="s">
        <v>22</v>
      </c>
      <c r="F72" s="34">
        <v>0</v>
      </c>
      <c r="G72" s="23">
        <v>0</v>
      </c>
    </row>
    <row r="73" spans="2:7" s="3" customFormat="1" ht="15" customHeight="1" thickBot="1" thickTop="1">
      <c r="B73" s="31">
        <v>4</v>
      </c>
      <c r="C73" s="45" t="s">
        <v>75</v>
      </c>
      <c r="D73" s="43">
        <v>4</v>
      </c>
      <c r="E73" s="96" t="s">
        <v>75</v>
      </c>
      <c r="F73" s="38">
        <v>0</v>
      </c>
      <c r="G73" s="28">
        <v>0</v>
      </c>
    </row>
    <row r="74" spans="2:7" s="3" customFormat="1" ht="15" customHeight="1" thickBot="1" thickTop="1">
      <c r="B74" s="31">
        <v>5</v>
      </c>
      <c r="C74" s="98" t="s">
        <v>76</v>
      </c>
      <c r="D74" s="19">
        <v>5</v>
      </c>
      <c r="E74" s="80" t="s">
        <v>76</v>
      </c>
      <c r="F74" s="34">
        <v>0</v>
      </c>
      <c r="G74" s="16">
        <v>0</v>
      </c>
    </row>
    <row r="75" spans="2:7" ht="15" customHeight="1" thickBot="1" thickTop="1">
      <c r="B75" s="31"/>
      <c r="C75" s="99" t="s">
        <v>77</v>
      </c>
      <c r="D75" s="43"/>
      <c r="E75" s="100" t="s">
        <v>77</v>
      </c>
      <c r="F75" s="34">
        <v>0</v>
      </c>
      <c r="G75" s="265">
        <v>0</v>
      </c>
    </row>
    <row r="76" spans="2:7" ht="15" customHeight="1" thickBot="1" thickTop="1">
      <c r="B76" s="31" t="s">
        <v>2</v>
      </c>
      <c r="C76" s="101" t="s">
        <v>78</v>
      </c>
      <c r="D76" s="19" t="s">
        <v>2</v>
      </c>
      <c r="E76" s="102" t="s">
        <v>78</v>
      </c>
      <c r="F76" s="86"/>
      <c r="G76" s="16">
        <v>0</v>
      </c>
    </row>
    <row r="77" spans="2:7" ht="22.5" customHeight="1" thickBot="1" thickTop="1">
      <c r="B77" s="412">
        <v>1</v>
      </c>
      <c r="C77" s="421" t="s">
        <v>79</v>
      </c>
      <c r="D77" s="25" t="s">
        <v>8</v>
      </c>
      <c r="E77" s="103" t="s">
        <v>80</v>
      </c>
      <c r="F77" s="86">
        <v>0</v>
      </c>
      <c r="G77" s="28">
        <v>0</v>
      </c>
    </row>
    <row r="78" spans="2:7" ht="15" customHeight="1" thickBot="1" thickTop="1">
      <c r="B78" s="405"/>
      <c r="C78" s="422"/>
      <c r="D78" s="30" t="s">
        <v>12</v>
      </c>
      <c r="E78" s="104" t="s">
        <v>81</v>
      </c>
      <c r="F78" s="40">
        <v>0</v>
      </c>
      <c r="G78" s="40">
        <v>0</v>
      </c>
    </row>
    <row r="79" spans="2:7" ht="15" customHeight="1" thickBot="1" thickTop="1">
      <c r="B79" s="31"/>
      <c r="C79" s="32" t="s">
        <v>82</v>
      </c>
      <c r="D79" s="33"/>
      <c r="E79" s="105" t="s">
        <v>82</v>
      </c>
      <c r="F79" s="34">
        <v>0</v>
      </c>
      <c r="G79" s="39">
        <v>0</v>
      </c>
    </row>
    <row r="80" spans="2:7" s="3" customFormat="1" ht="15" customHeight="1" thickBot="1" thickTop="1">
      <c r="B80" s="31">
        <v>2</v>
      </c>
      <c r="C80" s="45" t="s">
        <v>83</v>
      </c>
      <c r="D80" s="19">
        <v>2</v>
      </c>
      <c r="E80" s="80" t="s">
        <v>83</v>
      </c>
      <c r="F80" s="97">
        <v>0</v>
      </c>
      <c r="G80" s="40">
        <v>0</v>
      </c>
    </row>
    <row r="81" spans="2:7" s="3" customFormat="1" ht="15" customHeight="1" thickBot="1" thickTop="1">
      <c r="B81" s="31">
        <v>3</v>
      </c>
      <c r="C81" s="106" t="s">
        <v>84</v>
      </c>
      <c r="D81" s="43">
        <v>3</v>
      </c>
      <c r="E81" s="107" t="s">
        <v>84</v>
      </c>
      <c r="F81" s="34">
        <v>0</v>
      </c>
      <c r="G81" s="39">
        <v>0</v>
      </c>
    </row>
    <row r="82" spans="2:7" s="3" customFormat="1" ht="15" customHeight="1" thickBot="1" thickTop="1">
      <c r="B82" s="31">
        <v>4</v>
      </c>
      <c r="C82" s="98" t="s">
        <v>75</v>
      </c>
      <c r="D82" s="19">
        <v>4</v>
      </c>
      <c r="E82" s="80" t="s">
        <v>75</v>
      </c>
      <c r="F82" s="108">
        <v>0</v>
      </c>
      <c r="G82" s="40">
        <v>0</v>
      </c>
    </row>
    <row r="83" spans="2:7" ht="15" customHeight="1" thickBot="1" thickTop="1">
      <c r="B83" s="31"/>
      <c r="C83" s="99" t="s">
        <v>85</v>
      </c>
      <c r="D83" s="87"/>
      <c r="E83" s="107" t="s">
        <v>85</v>
      </c>
      <c r="F83" s="34">
        <v>1039900</v>
      </c>
      <c r="G83" s="34">
        <v>1039900</v>
      </c>
    </row>
    <row r="84" spans="2:7" ht="15" customHeight="1" thickBot="1" thickTop="1">
      <c r="B84" s="31"/>
      <c r="C84" s="99" t="s">
        <v>86</v>
      </c>
      <c r="D84" s="13"/>
      <c r="E84" s="102" t="s">
        <v>86</v>
      </c>
      <c r="F84" s="34">
        <v>0</v>
      </c>
      <c r="G84" s="34">
        <v>0</v>
      </c>
    </row>
    <row r="85" spans="2:7" ht="13.5" thickBot="1" thickTop="1">
      <c r="B85" s="31" t="s">
        <v>1</v>
      </c>
      <c r="C85" s="101" t="s">
        <v>87</v>
      </c>
      <c r="D85" s="43" t="s">
        <v>1</v>
      </c>
      <c r="E85" s="107" t="s">
        <v>87</v>
      </c>
      <c r="F85" s="21">
        <v>0</v>
      </c>
      <c r="G85" s="39">
        <v>0</v>
      </c>
    </row>
    <row r="86" spans="2:7" s="3" customFormat="1" ht="25.5" thickBot="1" thickTop="1">
      <c r="B86" s="31">
        <v>1</v>
      </c>
      <c r="C86" s="109" t="s">
        <v>88</v>
      </c>
      <c r="D86" s="19">
        <v>1</v>
      </c>
      <c r="E86" s="110" t="s">
        <v>88</v>
      </c>
      <c r="F86" s="111">
        <v>0</v>
      </c>
      <c r="G86" s="40">
        <v>0</v>
      </c>
    </row>
    <row r="87" spans="2:7" s="3" customFormat="1" ht="23.25" customHeight="1" thickBot="1" thickTop="1">
      <c r="B87" s="31">
        <v>2</v>
      </c>
      <c r="C87" s="112" t="s">
        <v>89</v>
      </c>
      <c r="D87" s="43">
        <v>2</v>
      </c>
      <c r="E87" s="113" t="s">
        <v>89</v>
      </c>
      <c r="F87" s="85">
        <v>100000</v>
      </c>
      <c r="G87" s="85">
        <v>100000</v>
      </c>
    </row>
    <row r="88" spans="2:7" s="3" customFormat="1" ht="15" customHeight="1" thickBot="1" thickTop="1">
      <c r="B88" s="31">
        <v>3</v>
      </c>
      <c r="C88" s="61" t="s">
        <v>90</v>
      </c>
      <c r="D88" s="114">
        <v>3</v>
      </c>
      <c r="E88" s="115" t="s">
        <v>90</v>
      </c>
      <c r="F88" s="85">
        <v>0</v>
      </c>
      <c r="G88" s="116">
        <v>0</v>
      </c>
    </row>
    <row r="89" spans="2:7" s="3" customFormat="1" ht="15" customHeight="1" thickBot="1" thickTop="1">
      <c r="B89" s="31">
        <v>4</v>
      </c>
      <c r="C89" s="61" t="s">
        <v>91</v>
      </c>
      <c r="D89" s="114">
        <v>4</v>
      </c>
      <c r="E89" s="115" t="s">
        <v>91</v>
      </c>
      <c r="F89" s="85">
        <v>0</v>
      </c>
      <c r="G89" s="116">
        <v>0</v>
      </c>
    </row>
    <row r="90" spans="2:7" s="3" customFormat="1" ht="15" customHeight="1" thickBot="1" thickTop="1">
      <c r="B90" s="31">
        <v>5</v>
      </c>
      <c r="C90" s="61" t="s">
        <v>92</v>
      </c>
      <c r="D90" s="114">
        <v>5</v>
      </c>
      <c r="E90" s="115" t="s">
        <v>92</v>
      </c>
      <c r="F90" s="85">
        <v>0</v>
      </c>
      <c r="G90" s="116">
        <v>0</v>
      </c>
    </row>
    <row r="91" spans="2:7" s="3" customFormat="1" ht="15" customHeight="1" thickBot="1" thickTop="1">
      <c r="B91" s="31">
        <v>6</v>
      </c>
      <c r="C91" s="61" t="s">
        <v>93</v>
      </c>
      <c r="D91" s="114">
        <v>6</v>
      </c>
      <c r="E91" s="115" t="s">
        <v>93</v>
      </c>
      <c r="F91" s="26">
        <v>0</v>
      </c>
      <c r="G91" s="116">
        <v>0</v>
      </c>
    </row>
    <row r="92" spans="2:7" s="3" customFormat="1" ht="15" customHeight="1" thickBot="1" thickTop="1">
      <c r="B92" s="31">
        <v>7</v>
      </c>
      <c r="C92" s="61" t="s">
        <v>94</v>
      </c>
      <c r="D92" s="19">
        <v>7</v>
      </c>
      <c r="E92" s="80" t="s">
        <v>94</v>
      </c>
      <c r="F92" s="60">
        <v>0</v>
      </c>
      <c r="G92" s="40">
        <v>0</v>
      </c>
    </row>
    <row r="93" spans="2:7" s="3" customFormat="1" ht="15" customHeight="1" thickBot="1" thickTop="1">
      <c r="B93" s="31">
        <v>8</v>
      </c>
      <c r="C93" s="106" t="s">
        <v>95</v>
      </c>
      <c r="D93" s="65">
        <v>8</v>
      </c>
      <c r="E93" s="117" t="s">
        <v>95</v>
      </c>
      <c r="F93" s="60">
        <v>0</v>
      </c>
      <c r="G93" s="60">
        <v>0</v>
      </c>
    </row>
    <row r="94" spans="2:7" s="3" customFormat="1" ht="15" customHeight="1" thickBot="1" thickTop="1">
      <c r="B94" s="31">
        <v>9</v>
      </c>
      <c r="C94" s="61" t="s">
        <v>96</v>
      </c>
      <c r="D94" s="65">
        <v>9</v>
      </c>
      <c r="E94" s="84" t="s">
        <v>96</v>
      </c>
      <c r="F94" s="60">
        <v>0</v>
      </c>
      <c r="G94" s="86">
        <v>0</v>
      </c>
    </row>
    <row r="95" spans="2:7" s="3" customFormat="1" ht="15" customHeight="1" thickBot="1" thickTop="1">
      <c r="B95" s="31">
        <v>10</v>
      </c>
      <c r="C95" s="98" t="s">
        <v>97</v>
      </c>
      <c r="D95" s="65">
        <v>10</v>
      </c>
      <c r="E95" s="84" t="s">
        <v>97</v>
      </c>
      <c r="F95" s="60">
        <v>0</v>
      </c>
      <c r="G95" s="60">
        <v>0</v>
      </c>
    </row>
    <row r="96" spans="2:7" ht="15" customHeight="1" thickBot="1" thickTop="1">
      <c r="B96" s="31"/>
      <c r="C96" s="44" t="s">
        <v>98</v>
      </c>
      <c r="D96" s="65"/>
      <c r="E96" s="84" t="s">
        <v>98</v>
      </c>
      <c r="F96" s="60">
        <v>0</v>
      </c>
      <c r="G96" s="60">
        <v>0</v>
      </c>
    </row>
    <row r="97" spans="2:7" ht="15" customHeight="1" thickBot="1" thickTop="1">
      <c r="B97" s="63"/>
      <c r="C97" s="64" t="s">
        <v>99</v>
      </c>
      <c r="D97" s="65"/>
      <c r="E97" s="84" t="s">
        <v>99</v>
      </c>
      <c r="F97" s="38">
        <v>0</v>
      </c>
      <c r="G97" s="38">
        <v>0</v>
      </c>
    </row>
    <row r="98" spans="2:7" ht="15" customHeight="1" thickBot="1" thickTop="1">
      <c r="B98" s="66"/>
      <c r="C98" s="67" t="s">
        <v>100</v>
      </c>
      <c r="D98" s="65"/>
      <c r="E98" s="84" t="s">
        <v>100</v>
      </c>
      <c r="F98" s="271">
        <v>1139900</v>
      </c>
      <c r="G98" s="271">
        <v>1139900</v>
      </c>
    </row>
    <row r="99" spans="2:7" s="120" customFormat="1" ht="15" customHeight="1" thickTop="1">
      <c r="B99" s="3"/>
      <c r="C99" s="4"/>
      <c r="D99" s="118"/>
      <c r="E99" s="119"/>
      <c r="F99" s="119"/>
      <c r="G99" s="119"/>
    </row>
    <row r="100" spans="6:7" ht="15" customHeight="1">
      <c r="F100" s="266">
        <v>0</v>
      </c>
      <c r="G100" s="266">
        <v>0</v>
      </c>
    </row>
  </sheetData>
  <sheetProtection/>
  <mergeCells count="23">
    <mergeCell ref="B77:B78"/>
    <mergeCell ref="C77:C78"/>
    <mergeCell ref="E58:E59"/>
    <mergeCell ref="B62:B64"/>
    <mergeCell ref="C62:C64"/>
    <mergeCell ref="D1:G1"/>
    <mergeCell ref="D57:G57"/>
    <mergeCell ref="C66:C71"/>
    <mergeCell ref="B67:B71"/>
    <mergeCell ref="B31:B35"/>
    <mergeCell ref="E2:E3"/>
    <mergeCell ref="C6:C7"/>
    <mergeCell ref="B8:B10"/>
    <mergeCell ref="C8:C10"/>
    <mergeCell ref="B37:B42"/>
    <mergeCell ref="C37:C42"/>
    <mergeCell ref="B46:B48"/>
    <mergeCell ref="C46:C48"/>
    <mergeCell ref="C12:C16"/>
    <mergeCell ref="B18:B23"/>
    <mergeCell ref="C18:C23"/>
    <mergeCell ref="C31:C35"/>
    <mergeCell ref="B12:B16"/>
  </mergeCells>
  <printOptions/>
  <pageMargins left="0.25" right="0.25" top="0.18" bottom="0.2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E52"/>
  <sheetViews>
    <sheetView zoomScalePageLayoutView="0" workbookViewId="0" topLeftCell="A31">
      <selection activeCell="B2" sqref="B2:E2"/>
    </sheetView>
  </sheetViews>
  <sheetFormatPr defaultColWidth="9.140625" defaultRowHeight="15" customHeight="1"/>
  <cols>
    <col min="1" max="1" width="3.00390625" style="121" customWidth="1"/>
    <col min="2" max="2" width="3.140625" style="122" customWidth="1"/>
    <col min="3" max="3" width="57.8515625" style="121" customWidth="1"/>
    <col min="4" max="4" width="16.57421875" style="121" bestFit="1" customWidth="1"/>
    <col min="5" max="5" width="16.00390625" style="123" bestFit="1" customWidth="1"/>
    <col min="6" max="16384" width="9.140625" style="121" customWidth="1"/>
  </cols>
  <sheetData>
    <row r="1" ht="15" customHeight="1" thickBot="1"/>
    <row r="2" spans="2:5" s="125" customFormat="1" ht="17.25" thickBot="1" thickTop="1">
      <c r="B2" s="423" t="s">
        <v>375</v>
      </c>
      <c r="C2" s="424"/>
      <c r="D2" s="424"/>
      <c r="E2" s="425"/>
    </row>
    <row r="3" spans="2:5" s="125" customFormat="1" ht="15" customHeight="1" thickBot="1" thickTop="1">
      <c r="B3" s="124"/>
      <c r="E3" s="126"/>
    </row>
    <row r="4" spans="2:5" s="127" customFormat="1" ht="16.5" thickTop="1">
      <c r="B4" s="128"/>
      <c r="C4" s="429" t="s">
        <v>101</v>
      </c>
      <c r="D4" s="129"/>
      <c r="E4" s="130"/>
    </row>
    <row r="5" spans="1:5" s="134" customFormat="1" ht="23.25" customHeight="1" thickBot="1">
      <c r="A5" s="131"/>
      <c r="B5" s="132"/>
      <c r="C5" s="430"/>
      <c r="D5" s="133" t="s">
        <v>362</v>
      </c>
      <c r="E5" s="133" t="s">
        <v>363</v>
      </c>
    </row>
    <row r="6" spans="1:5" ht="23.25" customHeight="1" thickBot="1" thickTop="1">
      <c r="A6" s="135"/>
      <c r="B6" s="136">
        <v>1</v>
      </c>
      <c r="C6" s="137" t="s">
        <v>102</v>
      </c>
      <c r="D6" s="166">
        <v>0</v>
      </c>
      <c r="E6" s="166">
        <v>0</v>
      </c>
    </row>
    <row r="7" spans="1:5" ht="23.25" customHeight="1" thickBot="1" thickTop="1">
      <c r="A7" s="135"/>
      <c r="B7" s="138">
        <v>2</v>
      </c>
      <c r="C7" s="139" t="s">
        <v>103</v>
      </c>
      <c r="D7" s="168">
        <v>0</v>
      </c>
      <c r="E7" s="166">
        <v>0</v>
      </c>
    </row>
    <row r="8" spans="1:5" s="134" customFormat="1" ht="23.25" customHeight="1" thickBot="1" thickTop="1">
      <c r="A8" s="131"/>
      <c r="B8" s="136">
        <v>2</v>
      </c>
      <c r="C8" s="160" t="s">
        <v>104</v>
      </c>
      <c r="D8" s="181">
        <f>SUM(D6:D7)</f>
        <v>0</v>
      </c>
      <c r="E8" s="181">
        <f>SUM(E6:E7)</f>
        <v>0</v>
      </c>
    </row>
    <row r="9" spans="2:5" ht="23.25" customHeight="1" thickBot="1" thickTop="1">
      <c r="B9" s="136">
        <v>1</v>
      </c>
      <c r="C9" s="140" t="s">
        <v>105</v>
      </c>
      <c r="D9" s="166">
        <v>0</v>
      </c>
      <c r="E9" s="166">
        <v>0</v>
      </c>
    </row>
    <row r="10" spans="2:5" ht="23.25" customHeight="1" thickBot="1" thickTop="1">
      <c r="B10" s="136">
        <v>2</v>
      </c>
      <c r="C10" s="140" t="s">
        <v>106</v>
      </c>
      <c r="D10" s="166">
        <v>0</v>
      </c>
      <c r="E10" s="166">
        <v>0</v>
      </c>
    </row>
    <row r="11" spans="2:5" ht="23.25" customHeight="1" thickBot="1" thickTop="1">
      <c r="B11" s="136">
        <v>3</v>
      </c>
      <c r="C11" s="137" t="s">
        <v>107</v>
      </c>
      <c r="D11" s="166">
        <v>0</v>
      </c>
      <c r="E11" s="166">
        <v>0</v>
      </c>
    </row>
    <row r="12" spans="2:5" ht="23.25" customHeight="1" thickBot="1" thickTop="1">
      <c r="B12" s="141"/>
      <c r="C12" s="142" t="s">
        <v>108</v>
      </c>
      <c r="D12" s="166">
        <v>0</v>
      </c>
      <c r="E12" s="166">
        <v>0</v>
      </c>
    </row>
    <row r="13" spans="2:5" ht="23.25" customHeight="1" thickBot="1" thickTop="1">
      <c r="B13" s="143"/>
      <c r="C13" s="144" t="s">
        <v>109</v>
      </c>
      <c r="D13" s="166">
        <v>0</v>
      </c>
      <c r="E13" s="166">
        <v>0</v>
      </c>
    </row>
    <row r="14" spans="2:5" ht="23.25" customHeight="1" thickBot="1" thickTop="1">
      <c r="B14" s="141">
        <v>4</v>
      </c>
      <c r="C14" s="137" t="s">
        <v>110</v>
      </c>
      <c r="D14" s="166">
        <v>0</v>
      </c>
      <c r="E14" s="166">
        <v>0</v>
      </c>
    </row>
    <row r="15" spans="2:5" ht="23.25" customHeight="1" thickBot="1" thickTop="1">
      <c r="B15" s="145">
        <v>5</v>
      </c>
      <c r="C15" s="146" t="s">
        <v>111</v>
      </c>
      <c r="D15" s="166">
        <v>0</v>
      </c>
      <c r="E15" s="166">
        <v>0</v>
      </c>
    </row>
    <row r="16" spans="2:5" s="134" customFormat="1" ht="23.25" customHeight="1" thickTop="1">
      <c r="B16" s="161" t="s">
        <v>2</v>
      </c>
      <c r="C16" s="162" t="s">
        <v>112</v>
      </c>
      <c r="D16" s="183">
        <f>SUM(D9+D10+D11+D14+D15)</f>
        <v>0</v>
      </c>
      <c r="E16" s="183">
        <f>SUM(E9+E10+E11+E14+E15)</f>
        <v>0</v>
      </c>
    </row>
    <row r="17" spans="2:5" ht="23.25" customHeight="1" thickBot="1">
      <c r="B17" s="143"/>
      <c r="C17" s="163" t="s">
        <v>113</v>
      </c>
      <c r="D17" s="170">
        <f>D8+D16</f>
        <v>0</v>
      </c>
      <c r="E17" s="171">
        <f>E8+E16</f>
        <v>0</v>
      </c>
    </row>
    <row r="18" spans="2:5" ht="23.25" customHeight="1" thickBot="1" thickTop="1">
      <c r="B18" s="136">
        <v>1</v>
      </c>
      <c r="C18" s="140" t="s">
        <v>114</v>
      </c>
      <c r="D18" s="166">
        <v>0</v>
      </c>
      <c r="E18" s="167">
        <v>0</v>
      </c>
    </row>
    <row r="19" spans="2:5" ht="23.25" customHeight="1" thickBot="1" thickTop="1">
      <c r="B19" s="136">
        <v>2</v>
      </c>
      <c r="C19" s="140" t="s">
        <v>115</v>
      </c>
      <c r="D19" s="166"/>
      <c r="E19" s="167"/>
    </row>
    <row r="20" spans="2:5" ht="33" thickBot="1" thickTop="1">
      <c r="B20" s="136">
        <v>3</v>
      </c>
      <c r="C20" s="147" t="s">
        <v>116</v>
      </c>
      <c r="D20" s="172">
        <v>0</v>
      </c>
      <c r="E20" s="173">
        <v>0</v>
      </c>
    </row>
    <row r="21" spans="2:5" ht="23.25" customHeight="1" thickBot="1" thickTop="1">
      <c r="B21" s="136">
        <v>4</v>
      </c>
      <c r="C21" s="147" t="s">
        <v>117</v>
      </c>
      <c r="D21" s="172"/>
      <c r="E21" s="173"/>
    </row>
    <row r="22" spans="2:5" ht="23.25" customHeight="1" thickBot="1" thickTop="1">
      <c r="B22" s="136"/>
      <c r="C22" s="164" t="s">
        <v>118</v>
      </c>
      <c r="D22" s="174">
        <f>SUM(D18:D21)</f>
        <v>0</v>
      </c>
      <c r="E22" s="175">
        <f>SUM(E18:E21)</f>
        <v>0</v>
      </c>
    </row>
    <row r="23" spans="2:5" ht="23.25" customHeight="1" thickBot="1" thickTop="1">
      <c r="B23" s="136"/>
      <c r="C23" s="140" t="s">
        <v>119</v>
      </c>
      <c r="D23" s="166">
        <v>0</v>
      </c>
      <c r="E23" s="176">
        <v>0</v>
      </c>
    </row>
    <row r="24" spans="2:5" ht="23.25" customHeight="1" thickBot="1" thickTop="1">
      <c r="B24" s="136"/>
      <c r="C24" s="149" t="s">
        <v>120</v>
      </c>
      <c r="D24" s="181">
        <f>D17+D22+D23</f>
        <v>0</v>
      </c>
      <c r="E24" s="182">
        <f>E17+E22+E23</f>
        <v>0</v>
      </c>
    </row>
    <row r="25" spans="2:5" ht="17.25" thickBot="1" thickTop="1">
      <c r="B25" s="148"/>
      <c r="C25" s="149"/>
      <c r="D25" s="177"/>
      <c r="E25" s="178"/>
    </row>
    <row r="26" spans="2:5" ht="23.25" customHeight="1" thickBot="1" thickTop="1">
      <c r="B26" s="136"/>
      <c r="C26" s="137" t="s">
        <v>121</v>
      </c>
      <c r="D26" s="172">
        <f>D24*10%</f>
        <v>0</v>
      </c>
      <c r="E26" s="173">
        <f>E24*20%</f>
        <v>0</v>
      </c>
    </row>
    <row r="27" spans="2:5" ht="17.25" thickBot="1" thickTop="1">
      <c r="B27" s="148"/>
      <c r="C27" s="146"/>
      <c r="D27" s="179"/>
      <c r="E27" s="180"/>
    </row>
    <row r="28" spans="2:5" ht="23.25" customHeight="1" thickBot="1" thickTop="1">
      <c r="B28" s="150"/>
      <c r="C28" s="165" t="s">
        <v>122</v>
      </c>
      <c r="D28" s="184">
        <f>D17-D26</f>
        <v>0</v>
      </c>
      <c r="E28" s="185">
        <f>E24-E26</f>
        <v>0</v>
      </c>
    </row>
    <row r="29" spans="2:5" ht="17.25" thickBot="1" thickTop="1">
      <c r="B29" s="136"/>
      <c r="C29" s="137"/>
      <c r="D29" s="166"/>
      <c r="E29" s="167"/>
    </row>
    <row r="30" spans="2:5" ht="23.25" customHeight="1" thickBot="1" thickTop="1">
      <c r="B30" s="138"/>
      <c r="C30" s="151" t="s">
        <v>123</v>
      </c>
      <c r="D30" s="168"/>
      <c r="E30" s="169"/>
    </row>
    <row r="31" spans="2:5" ht="17.25" thickBot="1" thickTop="1">
      <c r="B31" s="138"/>
      <c r="C31" s="152"/>
      <c r="D31" s="168"/>
      <c r="E31" s="169"/>
    </row>
    <row r="32" ht="15" customHeight="1" thickTop="1"/>
    <row r="33" spans="3:5" ht="15" customHeight="1">
      <c r="C33" s="153" t="s">
        <v>129</v>
      </c>
      <c r="D33" s="153"/>
      <c r="E33" s="154"/>
    </row>
    <row r="34" spans="3:5" ht="15" customHeight="1">
      <c r="C34" s="155" t="s">
        <v>124</v>
      </c>
      <c r="D34" s="155"/>
      <c r="E34" s="154"/>
    </row>
    <row r="35" spans="3:5" ht="15" customHeight="1">
      <c r="C35" s="155" t="s">
        <v>125</v>
      </c>
      <c r="D35" s="155"/>
      <c r="E35" s="154"/>
    </row>
    <row r="36" spans="3:5" ht="15" customHeight="1">
      <c r="C36" s="156" t="s">
        <v>126</v>
      </c>
      <c r="D36" s="156"/>
      <c r="E36" s="154"/>
    </row>
    <row r="37" spans="3:5" ht="15" customHeight="1">
      <c r="C37" s="157" t="s">
        <v>127</v>
      </c>
      <c r="D37" s="158"/>
      <c r="E37" s="154"/>
    </row>
    <row r="38" spans="3:5" ht="15" customHeight="1">
      <c r="C38" s="159" t="s">
        <v>128</v>
      </c>
      <c r="D38" s="158"/>
      <c r="E38" s="154"/>
    </row>
    <row r="39" spans="3:5" ht="15" customHeight="1">
      <c r="C39" s="155"/>
      <c r="D39" s="155"/>
      <c r="E39" s="154"/>
    </row>
    <row r="40" spans="3:5" ht="15" customHeight="1">
      <c r="C40" s="155"/>
      <c r="D40" s="155"/>
      <c r="E40" s="154"/>
    </row>
    <row r="41" spans="3:5" ht="15" customHeight="1">
      <c r="C41" s="155"/>
      <c r="D41" s="155"/>
      <c r="E41" s="154"/>
    </row>
    <row r="42" spans="3:5" ht="15" customHeight="1">
      <c r="C42" s="155"/>
      <c r="D42" s="155"/>
      <c r="E42" s="154"/>
    </row>
    <row r="43" spans="3:5" ht="15" customHeight="1">
      <c r="C43" s="155"/>
      <c r="D43" s="155"/>
      <c r="E43" s="154"/>
    </row>
    <row r="44" spans="3:5" ht="15" customHeight="1">
      <c r="C44" s="155"/>
      <c r="D44" s="155"/>
      <c r="E44" s="154"/>
    </row>
    <row r="45" spans="3:5" ht="15" customHeight="1">
      <c r="C45" s="155"/>
      <c r="D45" s="155"/>
      <c r="E45" s="154"/>
    </row>
    <row r="46" spans="3:5" ht="15" customHeight="1">
      <c r="C46" s="155"/>
      <c r="D46" s="155"/>
      <c r="E46" s="154"/>
    </row>
    <row r="47" spans="3:5" ht="15" customHeight="1">
      <c r="C47" s="155"/>
      <c r="D47" s="155"/>
      <c r="E47" s="154"/>
    </row>
    <row r="48" spans="3:5" ht="15" customHeight="1">
      <c r="C48" s="155"/>
      <c r="D48" s="155"/>
      <c r="E48" s="154"/>
    </row>
    <row r="49" spans="3:5" ht="15" customHeight="1">
      <c r="C49" s="155"/>
      <c r="D49" s="155"/>
      <c r="E49" s="154"/>
    </row>
    <row r="50" spans="3:5" ht="15" customHeight="1">
      <c r="C50" s="155"/>
      <c r="D50" s="155"/>
      <c r="E50" s="154"/>
    </row>
    <row r="51" spans="3:5" ht="15" customHeight="1">
      <c r="C51" s="155"/>
      <c r="D51" s="155"/>
      <c r="E51" s="154"/>
    </row>
    <row r="52" spans="3:5" ht="15" customHeight="1">
      <c r="C52" s="155"/>
      <c r="D52" s="155"/>
      <c r="E52" s="154"/>
    </row>
  </sheetData>
  <sheetProtection/>
  <mergeCells count="2">
    <mergeCell ref="C4:C5"/>
    <mergeCell ref="B2:E2"/>
  </mergeCells>
  <printOptions/>
  <pageMargins left="0.28" right="0.3" top="0.18" bottom="0.22" header="0.18" footer="0.2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K17"/>
  <sheetViews>
    <sheetView zoomScalePageLayoutView="0" workbookViewId="0" topLeftCell="A16">
      <selection activeCell="B1" sqref="B1:E1"/>
    </sheetView>
  </sheetViews>
  <sheetFormatPr defaultColWidth="9.140625" defaultRowHeight="12.75"/>
  <cols>
    <col min="1" max="1" width="6.8515625" style="0" customWidth="1"/>
    <col min="2" max="2" width="36.7109375" style="0" customWidth="1"/>
    <col min="3" max="3" width="9.7109375" style="0" customWidth="1"/>
    <col min="6" max="6" width="11.421875" style="0" bestFit="1" customWidth="1"/>
    <col min="8" max="8" width="12.8515625" style="0" bestFit="1" customWidth="1"/>
    <col min="11" max="11" width="12.8515625" style="0" bestFit="1" customWidth="1"/>
  </cols>
  <sheetData>
    <row r="1" spans="2:5" ht="17.25" thickBot="1" thickTop="1">
      <c r="B1" s="423" t="s">
        <v>375</v>
      </c>
      <c r="C1" s="424"/>
      <c r="D1" s="424"/>
      <c r="E1" s="425"/>
    </row>
    <row r="2" spans="2:11" ht="16.5" customHeight="1" thickBot="1" thickTop="1">
      <c r="B2" s="186"/>
      <c r="C2" s="431" t="s">
        <v>145</v>
      </c>
      <c r="D2" s="432"/>
      <c r="E2" s="432"/>
      <c r="F2" s="432"/>
      <c r="G2" s="432"/>
      <c r="H2" s="432"/>
      <c r="I2" s="432"/>
      <c r="J2" s="432"/>
      <c r="K2" s="433"/>
    </row>
    <row r="3" spans="2:11" ht="106.5" thickBot="1">
      <c r="B3" s="187"/>
      <c r="C3" s="188" t="s">
        <v>131</v>
      </c>
      <c r="D3" s="188" t="s">
        <v>132</v>
      </c>
      <c r="E3" s="188" t="s">
        <v>133</v>
      </c>
      <c r="F3" s="188" t="s">
        <v>134</v>
      </c>
      <c r="G3" s="188" t="s">
        <v>135</v>
      </c>
      <c r="H3" s="188" t="s">
        <v>136</v>
      </c>
      <c r="I3" s="189" t="s">
        <v>48</v>
      </c>
      <c r="J3" s="186" t="s">
        <v>130</v>
      </c>
      <c r="K3" s="189" t="s">
        <v>48</v>
      </c>
    </row>
    <row r="4" spans="2:11" ht="16.5" thickBot="1">
      <c r="B4" s="187"/>
      <c r="C4" s="191"/>
      <c r="D4" s="191"/>
      <c r="E4" s="191"/>
      <c r="F4" s="191"/>
      <c r="G4" s="191"/>
      <c r="H4" s="191"/>
      <c r="I4" s="192"/>
      <c r="J4" s="192"/>
      <c r="K4" s="192"/>
    </row>
    <row r="5" spans="2:11" ht="37.5" customHeight="1" thickBot="1">
      <c r="B5" s="190" t="s">
        <v>364</v>
      </c>
      <c r="C5" s="193">
        <v>100000</v>
      </c>
      <c r="D5" s="193"/>
      <c r="E5" s="193"/>
      <c r="F5" s="193">
        <v>0</v>
      </c>
      <c r="G5" s="193"/>
      <c r="H5" s="193">
        <v>0</v>
      </c>
      <c r="I5" s="193"/>
      <c r="J5" s="193"/>
      <c r="K5" s="193">
        <v>100000</v>
      </c>
    </row>
    <row r="6" spans="2:11" ht="37.5" customHeight="1" thickBot="1">
      <c r="B6" s="187" t="s">
        <v>137</v>
      </c>
      <c r="C6" s="194"/>
      <c r="D6" s="194"/>
      <c r="E6" s="194"/>
      <c r="F6" s="194"/>
      <c r="G6" s="194"/>
      <c r="H6" s="194"/>
      <c r="I6" s="193"/>
      <c r="J6" s="193"/>
      <c r="K6" s="193"/>
    </row>
    <row r="7" spans="2:11" ht="19.5" customHeight="1" thickBot="1">
      <c r="B7" s="190" t="s">
        <v>138</v>
      </c>
      <c r="C7" s="193"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</row>
    <row r="8" spans="2:11" ht="27.75" customHeight="1" thickBot="1">
      <c r="B8" s="197" t="s">
        <v>139</v>
      </c>
      <c r="C8" s="194"/>
      <c r="D8" s="194"/>
      <c r="E8" s="194"/>
      <c r="F8" s="194"/>
      <c r="G8" s="194"/>
      <c r="H8" s="198">
        <v>0</v>
      </c>
      <c r="I8" s="193"/>
      <c r="J8" s="193"/>
      <c r="K8" s="198">
        <v>0</v>
      </c>
    </row>
    <row r="9" spans="2:11" ht="16.5" thickBot="1">
      <c r="B9" s="197" t="s">
        <v>146</v>
      </c>
      <c r="C9" s="194"/>
      <c r="D9" s="194"/>
      <c r="E9" s="194"/>
      <c r="F9" s="194"/>
      <c r="G9" s="194"/>
      <c r="H9" s="194"/>
      <c r="I9" s="193"/>
      <c r="J9" s="193"/>
      <c r="K9" s="193"/>
    </row>
    <row r="10" spans="2:11" ht="42" customHeight="1" thickBot="1">
      <c r="B10" s="197" t="s">
        <v>140</v>
      </c>
      <c r="C10" s="194"/>
      <c r="D10" s="194"/>
      <c r="E10" s="194"/>
      <c r="F10" s="193">
        <v>0</v>
      </c>
      <c r="G10" s="194"/>
      <c r="H10" s="198">
        <v>0</v>
      </c>
      <c r="I10" s="193"/>
      <c r="J10" s="193"/>
      <c r="K10" s="193">
        <v>0</v>
      </c>
    </row>
    <row r="11" spans="2:11" ht="30" customHeight="1" thickBot="1">
      <c r="B11" s="197" t="s">
        <v>141</v>
      </c>
      <c r="C11" s="194">
        <v>100000</v>
      </c>
      <c r="D11" s="194"/>
      <c r="E11" s="194"/>
      <c r="F11" s="194"/>
      <c r="G11" s="194"/>
      <c r="H11" s="194"/>
      <c r="I11" s="193"/>
      <c r="J11" s="193"/>
      <c r="K11" s="193">
        <v>100000</v>
      </c>
    </row>
    <row r="12" spans="2:11" ht="57" customHeight="1" thickBot="1">
      <c r="B12" s="187" t="s">
        <v>142</v>
      </c>
      <c r="C12" s="194"/>
      <c r="D12" s="194"/>
      <c r="E12" s="194"/>
      <c r="F12" s="194"/>
      <c r="G12" s="194"/>
      <c r="H12" s="194"/>
      <c r="I12" s="193"/>
      <c r="J12" s="193"/>
      <c r="K12" s="193"/>
    </row>
    <row r="13" spans="2:11" ht="50.25" customHeight="1">
      <c r="B13" s="438" t="s">
        <v>143</v>
      </c>
      <c r="C13" s="434"/>
      <c r="D13" s="434"/>
      <c r="E13" s="434"/>
      <c r="F13" s="434"/>
      <c r="G13" s="195"/>
      <c r="H13" s="434"/>
      <c r="I13" s="436"/>
      <c r="J13" s="436"/>
      <c r="K13" s="196"/>
    </row>
    <row r="14" spans="2:11" ht="16.5" thickBot="1">
      <c r="B14" s="439"/>
      <c r="C14" s="435"/>
      <c r="D14" s="435"/>
      <c r="E14" s="435"/>
      <c r="F14" s="435"/>
      <c r="G14" s="194"/>
      <c r="H14" s="435"/>
      <c r="I14" s="437"/>
      <c r="J14" s="437"/>
      <c r="K14" s="193"/>
    </row>
    <row r="15" spans="2:11" ht="34.5" customHeight="1" thickBot="1">
      <c r="B15" s="187" t="s">
        <v>144</v>
      </c>
      <c r="C15" s="194"/>
      <c r="D15" s="194"/>
      <c r="E15" s="194"/>
      <c r="F15" s="194"/>
      <c r="G15" s="194"/>
      <c r="H15" s="194"/>
      <c r="I15" s="193"/>
      <c r="J15" s="193"/>
      <c r="K15" s="193"/>
    </row>
    <row r="16" spans="2:11" ht="39.75" customHeight="1" thickBot="1">
      <c r="B16" s="190" t="s">
        <v>365</v>
      </c>
      <c r="C16" s="193">
        <v>100000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100000</v>
      </c>
    </row>
    <row r="17" spans="2:11" ht="16.5" thickBot="1">
      <c r="B17" s="187"/>
      <c r="C17" s="194"/>
      <c r="D17" s="194"/>
      <c r="E17" s="194"/>
      <c r="F17" s="194"/>
      <c r="G17" s="194"/>
      <c r="H17" s="194"/>
      <c r="I17" s="193"/>
      <c r="J17" s="193"/>
      <c r="K17" s="193"/>
    </row>
  </sheetData>
  <sheetProtection/>
  <mergeCells count="10">
    <mergeCell ref="B1:E1"/>
    <mergeCell ref="C2:K2"/>
    <mergeCell ref="F13:F14"/>
    <mergeCell ref="H13:H14"/>
    <mergeCell ref="I13:I14"/>
    <mergeCell ref="J13:J14"/>
    <mergeCell ref="B13:B14"/>
    <mergeCell ref="C13:C14"/>
    <mergeCell ref="D13:D14"/>
    <mergeCell ref="E13:E14"/>
  </mergeCells>
  <printOptions/>
  <pageMargins left="0.2" right="0.2" top="0.17" bottom="0.18" header="0.17" footer="0.2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140"/>
  <sheetViews>
    <sheetView zoomScalePageLayoutView="0" workbookViewId="0" topLeftCell="A25">
      <selection activeCell="H24" sqref="H24"/>
    </sheetView>
  </sheetViews>
  <sheetFormatPr defaultColWidth="9.140625" defaultRowHeight="15" customHeight="1"/>
  <cols>
    <col min="1" max="1" width="5.421875" style="200" customWidth="1"/>
    <col min="2" max="2" width="4.28125" style="208" customWidth="1"/>
    <col min="3" max="3" width="52.7109375" style="199" customWidth="1"/>
    <col min="4" max="4" width="14.57421875" style="209" customWidth="1"/>
    <col min="5" max="5" width="13.28125" style="209" customWidth="1"/>
    <col min="6" max="16384" width="9.140625" style="199" customWidth="1"/>
  </cols>
  <sheetData>
    <row r="1" spans="2:5" s="200" customFormat="1" ht="15" customHeight="1" thickBot="1">
      <c r="B1" s="201"/>
      <c r="D1" s="202"/>
      <c r="E1" s="202"/>
    </row>
    <row r="2" spans="2:5" s="210" customFormat="1" ht="18" customHeight="1" thickBot="1" thickTop="1">
      <c r="B2" s="423" t="s">
        <v>375</v>
      </c>
      <c r="C2" s="424"/>
      <c r="D2" s="424"/>
      <c r="E2" s="425"/>
    </row>
    <row r="3" spans="2:5" s="211" customFormat="1" ht="15" customHeight="1" thickBot="1" thickTop="1">
      <c r="B3" s="212"/>
      <c r="D3" s="214"/>
      <c r="E3" s="231"/>
    </row>
    <row r="4" spans="1:5" s="211" customFormat="1" ht="21" customHeight="1" thickTop="1">
      <c r="A4" s="213"/>
      <c r="B4" s="242"/>
      <c r="C4" s="243" t="s">
        <v>159</v>
      </c>
      <c r="D4" s="232"/>
      <c r="E4" s="233"/>
    </row>
    <row r="5" spans="1:5" s="200" customFormat="1" ht="21" customHeight="1" thickBot="1">
      <c r="A5" s="203"/>
      <c r="B5" s="244"/>
      <c r="C5" s="245"/>
      <c r="D5" s="267">
        <v>2013</v>
      </c>
      <c r="E5" s="268">
        <v>2012</v>
      </c>
    </row>
    <row r="6" spans="2:5" s="200" customFormat="1" ht="24" customHeight="1" thickBot="1" thickTop="1">
      <c r="B6" s="226"/>
      <c r="C6" s="228" t="s">
        <v>158</v>
      </c>
      <c r="D6" s="202"/>
      <c r="E6" s="220"/>
    </row>
    <row r="7" spans="2:5" s="200" customFormat="1" ht="24" customHeight="1" thickBot="1" thickTop="1">
      <c r="B7" s="224"/>
      <c r="C7" s="228" t="s">
        <v>160</v>
      </c>
      <c r="D7" s="220">
        <v>0</v>
      </c>
      <c r="E7" s="220">
        <v>0</v>
      </c>
    </row>
    <row r="8" spans="2:5" s="200" customFormat="1" ht="24" customHeight="1" thickBot="1" thickTop="1">
      <c r="B8" s="224"/>
      <c r="C8" s="227" t="s">
        <v>161</v>
      </c>
      <c r="D8" s="270">
        <v>0</v>
      </c>
      <c r="E8" s="220">
        <v>0</v>
      </c>
    </row>
    <row r="9" spans="2:5" s="200" customFormat="1" ht="24" customHeight="1" thickBot="1" thickTop="1">
      <c r="B9" s="224"/>
      <c r="C9" s="227" t="s">
        <v>162</v>
      </c>
      <c r="D9" s="220"/>
      <c r="E9" s="220"/>
    </row>
    <row r="10" spans="2:6" s="200" customFormat="1" ht="24" customHeight="1" thickBot="1" thickTop="1">
      <c r="B10" s="224"/>
      <c r="C10" s="228" t="s">
        <v>163</v>
      </c>
      <c r="D10" s="230">
        <v>0</v>
      </c>
      <c r="E10" s="230">
        <v>0</v>
      </c>
      <c r="F10" s="229"/>
    </row>
    <row r="11" spans="2:5" s="200" customFormat="1" ht="21" customHeight="1" thickBot="1" thickTop="1">
      <c r="B11" s="224"/>
      <c r="C11" s="228" t="s">
        <v>164</v>
      </c>
      <c r="D11" s="220"/>
      <c r="E11" s="220"/>
    </row>
    <row r="12" spans="2:5" s="200" customFormat="1" ht="21.75" customHeight="1" thickBot="1" thickTop="1">
      <c r="B12" s="224"/>
      <c r="C12" s="240" t="s">
        <v>165</v>
      </c>
      <c r="D12" s="220"/>
      <c r="E12" s="220"/>
    </row>
    <row r="13" spans="2:5" s="200" customFormat="1" ht="15.75" customHeight="1" thickBot="1" thickTop="1">
      <c r="B13" s="216"/>
      <c r="D13" s="220"/>
      <c r="E13" s="220"/>
    </row>
    <row r="14" spans="2:5" s="200" customFormat="1" ht="24" customHeight="1" thickBot="1" thickTop="1">
      <c r="B14" s="226"/>
      <c r="C14" s="241" t="s">
        <v>147</v>
      </c>
      <c r="D14" s="220"/>
      <c r="E14" s="220"/>
    </row>
    <row r="15" spans="2:5" s="200" customFormat="1" ht="24" customHeight="1" thickBot="1" thickTop="1">
      <c r="B15" s="224"/>
      <c r="C15" s="227" t="s">
        <v>148</v>
      </c>
      <c r="D15" s="220">
        <v>0</v>
      </c>
      <c r="E15" s="220">
        <v>0</v>
      </c>
    </row>
    <row r="16" spans="2:5" s="200" customFormat="1" ht="24" customHeight="1" thickBot="1" thickTop="1">
      <c r="B16" s="224"/>
      <c r="C16" s="227" t="s">
        <v>149</v>
      </c>
      <c r="D16" s="220"/>
      <c r="E16" s="220"/>
    </row>
    <row r="17" spans="2:5" s="200" customFormat="1" ht="24" customHeight="1" thickBot="1" thickTop="1">
      <c r="B17" s="224"/>
      <c r="C17" s="228" t="s">
        <v>166</v>
      </c>
      <c r="D17" s="220">
        <v>0</v>
      </c>
      <c r="E17" s="220">
        <v>0</v>
      </c>
    </row>
    <row r="18" spans="2:5" s="200" customFormat="1" ht="24" customHeight="1" thickBot="1" thickTop="1">
      <c r="B18" s="224"/>
      <c r="C18" s="227" t="s">
        <v>150</v>
      </c>
      <c r="D18" s="220"/>
      <c r="E18" s="220"/>
    </row>
    <row r="19" spans="2:5" s="200" customFormat="1" ht="24" customHeight="1" thickBot="1" thickTop="1">
      <c r="B19" s="224"/>
      <c r="C19" s="240" t="s">
        <v>167</v>
      </c>
      <c r="D19" s="220"/>
      <c r="E19" s="220"/>
    </row>
    <row r="20" spans="2:5" s="200" customFormat="1" ht="15" customHeight="1" thickBot="1" thickTop="1">
      <c r="B20" s="224"/>
      <c r="C20" s="228"/>
      <c r="D20" s="219"/>
      <c r="E20" s="219"/>
    </row>
    <row r="21" spans="2:5" s="200" customFormat="1" ht="24" customHeight="1" thickBot="1" thickTop="1">
      <c r="B21" s="216"/>
      <c r="C21" s="227" t="s">
        <v>147</v>
      </c>
      <c r="D21" s="237"/>
      <c r="E21" s="220"/>
    </row>
    <row r="22" spans="2:5" s="200" customFormat="1" ht="24" customHeight="1" thickBot="1" thickTop="1">
      <c r="B22" s="217"/>
      <c r="C22" s="218" t="s">
        <v>151</v>
      </c>
      <c r="D22" s="237"/>
      <c r="E22" s="220"/>
    </row>
    <row r="23" spans="2:5" s="200" customFormat="1" ht="24" customHeight="1" thickBot="1" thickTop="1">
      <c r="B23" s="221"/>
      <c r="C23" s="218" t="s">
        <v>152</v>
      </c>
      <c r="D23" s="237"/>
      <c r="E23" s="220"/>
    </row>
    <row r="24" spans="2:5" s="200" customFormat="1" ht="24" customHeight="1" thickBot="1" thickTop="1">
      <c r="B24" s="216"/>
      <c r="C24" s="222" t="s">
        <v>153</v>
      </c>
      <c r="D24" s="237"/>
      <c r="E24" s="220"/>
    </row>
    <row r="25" spans="2:5" s="200" customFormat="1" ht="24" customHeight="1" thickBot="1" thickTop="1">
      <c r="B25" s="217"/>
      <c r="C25" s="218" t="s">
        <v>154</v>
      </c>
      <c r="D25" s="237"/>
      <c r="E25" s="220"/>
    </row>
    <row r="26" spans="2:5" s="200" customFormat="1" ht="24" customHeight="1" thickBot="1" thickTop="1">
      <c r="B26" s="217"/>
      <c r="C26" s="240" t="s">
        <v>167</v>
      </c>
      <c r="D26" s="234"/>
      <c r="E26" s="220"/>
    </row>
    <row r="27" spans="2:5" s="200" customFormat="1" ht="24" customHeight="1" thickBot="1" thickTop="1">
      <c r="B27" s="215"/>
      <c r="C27" s="269" t="s">
        <v>170</v>
      </c>
      <c r="D27" s="272">
        <f>'SKK A - K'!F70</f>
        <v>0</v>
      </c>
      <c r="E27" s="223"/>
    </row>
    <row r="28" spans="2:8" s="200" customFormat="1" ht="24" customHeight="1" thickBot="1" thickTop="1">
      <c r="B28" s="216"/>
      <c r="C28" s="227" t="s">
        <v>155</v>
      </c>
      <c r="D28" s="220">
        <v>0</v>
      </c>
      <c r="E28" s="220">
        <f>SUM(E6:E27)</f>
        <v>0</v>
      </c>
      <c r="H28" s="202"/>
    </row>
    <row r="29" spans="2:5" s="200" customFormat="1" ht="24" customHeight="1" thickBot="1" thickTop="1">
      <c r="B29" s="226"/>
      <c r="C29" s="228" t="s">
        <v>156</v>
      </c>
      <c r="D29" s="238">
        <f>E30</f>
        <v>0</v>
      </c>
      <c r="E29" s="225">
        <v>0</v>
      </c>
    </row>
    <row r="30" spans="2:5" s="200" customFormat="1" ht="24" customHeight="1" thickBot="1" thickTop="1">
      <c r="B30" s="216"/>
      <c r="C30" s="227" t="s">
        <v>157</v>
      </c>
      <c r="D30" s="225">
        <f>'SKK A - K'!F7</f>
        <v>0</v>
      </c>
      <c r="E30" s="239">
        <f>'SKK A - K'!G7</f>
        <v>0</v>
      </c>
    </row>
    <row r="31" spans="1:5" s="200" customFormat="1" ht="15" customHeight="1" thickTop="1">
      <c r="A31" s="203"/>
      <c r="B31" s="204"/>
      <c r="C31" s="203"/>
      <c r="D31" s="235"/>
      <c r="E31" s="206"/>
    </row>
    <row r="32" spans="1:3" s="200" customFormat="1" ht="15" customHeight="1">
      <c r="A32" s="203"/>
      <c r="B32" s="204"/>
      <c r="C32" s="205"/>
    </row>
    <row r="33" spans="1:3" s="200" customFormat="1" ht="15" customHeight="1">
      <c r="A33" s="203"/>
      <c r="B33" s="204"/>
      <c r="C33" s="203"/>
    </row>
    <row r="34" spans="1:3" s="200" customFormat="1" ht="15" customHeight="1">
      <c r="A34" s="203"/>
      <c r="B34" s="204"/>
      <c r="C34" s="207"/>
    </row>
    <row r="35" spans="1:5" s="200" customFormat="1" ht="15" customHeight="1">
      <c r="A35" s="203"/>
      <c r="B35" s="204"/>
      <c r="C35" s="207"/>
      <c r="D35" s="236"/>
      <c r="E35" s="206"/>
    </row>
    <row r="36" spans="1:5" s="200" customFormat="1" ht="15" customHeight="1">
      <c r="A36" s="203"/>
      <c r="B36" s="204"/>
      <c r="C36" s="203"/>
      <c r="D36" s="235"/>
      <c r="E36" s="206"/>
    </row>
    <row r="37" spans="2:5" s="200" customFormat="1" ht="15" customHeight="1">
      <c r="B37" s="201"/>
      <c r="D37" s="202"/>
      <c r="E37" s="202"/>
    </row>
    <row r="38" spans="2:5" s="200" customFormat="1" ht="15" customHeight="1">
      <c r="B38" s="201"/>
      <c r="D38" s="202"/>
      <c r="E38" s="202"/>
    </row>
    <row r="39" spans="2:5" s="200" customFormat="1" ht="15" customHeight="1">
      <c r="B39" s="201"/>
      <c r="D39" s="202"/>
      <c r="E39" s="202"/>
    </row>
    <row r="40" spans="2:5" s="200" customFormat="1" ht="15" customHeight="1">
      <c r="B40" s="201"/>
      <c r="D40" s="202"/>
      <c r="E40" s="202"/>
    </row>
    <row r="41" spans="2:5" s="200" customFormat="1" ht="15" customHeight="1">
      <c r="B41" s="201"/>
      <c r="D41" s="202"/>
      <c r="E41" s="202"/>
    </row>
    <row r="42" spans="2:5" s="200" customFormat="1" ht="15" customHeight="1">
      <c r="B42" s="201"/>
      <c r="D42" s="202"/>
      <c r="E42" s="202"/>
    </row>
    <row r="43" spans="2:5" s="200" customFormat="1" ht="15" customHeight="1">
      <c r="B43" s="201"/>
      <c r="D43" s="202"/>
      <c r="E43" s="202"/>
    </row>
    <row r="44" spans="2:5" s="200" customFormat="1" ht="15" customHeight="1">
      <c r="B44" s="201"/>
      <c r="D44" s="202"/>
      <c r="E44" s="202"/>
    </row>
    <row r="45" spans="2:5" s="200" customFormat="1" ht="15" customHeight="1">
      <c r="B45" s="201"/>
      <c r="D45" s="202"/>
      <c r="E45" s="202"/>
    </row>
    <row r="46" spans="2:5" s="200" customFormat="1" ht="15" customHeight="1">
      <c r="B46" s="201"/>
      <c r="D46" s="202"/>
      <c r="E46" s="202"/>
    </row>
    <row r="47" spans="2:5" s="200" customFormat="1" ht="15" customHeight="1">
      <c r="B47" s="201"/>
      <c r="D47" s="202"/>
      <c r="E47" s="202"/>
    </row>
    <row r="48" spans="2:5" s="200" customFormat="1" ht="15" customHeight="1">
      <c r="B48" s="201"/>
      <c r="D48" s="202"/>
      <c r="E48" s="202"/>
    </row>
    <row r="49" spans="2:5" s="200" customFormat="1" ht="15" customHeight="1">
      <c r="B49" s="201"/>
      <c r="D49" s="202"/>
      <c r="E49" s="202"/>
    </row>
    <row r="50" spans="2:5" s="200" customFormat="1" ht="15" customHeight="1">
      <c r="B50" s="201"/>
      <c r="D50" s="202"/>
      <c r="E50" s="202"/>
    </row>
    <row r="51" spans="2:5" s="200" customFormat="1" ht="15" customHeight="1">
      <c r="B51" s="201"/>
      <c r="D51" s="202"/>
      <c r="E51" s="202"/>
    </row>
    <row r="52" spans="2:5" s="200" customFormat="1" ht="15" customHeight="1">
      <c r="B52" s="201"/>
      <c r="D52" s="202"/>
      <c r="E52" s="202"/>
    </row>
    <row r="53" spans="2:5" s="200" customFormat="1" ht="15" customHeight="1">
      <c r="B53" s="201"/>
      <c r="D53" s="202"/>
      <c r="E53" s="202"/>
    </row>
    <row r="54" spans="2:5" s="200" customFormat="1" ht="15" customHeight="1">
      <c r="B54" s="201"/>
      <c r="D54" s="202"/>
      <c r="E54" s="202"/>
    </row>
    <row r="55" spans="2:5" s="200" customFormat="1" ht="15" customHeight="1">
      <c r="B55" s="201"/>
      <c r="D55" s="202"/>
      <c r="E55" s="202"/>
    </row>
    <row r="56" spans="2:5" s="200" customFormat="1" ht="15" customHeight="1">
      <c r="B56" s="201"/>
      <c r="D56" s="202"/>
      <c r="E56" s="202"/>
    </row>
    <row r="57" spans="2:5" s="200" customFormat="1" ht="15" customHeight="1">
      <c r="B57" s="201"/>
      <c r="D57" s="202"/>
      <c r="E57" s="202"/>
    </row>
    <row r="58" spans="2:5" s="200" customFormat="1" ht="15" customHeight="1">
      <c r="B58" s="201"/>
      <c r="D58" s="202"/>
      <c r="E58" s="202"/>
    </row>
    <row r="59" spans="2:5" s="200" customFormat="1" ht="15" customHeight="1">
      <c r="B59" s="201"/>
      <c r="D59" s="202"/>
      <c r="E59" s="202"/>
    </row>
    <row r="60" spans="2:5" s="200" customFormat="1" ht="15" customHeight="1">
      <c r="B60" s="201"/>
      <c r="D60" s="202"/>
      <c r="E60" s="202"/>
    </row>
    <row r="61" spans="2:5" s="200" customFormat="1" ht="15" customHeight="1">
      <c r="B61" s="201"/>
      <c r="D61" s="202"/>
      <c r="E61" s="202"/>
    </row>
    <row r="62" spans="2:5" s="200" customFormat="1" ht="15" customHeight="1">
      <c r="B62" s="201"/>
      <c r="D62" s="202"/>
      <c r="E62" s="202"/>
    </row>
    <row r="63" spans="2:5" s="200" customFormat="1" ht="15" customHeight="1">
      <c r="B63" s="201"/>
      <c r="D63" s="202"/>
      <c r="E63" s="202"/>
    </row>
    <row r="64" spans="2:5" s="200" customFormat="1" ht="15" customHeight="1">
      <c r="B64" s="201"/>
      <c r="D64" s="202"/>
      <c r="E64" s="202"/>
    </row>
    <row r="65" spans="2:5" s="200" customFormat="1" ht="15" customHeight="1">
      <c r="B65" s="201"/>
      <c r="D65" s="202"/>
      <c r="E65" s="202"/>
    </row>
    <row r="66" spans="2:5" s="200" customFormat="1" ht="15" customHeight="1">
      <c r="B66" s="201"/>
      <c r="D66" s="202"/>
      <c r="E66" s="202"/>
    </row>
    <row r="67" spans="2:5" s="200" customFormat="1" ht="15" customHeight="1">
      <c r="B67" s="201"/>
      <c r="D67" s="202"/>
      <c r="E67" s="202"/>
    </row>
    <row r="68" spans="2:5" s="200" customFormat="1" ht="15" customHeight="1">
      <c r="B68" s="201"/>
      <c r="D68" s="202"/>
      <c r="E68" s="202"/>
    </row>
    <row r="69" spans="2:5" s="200" customFormat="1" ht="15" customHeight="1">
      <c r="B69" s="201"/>
      <c r="D69" s="202"/>
      <c r="E69" s="202"/>
    </row>
    <row r="70" spans="2:5" s="200" customFormat="1" ht="15" customHeight="1">
      <c r="B70" s="201"/>
      <c r="D70" s="202"/>
      <c r="E70" s="202"/>
    </row>
    <row r="71" spans="2:5" s="200" customFormat="1" ht="15" customHeight="1">
      <c r="B71" s="201"/>
      <c r="D71" s="202"/>
      <c r="E71" s="202"/>
    </row>
    <row r="72" spans="2:5" s="200" customFormat="1" ht="15" customHeight="1">
      <c r="B72" s="201"/>
      <c r="D72" s="202"/>
      <c r="E72" s="202"/>
    </row>
    <row r="73" spans="2:5" s="200" customFormat="1" ht="15" customHeight="1">
      <c r="B73" s="201"/>
      <c r="D73" s="202"/>
      <c r="E73" s="202"/>
    </row>
    <row r="74" spans="2:5" s="200" customFormat="1" ht="15" customHeight="1">
      <c r="B74" s="201"/>
      <c r="D74" s="202"/>
      <c r="E74" s="202"/>
    </row>
    <row r="75" spans="2:5" s="200" customFormat="1" ht="15" customHeight="1">
      <c r="B75" s="201"/>
      <c r="D75" s="202"/>
      <c r="E75" s="202"/>
    </row>
    <row r="76" spans="2:5" s="200" customFormat="1" ht="15" customHeight="1">
      <c r="B76" s="201"/>
      <c r="D76" s="202"/>
      <c r="E76" s="202"/>
    </row>
    <row r="77" spans="2:5" s="200" customFormat="1" ht="15" customHeight="1">
      <c r="B77" s="201"/>
      <c r="D77" s="202"/>
      <c r="E77" s="202"/>
    </row>
    <row r="78" spans="2:5" s="200" customFormat="1" ht="15" customHeight="1">
      <c r="B78" s="201"/>
      <c r="D78" s="202"/>
      <c r="E78" s="202"/>
    </row>
    <row r="79" spans="2:5" s="200" customFormat="1" ht="15" customHeight="1">
      <c r="B79" s="201"/>
      <c r="D79" s="202"/>
      <c r="E79" s="202"/>
    </row>
    <row r="80" spans="2:5" s="200" customFormat="1" ht="15" customHeight="1">
      <c r="B80" s="201"/>
      <c r="D80" s="202"/>
      <c r="E80" s="202"/>
    </row>
    <row r="81" spans="2:5" s="200" customFormat="1" ht="15" customHeight="1">
      <c r="B81" s="201"/>
      <c r="D81" s="202"/>
      <c r="E81" s="202"/>
    </row>
    <row r="82" spans="2:5" s="200" customFormat="1" ht="15" customHeight="1">
      <c r="B82" s="201"/>
      <c r="D82" s="202"/>
      <c r="E82" s="202"/>
    </row>
    <row r="83" spans="2:5" s="200" customFormat="1" ht="15" customHeight="1">
      <c r="B83" s="201"/>
      <c r="D83" s="202"/>
      <c r="E83" s="202"/>
    </row>
    <row r="84" spans="2:5" s="200" customFormat="1" ht="15" customHeight="1">
      <c r="B84" s="201"/>
      <c r="D84" s="202"/>
      <c r="E84" s="202"/>
    </row>
    <row r="85" spans="2:5" s="200" customFormat="1" ht="15" customHeight="1">
      <c r="B85" s="201"/>
      <c r="D85" s="202"/>
      <c r="E85" s="202"/>
    </row>
    <row r="86" spans="2:5" s="200" customFormat="1" ht="15" customHeight="1">
      <c r="B86" s="201"/>
      <c r="D86" s="202"/>
      <c r="E86" s="202"/>
    </row>
    <row r="87" spans="2:5" s="200" customFormat="1" ht="15" customHeight="1">
      <c r="B87" s="201"/>
      <c r="D87" s="202"/>
      <c r="E87" s="202"/>
    </row>
    <row r="88" spans="2:5" s="200" customFormat="1" ht="15" customHeight="1">
      <c r="B88" s="201"/>
      <c r="D88" s="202"/>
      <c r="E88" s="202"/>
    </row>
    <row r="89" spans="2:5" s="200" customFormat="1" ht="15" customHeight="1">
      <c r="B89" s="201"/>
      <c r="D89" s="202"/>
      <c r="E89" s="202"/>
    </row>
    <row r="90" spans="2:5" s="200" customFormat="1" ht="15" customHeight="1">
      <c r="B90" s="201"/>
      <c r="D90" s="202"/>
      <c r="E90" s="202"/>
    </row>
    <row r="91" spans="2:5" s="200" customFormat="1" ht="15" customHeight="1">
      <c r="B91" s="201"/>
      <c r="D91" s="202"/>
      <c r="E91" s="202"/>
    </row>
    <row r="92" spans="2:5" s="200" customFormat="1" ht="15" customHeight="1">
      <c r="B92" s="201"/>
      <c r="D92" s="202"/>
      <c r="E92" s="202"/>
    </row>
    <row r="93" spans="2:5" s="200" customFormat="1" ht="15" customHeight="1">
      <c r="B93" s="201"/>
      <c r="D93" s="202"/>
      <c r="E93" s="202"/>
    </row>
    <row r="94" spans="2:5" s="200" customFormat="1" ht="15" customHeight="1">
      <c r="B94" s="201"/>
      <c r="D94" s="202"/>
      <c r="E94" s="202"/>
    </row>
    <row r="95" spans="2:5" s="200" customFormat="1" ht="15" customHeight="1">
      <c r="B95" s="201"/>
      <c r="D95" s="202"/>
      <c r="E95" s="202"/>
    </row>
    <row r="96" spans="2:5" s="200" customFormat="1" ht="15" customHeight="1">
      <c r="B96" s="201"/>
      <c r="D96" s="202"/>
      <c r="E96" s="202"/>
    </row>
    <row r="97" spans="2:5" s="200" customFormat="1" ht="15" customHeight="1">
      <c r="B97" s="201"/>
      <c r="D97" s="202"/>
      <c r="E97" s="202"/>
    </row>
    <row r="98" spans="2:5" s="200" customFormat="1" ht="15" customHeight="1">
      <c r="B98" s="201"/>
      <c r="D98" s="202"/>
      <c r="E98" s="202"/>
    </row>
    <row r="99" spans="2:5" s="200" customFormat="1" ht="15" customHeight="1">
      <c r="B99" s="201"/>
      <c r="D99" s="202"/>
      <c r="E99" s="202"/>
    </row>
    <row r="100" spans="2:5" s="200" customFormat="1" ht="15" customHeight="1">
      <c r="B100" s="201"/>
      <c r="D100" s="202"/>
      <c r="E100" s="202"/>
    </row>
    <row r="101" spans="2:5" s="200" customFormat="1" ht="15" customHeight="1">
      <c r="B101" s="201"/>
      <c r="D101" s="202"/>
      <c r="E101" s="202"/>
    </row>
    <row r="102" spans="2:5" s="200" customFormat="1" ht="15" customHeight="1">
      <c r="B102" s="201"/>
      <c r="D102" s="202"/>
      <c r="E102" s="202"/>
    </row>
    <row r="103" spans="2:5" s="200" customFormat="1" ht="15" customHeight="1">
      <c r="B103" s="201"/>
      <c r="D103" s="202"/>
      <c r="E103" s="202"/>
    </row>
    <row r="104" spans="2:5" s="200" customFormat="1" ht="15" customHeight="1">
      <c r="B104" s="201"/>
      <c r="D104" s="202"/>
      <c r="E104" s="202"/>
    </row>
    <row r="105" spans="2:5" s="200" customFormat="1" ht="15" customHeight="1">
      <c r="B105" s="201"/>
      <c r="D105" s="202"/>
      <c r="E105" s="202"/>
    </row>
    <row r="106" spans="2:5" s="200" customFormat="1" ht="15" customHeight="1">
      <c r="B106" s="201"/>
      <c r="D106" s="202"/>
      <c r="E106" s="202"/>
    </row>
    <row r="107" spans="2:5" s="200" customFormat="1" ht="15" customHeight="1">
      <c r="B107" s="201"/>
      <c r="D107" s="202"/>
      <c r="E107" s="202"/>
    </row>
    <row r="108" spans="2:5" s="200" customFormat="1" ht="15" customHeight="1">
      <c r="B108" s="201"/>
      <c r="D108" s="202"/>
      <c r="E108" s="202"/>
    </row>
    <row r="109" spans="2:5" s="200" customFormat="1" ht="15" customHeight="1">
      <c r="B109" s="201"/>
      <c r="D109" s="202"/>
      <c r="E109" s="202"/>
    </row>
    <row r="110" spans="2:5" s="200" customFormat="1" ht="15" customHeight="1">
      <c r="B110" s="201"/>
      <c r="D110" s="202"/>
      <c r="E110" s="202"/>
    </row>
    <row r="111" spans="2:5" s="200" customFormat="1" ht="15" customHeight="1">
      <c r="B111" s="201"/>
      <c r="D111" s="202"/>
      <c r="E111" s="202"/>
    </row>
    <row r="112" spans="2:5" s="200" customFormat="1" ht="15" customHeight="1">
      <c r="B112" s="201"/>
      <c r="D112" s="202"/>
      <c r="E112" s="202"/>
    </row>
    <row r="113" spans="2:5" s="200" customFormat="1" ht="15" customHeight="1">
      <c r="B113" s="201"/>
      <c r="D113" s="202"/>
      <c r="E113" s="202"/>
    </row>
    <row r="114" spans="2:5" s="200" customFormat="1" ht="15" customHeight="1">
      <c r="B114" s="201"/>
      <c r="D114" s="202"/>
      <c r="E114" s="202"/>
    </row>
    <row r="115" spans="2:5" s="200" customFormat="1" ht="15" customHeight="1">
      <c r="B115" s="201"/>
      <c r="D115" s="202"/>
      <c r="E115" s="202"/>
    </row>
    <row r="116" spans="2:5" s="200" customFormat="1" ht="15" customHeight="1">
      <c r="B116" s="201"/>
      <c r="D116" s="202"/>
      <c r="E116" s="202"/>
    </row>
    <row r="117" spans="2:5" s="200" customFormat="1" ht="15" customHeight="1">
      <c r="B117" s="201"/>
      <c r="D117" s="202"/>
      <c r="E117" s="202"/>
    </row>
    <row r="118" spans="2:5" s="200" customFormat="1" ht="15" customHeight="1">
      <c r="B118" s="201"/>
      <c r="D118" s="202"/>
      <c r="E118" s="202"/>
    </row>
    <row r="119" spans="2:5" s="200" customFormat="1" ht="15" customHeight="1">
      <c r="B119" s="201"/>
      <c r="D119" s="202"/>
      <c r="E119" s="202"/>
    </row>
    <row r="120" spans="2:5" s="200" customFormat="1" ht="15" customHeight="1">
      <c r="B120" s="201"/>
      <c r="D120" s="202"/>
      <c r="E120" s="202"/>
    </row>
    <row r="121" spans="2:5" s="200" customFormat="1" ht="15" customHeight="1">
      <c r="B121" s="201"/>
      <c r="D121" s="202"/>
      <c r="E121" s="202"/>
    </row>
    <row r="122" spans="2:5" s="200" customFormat="1" ht="15" customHeight="1">
      <c r="B122" s="201"/>
      <c r="D122" s="202"/>
      <c r="E122" s="202"/>
    </row>
    <row r="123" spans="2:5" s="200" customFormat="1" ht="15" customHeight="1">
      <c r="B123" s="201"/>
      <c r="D123" s="202"/>
      <c r="E123" s="202"/>
    </row>
    <row r="124" spans="2:5" s="200" customFormat="1" ht="15" customHeight="1">
      <c r="B124" s="201"/>
      <c r="D124" s="202"/>
      <c r="E124" s="202"/>
    </row>
    <row r="125" spans="2:5" s="200" customFormat="1" ht="15" customHeight="1">
      <c r="B125" s="201"/>
      <c r="D125" s="202"/>
      <c r="E125" s="202"/>
    </row>
    <row r="126" spans="2:5" s="200" customFormat="1" ht="15" customHeight="1">
      <c r="B126" s="201"/>
      <c r="D126" s="202"/>
      <c r="E126" s="202"/>
    </row>
    <row r="127" spans="2:5" s="200" customFormat="1" ht="15" customHeight="1">
      <c r="B127" s="201"/>
      <c r="D127" s="202"/>
      <c r="E127" s="202"/>
    </row>
    <row r="128" spans="2:5" s="200" customFormat="1" ht="15" customHeight="1">
      <c r="B128" s="201"/>
      <c r="D128" s="202"/>
      <c r="E128" s="202"/>
    </row>
    <row r="129" spans="2:5" s="200" customFormat="1" ht="15" customHeight="1">
      <c r="B129" s="201"/>
      <c r="D129" s="202"/>
      <c r="E129" s="202"/>
    </row>
    <row r="130" spans="2:5" s="200" customFormat="1" ht="15" customHeight="1">
      <c r="B130" s="201"/>
      <c r="D130" s="202"/>
      <c r="E130" s="202"/>
    </row>
    <row r="131" spans="2:5" s="200" customFormat="1" ht="15" customHeight="1">
      <c r="B131" s="201"/>
      <c r="D131" s="202"/>
      <c r="E131" s="202"/>
    </row>
    <row r="132" spans="2:5" s="200" customFormat="1" ht="15" customHeight="1">
      <c r="B132" s="201"/>
      <c r="D132" s="202"/>
      <c r="E132" s="202"/>
    </row>
    <row r="133" spans="2:5" s="200" customFormat="1" ht="15" customHeight="1">
      <c r="B133" s="201"/>
      <c r="D133" s="202"/>
      <c r="E133" s="202"/>
    </row>
    <row r="134" spans="2:5" s="200" customFormat="1" ht="15" customHeight="1">
      <c r="B134" s="201"/>
      <c r="D134" s="202"/>
      <c r="E134" s="202"/>
    </row>
    <row r="135" spans="2:5" s="200" customFormat="1" ht="15" customHeight="1">
      <c r="B135" s="201"/>
      <c r="D135" s="202"/>
      <c r="E135" s="202"/>
    </row>
    <row r="136" spans="2:5" s="200" customFormat="1" ht="15" customHeight="1">
      <c r="B136" s="201"/>
      <c r="D136" s="202"/>
      <c r="E136" s="202"/>
    </row>
    <row r="137" spans="2:5" s="200" customFormat="1" ht="15" customHeight="1">
      <c r="B137" s="201"/>
      <c r="D137" s="202"/>
      <c r="E137" s="202"/>
    </row>
    <row r="138" spans="2:5" s="200" customFormat="1" ht="15" customHeight="1">
      <c r="B138" s="201"/>
      <c r="D138" s="202"/>
      <c r="E138" s="202"/>
    </row>
    <row r="139" spans="2:5" s="200" customFormat="1" ht="15" customHeight="1">
      <c r="B139" s="201"/>
      <c r="D139" s="202"/>
      <c r="E139" s="202"/>
    </row>
    <row r="140" spans="2:5" s="200" customFormat="1" ht="15" customHeight="1">
      <c r="B140" s="201"/>
      <c r="D140" s="202"/>
      <c r="E140" s="202"/>
    </row>
  </sheetData>
  <sheetProtection/>
  <mergeCells count="1">
    <mergeCell ref="B2:E2"/>
  </mergeCells>
  <printOptions/>
  <pageMargins left="0.32" right="0.25" top="0.47" bottom="0.37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P191"/>
  <sheetViews>
    <sheetView tabSelected="1" zoomScalePageLayoutView="0" workbookViewId="0" topLeftCell="A94">
      <selection activeCell="H119" sqref="H119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367" customWidth="1"/>
    <col min="10" max="10" width="14.57421875" style="367" customWidth="1"/>
    <col min="11" max="11" width="4.7109375" style="0" customWidth="1"/>
    <col min="16" max="16" width="53.421875" style="0" customWidth="1"/>
  </cols>
  <sheetData>
    <row r="1" spans="1:10" ht="12.75">
      <c r="A1" s="282"/>
      <c r="B1" s="283" t="s">
        <v>376</v>
      </c>
      <c r="C1" s="284"/>
      <c r="D1" s="284"/>
      <c r="E1" s="282"/>
      <c r="F1" s="282"/>
      <c r="G1" s="282"/>
      <c r="H1" s="282"/>
      <c r="I1" s="285"/>
      <c r="J1" s="285"/>
    </row>
    <row r="2" spans="1:10" ht="12.75">
      <c r="A2" s="282"/>
      <c r="B2" s="283" t="s">
        <v>377</v>
      </c>
      <c r="C2" s="284"/>
      <c r="D2" s="284"/>
      <c r="E2" s="282"/>
      <c r="F2" s="282"/>
      <c r="G2" s="282"/>
      <c r="H2" s="282"/>
      <c r="I2" s="285"/>
      <c r="J2" s="285"/>
    </row>
    <row r="3" spans="1:10" ht="12.75">
      <c r="A3" s="282"/>
      <c r="B3" s="286"/>
      <c r="C3" s="282"/>
      <c r="D3" s="282"/>
      <c r="E3" s="282"/>
      <c r="F3" s="282"/>
      <c r="G3" s="282"/>
      <c r="H3" s="282"/>
      <c r="I3" s="287" t="s">
        <v>179</v>
      </c>
      <c r="J3" s="285"/>
    </row>
    <row r="4" spans="1:10" ht="12.75">
      <c r="A4" s="282"/>
      <c r="B4" s="286"/>
      <c r="C4" s="282"/>
      <c r="D4" s="282"/>
      <c r="E4" s="282"/>
      <c r="F4" s="282"/>
      <c r="G4" s="282"/>
      <c r="H4" s="282"/>
      <c r="I4" s="285"/>
      <c r="J4" s="285"/>
    </row>
    <row r="5" spans="1:16" ht="13.5" thickBot="1">
      <c r="A5" s="288"/>
      <c r="B5" s="288"/>
      <c r="C5" s="288"/>
      <c r="D5" s="288"/>
      <c r="E5" s="288"/>
      <c r="F5" s="288"/>
      <c r="G5" s="288"/>
      <c r="H5" s="288"/>
      <c r="I5" s="289"/>
      <c r="J5" s="289" t="s">
        <v>180</v>
      </c>
      <c r="K5" s="290"/>
      <c r="L5" s="290"/>
      <c r="M5" s="290"/>
      <c r="N5" s="290"/>
      <c r="O5" s="290"/>
      <c r="P5" s="290"/>
    </row>
    <row r="6" spans="1:16" ht="15.75" customHeight="1">
      <c r="A6" s="469" t="s">
        <v>181</v>
      </c>
      <c r="B6" s="470"/>
      <c r="C6" s="470"/>
      <c r="D6" s="470"/>
      <c r="E6" s="470"/>
      <c r="F6" s="470"/>
      <c r="G6" s="470"/>
      <c r="H6" s="470"/>
      <c r="I6" s="470"/>
      <c r="J6" s="471"/>
      <c r="K6" s="291"/>
      <c r="L6" s="291"/>
      <c r="M6" s="291"/>
      <c r="N6" s="291"/>
      <c r="O6" s="291"/>
      <c r="P6" s="291"/>
    </row>
    <row r="7" spans="1:10" ht="26.25" customHeight="1" thickBot="1">
      <c r="A7" s="292"/>
      <c r="B7" s="472" t="s">
        <v>182</v>
      </c>
      <c r="C7" s="472"/>
      <c r="D7" s="472"/>
      <c r="E7" s="472"/>
      <c r="F7" s="473"/>
      <c r="G7" s="293" t="s">
        <v>183</v>
      </c>
      <c r="H7" s="293" t="s">
        <v>184</v>
      </c>
      <c r="I7" s="294" t="s">
        <v>366</v>
      </c>
      <c r="J7" s="295" t="s">
        <v>367</v>
      </c>
    </row>
    <row r="8" spans="1:10" ht="16.5" customHeight="1">
      <c r="A8" s="296">
        <v>1</v>
      </c>
      <c r="B8" s="474" t="s">
        <v>187</v>
      </c>
      <c r="C8" s="475"/>
      <c r="D8" s="475"/>
      <c r="E8" s="475"/>
      <c r="F8" s="475"/>
      <c r="G8" s="297">
        <v>70</v>
      </c>
      <c r="H8" s="297">
        <v>11100</v>
      </c>
      <c r="I8" s="298"/>
      <c r="J8" s="299"/>
    </row>
    <row r="9" spans="1:10" ht="16.5" customHeight="1">
      <c r="A9" s="300" t="s">
        <v>188</v>
      </c>
      <c r="B9" s="467" t="s">
        <v>189</v>
      </c>
      <c r="C9" s="467"/>
      <c r="D9" s="467"/>
      <c r="E9" s="467"/>
      <c r="F9" s="468"/>
      <c r="G9" s="301" t="s">
        <v>190</v>
      </c>
      <c r="H9" s="301">
        <v>11101</v>
      </c>
      <c r="I9" s="302"/>
      <c r="J9" s="303"/>
    </row>
    <row r="10" spans="1:13" ht="16.5" customHeight="1">
      <c r="A10" s="304" t="s">
        <v>191</v>
      </c>
      <c r="B10" s="467" t="s">
        <v>192</v>
      </c>
      <c r="C10" s="467"/>
      <c r="D10" s="467"/>
      <c r="E10" s="467"/>
      <c r="F10" s="468"/>
      <c r="G10" s="301">
        <v>704</v>
      </c>
      <c r="H10" s="301">
        <v>11102</v>
      </c>
      <c r="I10" s="302"/>
      <c r="J10" s="303"/>
      <c r="M10" t="s">
        <v>193</v>
      </c>
    </row>
    <row r="11" spans="1:10" ht="16.5" customHeight="1">
      <c r="A11" s="304" t="s">
        <v>194</v>
      </c>
      <c r="B11" s="467" t="s">
        <v>195</v>
      </c>
      <c r="C11" s="467"/>
      <c r="D11" s="467"/>
      <c r="E11" s="467"/>
      <c r="F11" s="468"/>
      <c r="G11" s="305">
        <v>705</v>
      </c>
      <c r="H11" s="301">
        <v>11103</v>
      </c>
      <c r="I11" s="302"/>
      <c r="J11" s="303"/>
    </row>
    <row r="12" spans="1:10" ht="16.5" customHeight="1">
      <c r="A12" s="306">
        <v>2</v>
      </c>
      <c r="B12" s="462" t="s">
        <v>196</v>
      </c>
      <c r="C12" s="462"/>
      <c r="D12" s="462"/>
      <c r="E12" s="462"/>
      <c r="F12" s="463"/>
      <c r="G12" s="307">
        <v>708</v>
      </c>
      <c r="H12" s="308">
        <v>11104</v>
      </c>
      <c r="I12" s="302"/>
      <c r="J12" s="303"/>
    </row>
    <row r="13" spans="1:10" ht="16.5" customHeight="1">
      <c r="A13" s="309" t="s">
        <v>188</v>
      </c>
      <c r="B13" s="467" t="s">
        <v>197</v>
      </c>
      <c r="C13" s="467"/>
      <c r="D13" s="467"/>
      <c r="E13" s="467"/>
      <c r="F13" s="468"/>
      <c r="G13" s="301">
        <v>7081</v>
      </c>
      <c r="H13" s="310">
        <v>111041</v>
      </c>
      <c r="I13" s="302"/>
      <c r="J13" s="303"/>
    </row>
    <row r="14" spans="1:10" ht="16.5" customHeight="1">
      <c r="A14" s="309" t="s">
        <v>198</v>
      </c>
      <c r="B14" s="467" t="s">
        <v>199</v>
      </c>
      <c r="C14" s="467"/>
      <c r="D14" s="467"/>
      <c r="E14" s="467"/>
      <c r="F14" s="468"/>
      <c r="G14" s="301">
        <v>7082</v>
      </c>
      <c r="H14" s="310">
        <v>111042</v>
      </c>
      <c r="I14" s="302"/>
      <c r="J14" s="303"/>
    </row>
    <row r="15" spans="1:10" ht="16.5" customHeight="1">
      <c r="A15" s="309" t="s">
        <v>200</v>
      </c>
      <c r="B15" s="467" t="s">
        <v>201</v>
      </c>
      <c r="C15" s="467"/>
      <c r="D15" s="467"/>
      <c r="E15" s="467"/>
      <c r="F15" s="468"/>
      <c r="G15" s="301">
        <v>7083</v>
      </c>
      <c r="H15" s="310">
        <v>111043</v>
      </c>
      <c r="I15" s="302"/>
      <c r="J15" s="303"/>
    </row>
    <row r="16" spans="1:10" ht="29.25" customHeight="1">
      <c r="A16" s="311">
        <v>3</v>
      </c>
      <c r="B16" s="462" t="s">
        <v>202</v>
      </c>
      <c r="C16" s="462"/>
      <c r="D16" s="462"/>
      <c r="E16" s="462"/>
      <c r="F16" s="463"/>
      <c r="G16" s="307">
        <v>71</v>
      </c>
      <c r="H16" s="308">
        <v>11201</v>
      </c>
      <c r="I16" s="302"/>
      <c r="J16" s="303"/>
    </row>
    <row r="17" spans="1:10" ht="16.5" customHeight="1">
      <c r="A17" s="312"/>
      <c r="B17" s="460" t="s">
        <v>203</v>
      </c>
      <c r="C17" s="460"/>
      <c r="D17" s="460"/>
      <c r="E17" s="460"/>
      <c r="F17" s="461"/>
      <c r="G17" s="313"/>
      <c r="H17" s="301">
        <v>112011</v>
      </c>
      <c r="I17" s="302"/>
      <c r="J17" s="303"/>
    </row>
    <row r="18" spans="1:10" ht="16.5" customHeight="1">
      <c r="A18" s="312"/>
      <c r="B18" s="460" t="s">
        <v>204</v>
      </c>
      <c r="C18" s="460"/>
      <c r="D18" s="460"/>
      <c r="E18" s="460"/>
      <c r="F18" s="461"/>
      <c r="G18" s="313"/>
      <c r="H18" s="301">
        <v>112012</v>
      </c>
      <c r="I18" s="302"/>
      <c r="J18" s="303"/>
    </row>
    <row r="19" spans="1:10" ht="16.5" customHeight="1">
      <c r="A19" s="314">
        <v>4</v>
      </c>
      <c r="B19" s="462" t="s">
        <v>205</v>
      </c>
      <c r="C19" s="462"/>
      <c r="D19" s="462"/>
      <c r="E19" s="462"/>
      <c r="F19" s="463"/>
      <c r="G19" s="315">
        <v>72</v>
      </c>
      <c r="H19" s="316">
        <v>11300</v>
      </c>
      <c r="I19" s="302"/>
      <c r="J19" s="303"/>
    </row>
    <row r="20" spans="1:10" ht="16.5" customHeight="1">
      <c r="A20" s="304"/>
      <c r="B20" s="464" t="s">
        <v>206</v>
      </c>
      <c r="C20" s="465"/>
      <c r="D20" s="465"/>
      <c r="E20" s="465"/>
      <c r="F20" s="465"/>
      <c r="G20" s="317"/>
      <c r="H20" s="318">
        <v>11301</v>
      </c>
      <c r="I20" s="302"/>
      <c r="J20" s="303"/>
    </row>
    <row r="21" spans="1:10" ht="16.5" customHeight="1">
      <c r="A21" s="319">
        <v>5</v>
      </c>
      <c r="B21" s="463" t="s">
        <v>207</v>
      </c>
      <c r="C21" s="466"/>
      <c r="D21" s="466"/>
      <c r="E21" s="466"/>
      <c r="F21" s="466"/>
      <c r="G21" s="320">
        <v>73</v>
      </c>
      <c r="H21" s="320">
        <v>11400</v>
      </c>
      <c r="I21" s="302"/>
      <c r="J21" s="303"/>
    </row>
    <row r="22" spans="1:10" ht="16.5" customHeight="1">
      <c r="A22" s="321">
        <v>6</v>
      </c>
      <c r="B22" s="463" t="s">
        <v>208</v>
      </c>
      <c r="C22" s="466"/>
      <c r="D22" s="466"/>
      <c r="E22" s="466"/>
      <c r="F22" s="466"/>
      <c r="G22" s="320">
        <v>75</v>
      </c>
      <c r="H22" s="322">
        <v>11500</v>
      </c>
      <c r="I22" s="302"/>
      <c r="J22" s="303"/>
    </row>
    <row r="23" spans="1:10" ht="16.5" customHeight="1">
      <c r="A23" s="319">
        <v>7</v>
      </c>
      <c r="B23" s="462" t="s">
        <v>209</v>
      </c>
      <c r="C23" s="462"/>
      <c r="D23" s="462"/>
      <c r="E23" s="462"/>
      <c r="F23" s="463"/>
      <c r="G23" s="307">
        <v>77</v>
      </c>
      <c r="H23" s="307">
        <v>11600</v>
      </c>
      <c r="I23" s="302"/>
      <c r="J23" s="303"/>
    </row>
    <row r="24" spans="1:10" ht="16.5" customHeight="1" thickBot="1">
      <c r="A24" s="292" t="s">
        <v>210</v>
      </c>
      <c r="B24" s="451" t="s">
        <v>211</v>
      </c>
      <c r="C24" s="451"/>
      <c r="D24" s="451"/>
      <c r="E24" s="451"/>
      <c r="F24" s="451"/>
      <c r="G24" s="323"/>
      <c r="H24" s="323">
        <v>11800</v>
      </c>
      <c r="I24" s="324">
        <f>SUM(I8:I23)</f>
        <v>0</v>
      </c>
      <c r="J24" s="325">
        <f>SUM(J8:J23)</f>
        <v>0</v>
      </c>
    </row>
    <row r="25" spans="1:10" ht="16.5" customHeight="1">
      <c r="A25" s="326"/>
      <c r="B25" s="327"/>
      <c r="C25" s="327"/>
      <c r="D25" s="327"/>
      <c r="E25" s="327"/>
      <c r="F25" s="327"/>
      <c r="G25" s="327"/>
      <c r="H25" s="327"/>
      <c r="I25" s="328"/>
      <c r="J25" s="328"/>
    </row>
    <row r="26" spans="1:10" ht="16.5" customHeight="1">
      <c r="A26" s="326"/>
      <c r="B26" s="327"/>
      <c r="C26" s="327"/>
      <c r="D26" s="327"/>
      <c r="E26" s="327"/>
      <c r="F26" s="327"/>
      <c r="G26" s="327"/>
      <c r="H26" s="327"/>
      <c r="I26" s="328"/>
      <c r="J26" s="328"/>
    </row>
    <row r="27" spans="1:10" ht="16.5" customHeight="1">
      <c r="A27" s="326"/>
      <c r="B27" s="327"/>
      <c r="C27" s="327"/>
      <c r="D27" s="327"/>
      <c r="E27" s="327"/>
      <c r="F27" s="327"/>
      <c r="G27" s="327"/>
      <c r="H27" s="327"/>
      <c r="I27" s="328"/>
      <c r="J27" s="328"/>
    </row>
    <row r="28" spans="1:10" ht="16.5" customHeight="1">
      <c r="A28" s="326"/>
      <c r="B28" s="327"/>
      <c r="C28" s="327"/>
      <c r="D28" s="327"/>
      <c r="E28" s="441" t="s">
        <v>378</v>
      </c>
      <c r="F28" s="441"/>
      <c r="G28" s="441"/>
      <c r="H28" s="441"/>
      <c r="I28" s="441"/>
      <c r="J28" s="441"/>
    </row>
    <row r="29" spans="1:10" ht="16.5" customHeight="1">
      <c r="A29" s="326"/>
      <c r="B29" s="327"/>
      <c r="C29" s="327"/>
      <c r="D29" s="327"/>
      <c r="E29" s="327"/>
      <c r="F29" s="329"/>
      <c r="G29" s="329"/>
      <c r="H29" s="330"/>
      <c r="I29" s="330"/>
      <c r="J29" s="328"/>
    </row>
    <row r="30" spans="1:10" ht="19.5">
      <c r="A30" s="326"/>
      <c r="B30" s="327"/>
      <c r="C30" s="327"/>
      <c r="D30" s="327"/>
      <c r="E30" s="327"/>
      <c r="F30" s="329"/>
      <c r="G30" s="442" t="s">
        <v>379</v>
      </c>
      <c r="H30" s="442"/>
      <c r="I30" s="442"/>
      <c r="J30" s="328"/>
    </row>
    <row r="31" spans="1:10" ht="12.75">
      <c r="A31" s="326"/>
      <c r="B31" s="327"/>
      <c r="C31" s="327"/>
      <c r="D31" s="327"/>
      <c r="E31" s="327"/>
      <c r="F31" s="327"/>
      <c r="G31" s="327"/>
      <c r="H31" s="327"/>
      <c r="I31" s="328"/>
      <c r="J31" s="328"/>
    </row>
    <row r="32" spans="1:10" ht="16.5" customHeight="1">
      <c r="A32" s="326"/>
      <c r="B32" s="327"/>
      <c r="C32" s="327"/>
      <c r="D32" s="327"/>
      <c r="E32" s="327"/>
      <c r="F32" s="327"/>
      <c r="G32" s="327"/>
      <c r="H32" s="327"/>
      <c r="I32" s="328"/>
      <c r="J32" s="328"/>
    </row>
    <row r="33" spans="1:10" ht="16.5" customHeight="1">
      <c r="A33" s="326"/>
      <c r="B33" s="327"/>
      <c r="C33" s="327"/>
      <c r="D33" s="327"/>
      <c r="E33" s="327"/>
      <c r="F33" s="327"/>
      <c r="G33" s="327"/>
      <c r="H33" s="327"/>
      <c r="I33" s="328"/>
      <c r="J33" s="328"/>
    </row>
    <row r="34" spans="1:10" ht="16.5" customHeight="1">
      <c r="A34" s="326"/>
      <c r="B34" s="327"/>
      <c r="C34" s="327"/>
      <c r="D34" s="327"/>
      <c r="E34" s="327"/>
      <c r="F34" s="327"/>
      <c r="G34" s="327"/>
      <c r="H34" s="327"/>
      <c r="I34" s="328"/>
      <c r="J34" s="328"/>
    </row>
    <row r="35" spans="1:10" ht="16.5" customHeight="1">
      <c r="A35" s="326"/>
      <c r="B35" s="327"/>
      <c r="C35" s="327"/>
      <c r="D35" s="327"/>
      <c r="E35" s="327"/>
      <c r="F35" s="327"/>
      <c r="G35" s="327"/>
      <c r="H35" s="327"/>
      <c r="I35" s="328"/>
      <c r="J35" s="328"/>
    </row>
    <row r="36" spans="1:10" ht="16.5" customHeight="1">
      <c r="A36" s="326"/>
      <c r="B36" s="327"/>
      <c r="C36" s="327"/>
      <c r="D36" s="327"/>
      <c r="E36" s="327"/>
      <c r="F36" s="327"/>
      <c r="G36" s="327"/>
      <c r="H36" s="327"/>
      <c r="I36" s="328"/>
      <c r="J36" s="328"/>
    </row>
    <row r="37" spans="1:10" ht="16.5" customHeight="1">
      <c r="A37" s="326"/>
      <c r="B37" s="327"/>
      <c r="C37" s="327"/>
      <c r="D37" s="327"/>
      <c r="E37" s="327"/>
      <c r="F37" s="327"/>
      <c r="G37" s="327"/>
      <c r="H37" s="327"/>
      <c r="I37" s="328"/>
      <c r="J37" s="328"/>
    </row>
    <row r="38" spans="1:10" ht="16.5" customHeight="1">
      <c r="A38" s="326"/>
      <c r="B38" s="327"/>
      <c r="C38" s="327"/>
      <c r="D38" s="327"/>
      <c r="E38" s="327"/>
      <c r="F38" s="327"/>
      <c r="G38" s="327"/>
      <c r="H38" s="327"/>
      <c r="I38" s="328"/>
      <c r="J38" s="328"/>
    </row>
    <row r="39" spans="1:10" ht="16.5" customHeight="1">
      <c r="A39" s="326"/>
      <c r="B39" s="327"/>
      <c r="C39" s="327"/>
      <c r="D39" s="327"/>
      <c r="E39" s="327"/>
      <c r="F39" s="327"/>
      <c r="G39" s="327"/>
      <c r="H39" s="327"/>
      <c r="I39" s="328"/>
      <c r="J39" s="328"/>
    </row>
    <row r="40" spans="1:10" ht="16.5" customHeight="1">
      <c r="A40" s="326"/>
      <c r="B40" s="327"/>
      <c r="C40" s="327"/>
      <c r="D40" s="327"/>
      <c r="E40" s="327"/>
      <c r="F40" s="327"/>
      <c r="G40" s="327"/>
      <c r="H40" s="327"/>
      <c r="I40" s="328"/>
      <c r="J40" s="328"/>
    </row>
    <row r="41" spans="1:10" ht="16.5" customHeight="1">
      <c r="A41" s="326"/>
      <c r="B41" s="327"/>
      <c r="C41" s="327"/>
      <c r="D41" s="327"/>
      <c r="E41" s="327"/>
      <c r="F41" s="327"/>
      <c r="G41" s="327"/>
      <c r="H41" s="327"/>
      <c r="I41" s="328"/>
      <c r="J41" s="328"/>
    </row>
    <row r="42" spans="1:10" ht="16.5" customHeight="1">
      <c r="A42" s="326"/>
      <c r="B42" s="327"/>
      <c r="C42" s="327"/>
      <c r="D42" s="327"/>
      <c r="E42" s="327"/>
      <c r="F42" s="327"/>
      <c r="G42" s="327"/>
      <c r="H42" s="327"/>
      <c r="I42" s="328"/>
      <c r="J42" s="328"/>
    </row>
    <row r="43" spans="1:10" ht="16.5" customHeight="1">
      <c r="A43" s="326"/>
      <c r="B43" s="327"/>
      <c r="C43" s="327"/>
      <c r="D43" s="327"/>
      <c r="E43" s="327"/>
      <c r="F43" s="327"/>
      <c r="G43" s="327"/>
      <c r="H43" s="327"/>
      <c r="I43" s="328"/>
      <c r="J43" s="328"/>
    </row>
    <row r="44" spans="1:10" ht="16.5" customHeight="1">
      <c r="A44" s="326"/>
      <c r="B44" s="327"/>
      <c r="C44" s="327"/>
      <c r="D44" s="327"/>
      <c r="E44" s="327"/>
      <c r="F44" s="327"/>
      <c r="G44" s="327"/>
      <c r="H44" s="327"/>
      <c r="I44" s="328"/>
      <c r="J44" s="328"/>
    </row>
    <row r="45" spans="1:10" ht="16.5" customHeight="1">
      <c r="A45" s="326"/>
      <c r="B45" s="327"/>
      <c r="C45" s="327"/>
      <c r="D45" s="327"/>
      <c r="E45" s="327"/>
      <c r="F45" s="327"/>
      <c r="G45" s="327"/>
      <c r="H45" s="327"/>
      <c r="I45" s="328"/>
      <c r="J45" s="328"/>
    </row>
    <row r="46" spans="1:10" ht="16.5" customHeight="1">
      <c r="A46" s="326"/>
      <c r="B46" s="327"/>
      <c r="C46" s="327"/>
      <c r="D46" s="327"/>
      <c r="E46" s="327"/>
      <c r="F46" s="327"/>
      <c r="G46" s="327"/>
      <c r="H46" s="327"/>
      <c r="I46" s="328"/>
      <c r="J46" s="328"/>
    </row>
    <row r="47" spans="1:10" ht="16.5" customHeight="1">
      <c r="A47" s="326"/>
      <c r="B47" s="327"/>
      <c r="C47" s="327"/>
      <c r="D47" s="327"/>
      <c r="E47" s="327"/>
      <c r="F47" s="327"/>
      <c r="G47" s="327"/>
      <c r="H47" s="327"/>
      <c r="I47" s="328"/>
      <c r="J47" s="328"/>
    </row>
    <row r="48" spans="1:10" ht="16.5" customHeight="1">
      <c r="A48" s="326"/>
      <c r="B48" s="327"/>
      <c r="C48" s="327"/>
      <c r="D48" s="327"/>
      <c r="E48" s="327"/>
      <c r="F48" s="327"/>
      <c r="G48" s="327"/>
      <c r="H48" s="327"/>
      <c r="I48" s="328"/>
      <c r="J48" s="328"/>
    </row>
    <row r="49" spans="1:10" ht="16.5" customHeight="1">
      <c r="A49" s="326"/>
      <c r="B49" s="327"/>
      <c r="C49" s="327"/>
      <c r="D49" s="327"/>
      <c r="E49" s="327"/>
      <c r="F49" s="327"/>
      <c r="G49" s="327"/>
      <c r="H49" s="327"/>
      <c r="I49" s="328"/>
      <c r="J49" s="328"/>
    </row>
    <row r="50" spans="1:10" ht="16.5" customHeight="1">
      <c r="A50" s="326"/>
      <c r="B50" s="327"/>
      <c r="C50" s="327"/>
      <c r="D50" s="327"/>
      <c r="E50" s="327"/>
      <c r="F50" s="327"/>
      <c r="G50" s="327"/>
      <c r="H50" s="327"/>
      <c r="I50" s="328"/>
      <c r="J50" s="328"/>
    </row>
    <row r="51" spans="1:10" ht="16.5" customHeight="1">
      <c r="A51" s="326"/>
      <c r="B51" s="327"/>
      <c r="C51" s="327"/>
      <c r="D51" s="327"/>
      <c r="E51" s="327"/>
      <c r="F51" s="327"/>
      <c r="G51" s="327"/>
      <c r="H51" s="327"/>
      <c r="I51" s="328"/>
      <c r="J51" s="328"/>
    </row>
    <row r="52" spans="1:10" ht="16.5" customHeight="1">
      <c r="A52" s="326"/>
      <c r="B52" s="327"/>
      <c r="C52" s="327"/>
      <c r="D52" s="327"/>
      <c r="E52" s="327"/>
      <c r="F52" s="327"/>
      <c r="G52" s="327"/>
      <c r="H52" s="327"/>
      <c r="I52" s="328"/>
      <c r="J52" s="328"/>
    </row>
    <row r="53" spans="1:10" ht="12.75">
      <c r="A53" s="326"/>
      <c r="B53" s="327"/>
      <c r="C53" s="327"/>
      <c r="D53" s="327"/>
      <c r="E53" s="327"/>
      <c r="F53" s="327"/>
      <c r="G53" s="327"/>
      <c r="H53" s="327"/>
      <c r="I53" s="328"/>
      <c r="J53" s="328"/>
    </row>
    <row r="54" spans="1:10" ht="12.75">
      <c r="A54" s="282"/>
      <c r="B54" s="283" t="s">
        <v>376</v>
      </c>
      <c r="C54" s="284"/>
      <c r="D54" s="284"/>
      <c r="E54" s="282"/>
      <c r="F54" s="282"/>
      <c r="G54" s="282"/>
      <c r="H54" s="282"/>
      <c r="I54" s="285"/>
      <c r="J54" s="285"/>
    </row>
    <row r="55" spans="1:10" ht="12.75">
      <c r="A55" s="282"/>
      <c r="B55" s="283" t="s">
        <v>377</v>
      </c>
      <c r="C55" s="284"/>
      <c r="D55" s="284"/>
      <c r="E55" s="282"/>
      <c r="F55" s="282"/>
      <c r="G55" s="282"/>
      <c r="H55" s="282"/>
      <c r="I55" s="285"/>
      <c r="J55" s="285"/>
    </row>
    <row r="56" spans="1:10" ht="12.75">
      <c r="A56" s="282"/>
      <c r="B56" s="286"/>
      <c r="C56" s="282"/>
      <c r="D56" s="282"/>
      <c r="E56" s="282"/>
      <c r="F56" s="282"/>
      <c r="G56" s="282"/>
      <c r="H56" s="282"/>
      <c r="I56" s="287" t="s">
        <v>212</v>
      </c>
      <c r="J56" s="285"/>
    </row>
    <row r="57" spans="1:16" ht="12.75" customHeight="1">
      <c r="A57" s="288"/>
      <c r="B57" s="288"/>
      <c r="C57" s="288"/>
      <c r="D57" s="288"/>
      <c r="E57" s="288"/>
      <c r="F57" s="288"/>
      <c r="G57" s="288"/>
      <c r="H57" s="288"/>
      <c r="I57" s="289"/>
      <c r="J57" s="289" t="s">
        <v>180</v>
      </c>
      <c r="K57" s="290"/>
      <c r="L57" s="290"/>
      <c r="M57" s="290"/>
      <c r="N57" s="290"/>
      <c r="O57" s="290"/>
      <c r="P57" s="290"/>
    </row>
    <row r="58" spans="1:10" ht="12.75">
      <c r="A58" s="452" t="s">
        <v>181</v>
      </c>
      <c r="B58" s="453"/>
      <c r="C58" s="453"/>
      <c r="D58" s="453"/>
      <c r="E58" s="453"/>
      <c r="F58" s="453"/>
      <c r="G58" s="453"/>
      <c r="H58" s="453"/>
      <c r="I58" s="453"/>
      <c r="J58" s="454"/>
    </row>
    <row r="59" spans="1:10" ht="24.75" customHeight="1" thickBot="1">
      <c r="A59" s="331"/>
      <c r="B59" s="455" t="s">
        <v>213</v>
      </c>
      <c r="C59" s="456"/>
      <c r="D59" s="456"/>
      <c r="E59" s="456"/>
      <c r="F59" s="457"/>
      <c r="G59" s="332" t="s">
        <v>183</v>
      </c>
      <c r="H59" s="332" t="s">
        <v>184</v>
      </c>
      <c r="I59" s="294" t="s">
        <v>366</v>
      </c>
      <c r="J59" s="295" t="s">
        <v>367</v>
      </c>
    </row>
    <row r="60" spans="1:10" ht="16.5" customHeight="1">
      <c r="A60" s="333">
        <v>1</v>
      </c>
      <c r="B60" s="458" t="s">
        <v>214</v>
      </c>
      <c r="C60" s="459"/>
      <c r="D60" s="459"/>
      <c r="E60" s="459"/>
      <c r="F60" s="459"/>
      <c r="G60" s="334">
        <v>60</v>
      </c>
      <c r="H60" s="334">
        <v>12100</v>
      </c>
      <c r="I60" s="335"/>
      <c r="J60" s="336"/>
    </row>
    <row r="61" spans="1:10" ht="16.5" customHeight="1">
      <c r="A61" s="337" t="s">
        <v>215</v>
      </c>
      <c r="B61" s="447" t="s">
        <v>216</v>
      </c>
      <c r="C61" s="447" t="s">
        <v>217</v>
      </c>
      <c r="D61" s="447"/>
      <c r="E61" s="447"/>
      <c r="F61" s="447"/>
      <c r="G61" s="338" t="s">
        <v>218</v>
      </c>
      <c r="H61" s="338">
        <v>12101</v>
      </c>
      <c r="I61" s="339"/>
      <c r="J61" s="340"/>
    </row>
    <row r="62" spans="1:10" ht="12" customHeight="1">
      <c r="A62" s="337" t="s">
        <v>191</v>
      </c>
      <c r="B62" s="447" t="s">
        <v>219</v>
      </c>
      <c r="C62" s="447" t="s">
        <v>217</v>
      </c>
      <c r="D62" s="447"/>
      <c r="E62" s="447"/>
      <c r="F62" s="447"/>
      <c r="G62" s="338"/>
      <c r="H62" s="341">
        <v>12102</v>
      </c>
      <c r="I62" s="339"/>
      <c r="J62" s="340"/>
    </row>
    <row r="63" spans="1:10" ht="16.5" customHeight="1">
      <c r="A63" s="337" t="s">
        <v>194</v>
      </c>
      <c r="B63" s="447" t="s">
        <v>220</v>
      </c>
      <c r="C63" s="447" t="s">
        <v>217</v>
      </c>
      <c r="D63" s="447"/>
      <c r="E63" s="447"/>
      <c r="F63" s="447"/>
      <c r="G63" s="338" t="s">
        <v>221</v>
      </c>
      <c r="H63" s="338">
        <v>12103</v>
      </c>
      <c r="I63" s="339"/>
      <c r="J63" s="340"/>
    </row>
    <row r="64" spans="1:10" ht="16.5" customHeight="1">
      <c r="A64" s="337" t="s">
        <v>222</v>
      </c>
      <c r="B64" s="448" t="s">
        <v>223</v>
      </c>
      <c r="C64" s="447" t="s">
        <v>217</v>
      </c>
      <c r="D64" s="447"/>
      <c r="E64" s="447"/>
      <c r="F64" s="447"/>
      <c r="G64" s="338"/>
      <c r="H64" s="341">
        <v>12104</v>
      </c>
      <c r="I64" s="339"/>
      <c r="J64" s="340"/>
    </row>
    <row r="65" spans="1:10" ht="16.5" customHeight="1">
      <c r="A65" s="337" t="s">
        <v>224</v>
      </c>
      <c r="B65" s="447" t="s">
        <v>225</v>
      </c>
      <c r="C65" s="447" t="s">
        <v>217</v>
      </c>
      <c r="D65" s="447"/>
      <c r="E65" s="447"/>
      <c r="F65" s="447"/>
      <c r="G65" s="338" t="s">
        <v>226</v>
      </c>
      <c r="H65" s="341">
        <v>12105</v>
      </c>
      <c r="I65" s="339"/>
      <c r="J65" s="340"/>
    </row>
    <row r="66" spans="1:10" ht="16.5" customHeight="1">
      <c r="A66" s="342">
        <v>2</v>
      </c>
      <c r="B66" s="443" t="s">
        <v>227</v>
      </c>
      <c r="C66" s="443"/>
      <c r="D66" s="443"/>
      <c r="E66" s="443"/>
      <c r="F66" s="443"/>
      <c r="G66" s="343">
        <v>64</v>
      </c>
      <c r="H66" s="343">
        <v>12200</v>
      </c>
      <c r="I66" s="339"/>
      <c r="J66" s="340"/>
    </row>
    <row r="67" spans="1:10" ht="16.5" customHeight="1">
      <c r="A67" s="344" t="s">
        <v>228</v>
      </c>
      <c r="B67" s="443" t="s">
        <v>229</v>
      </c>
      <c r="C67" s="450"/>
      <c r="D67" s="450"/>
      <c r="E67" s="450"/>
      <c r="F67" s="450"/>
      <c r="G67" s="341">
        <v>641</v>
      </c>
      <c r="H67" s="341">
        <v>12201</v>
      </c>
      <c r="I67" s="339"/>
      <c r="J67" s="340"/>
    </row>
    <row r="68" spans="1:10" ht="16.5" customHeight="1">
      <c r="A68" s="344" t="s">
        <v>230</v>
      </c>
      <c r="B68" s="450" t="s">
        <v>231</v>
      </c>
      <c r="C68" s="450"/>
      <c r="D68" s="450"/>
      <c r="E68" s="450"/>
      <c r="F68" s="450"/>
      <c r="G68" s="341">
        <v>644</v>
      </c>
      <c r="H68" s="341">
        <v>12202</v>
      </c>
      <c r="I68" s="339"/>
      <c r="J68" s="340"/>
    </row>
    <row r="69" spans="1:10" ht="16.5" customHeight="1">
      <c r="A69" s="342">
        <v>3</v>
      </c>
      <c r="B69" s="443" t="s">
        <v>232</v>
      </c>
      <c r="C69" s="443"/>
      <c r="D69" s="443"/>
      <c r="E69" s="443"/>
      <c r="F69" s="443"/>
      <c r="G69" s="343">
        <v>68</v>
      </c>
      <c r="H69" s="343">
        <v>12300</v>
      </c>
      <c r="I69" s="339"/>
      <c r="J69" s="340"/>
    </row>
    <row r="70" spans="1:10" ht="16.5" customHeight="1">
      <c r="A70" s="342">
        <v>4</v>
      </c>
      <c r="B70" s="443" t="s">
        <v>233</v>
      </c>
      <c r="C70" s="443"/>
      <c r="D70" s="443"/>
      <c r="E70" s="443"/>
      <c r="F70" s="443"/>
      <c r="G70" s="343">
        <v>61</v>
      </c>
      <c r="H70" s="343">
        <v>12400</v>
      </c>
      <c r="I70" s="339"/>
      <c r="J70" s="340"/>
    </row>
    <row r="71" spans="1:10" ht="16.5" customHeight="1">
      <c r="A71" s="344" t="s">
        <v>188</v>
      </c>
      <c r="B71" s="445" t="s">
        <v>234</v>
      </c>
      <c r="C71" s="445"/>
      <c r="D71" s="445"/>
      <c r="E71" s="445"/>
      <c r="F71" s="445"/>
      <c r="G71" s="338"/>
      <c r="H71" s="338">
        <v>12401</v>
      </c>
      <c r="I71" s="339"/>
      <c r="J71" s="340"/>
    </row>
    <row r="72" spans="1:10" ht="16.5" customHeight="1">
      <c r="A72" s="344" t="s">
        <v>198</v>
      </c>
      <c r="B72" s="445" t="s">
        <v>235</v>
      </c>
      <c r="C72" s="445"/>
      <c r="D72" s="445"/>
      <c r="E72" s="445"/>
      <c r="F72" s="445"/>
      <c r="G72" s="345">
        <v>611</v>
      </c>
      <c r="H72" s="338">
        <v>12402</v>
      </c>
      <c r="I72" s="339"/>
      <c r="J72" s="340"/>
    </row>
    <row r="73" spans="1:10" ht="16.5" customHeight="1">
      <c r="A73" s="344" t="s">
        <v>200</v>
      </c>
      <c r="B73" s="445" t="s">
        <v>236</v>
      </c>
      <c r="C73" s="445"/>
      <c r="D73" s="445"/>
      <c r="E73" s="445"/>
      <c r="F73" s="445"/>
      <c r="G73" s="338">
        <v>613</v>
      </c>
      <c r="H73" s="338">
        <v>12403</v>
      </c>
      <c r="I73" s="339"/>
      <c r="J73" s="340"/>
    </row>
    <row r="74" spans="1:10" ht="16.5" customHeight="1">
      <c r="A74" s="344" t="s">
        <v>237</v>
      </c>
      <c r="B74" s="445" t="s">
        <v>238</v>
      </c>
      <c r="C74" s="445"/>
      <c r="D74" s="445"/>
      <c r="E74" s="445"/>
      <c r="F74" s="445"/>
      <c r="G74" s="345">
        <v>615</v>
      </c>
      <c r="H74" s="338">
        <v>12404</v>
      </c>
      <c r="I74" s="346"/>
      <c r="J74" s="347"/>
    </row>
    <row r="75" spans="1:10" ht="16.5" customHeight="1">
      <c r="A75" s="344" t="s">
        <v>239</v>
      </c>
      <c r="B75" s="445" t="s">
        <v>240</v>
      </c>
      <c r="C75" s="445"/>
      <c r="D75" s="445"/>
      <c r="E75" s="445"/>
      <c r="F75" s="445"/>
      <c r="G75" s="345">
        <v>616</v>
      </c>
      <c r="H75" s="338">
        <v>12405</v>
      </c>
      <c r="I75" s="339"/>
      <c r="J75" s="340"/>
    </row>
    <row r="76" spans="1:10" ht="16.5" customHeight="1">
      <c r="A76" s="344" t="s">
        <v>241</v>
      </c>
      <c r="B76" s="445" t="s">
        <v>242</v>
      </c>
      <c r="C76" s="445"/>
      <c r="D76" s="445"/>
      <c r="E76" s="445"/>
      <c r="F76" s="445"/>
      <c r="G76" s="345">
        <v>617</v>
      </c>
      <c r="H76" s="338">
        <v>12406</v>
      </c>
      <c r="I76" s="339"/>
      <c r="J76" s="340"/>
    </row>
    <row r="77" spans="1:10" ht="16.5" customHeight="1">
      <c r="A77" s="344" t="s">
        <v>243</v>
      </c>
      <c r="B77" s="447" t="s">
        <v>244</v>
      </c>
      <c r="C77" s="447" t="s">
        <v>217</v>
      </c>
      <c r="D77" s="447"/>
      <c r="E77" s="447"/>
      <c r="F77" s="447"/>
      <c r="G77" s="345">
        <v>618</v>
      </c>
      <c r="H77" s="338">
        <v>12407</v>
      </c>
      <c r="I77" s="339"/>
      <c r="J77" s="340"/>
    </row>
    <row r="78" spans="1:10" ht="16.5" customHeight="1">
      <c r="A78" s="344" t="s">
        <v>245</v>
      </c>
      <c r="B78" s="447" t="s">
        <v>246</v>
      </c>
      <c r="C78" s="447"/>
      <c r="D78" s="447"/>
      <c r="E78" s="447"/>
      <c r="F78" s="447"/>
      <c r="G78" s="345">
        <v>623</v>
      </c>
      <c r="H78" s="338">
        <v>12408</v>
      </c>
      <c r="I78" s="339"/>
      <c r="J78" s="340"/>
    </row>
    <row r="79" spans="1:10" ht="16.5" customHeight="1">
      <c r="A79" s="344" t="s">
        <v>247</v>
      </c>
      <c r="B79" s="447" t="s">
        <v>248</v>
      </c>
      <c r="C79" s="447"/>
      <c r="D79" s="447"/>
      <c r="E79" s="447"/>
      <c r="F79" s="447"/>
      <c r="G79" s="345">
        <v>624</v>
      </c>
      <c r="H79" s="338">
        <v>12409</v>
      </c>
      <c r="I79" s="339"/>
      <c r="J79" s="340"/>
    </row>
    <row r="80" spans="1:10" ht="16.5" customHeight="1">
      <c r="A80" s="344" t="s">
        <v>249</v>
      </c>
      <c r="B80" s="447" t="s">
        <v>250</v>
      </c>
      <c r="C80" s="447"/>
      <c r="D80" s="447"/>
      <c r="E80" s="447"/>
      <c r="F80" s="447"/>
      <c r="G80" s="345">
        <v>625</v>
      </c>
      <c r="H80" s="338">
        <v>12410</v>
      </c>
      <c r="I80" s="339"/>
      <c r="J80" s="340"/>
    </row>
    <row r="81" spans="1:10" ht="16.5" customHeight="1">
      <c r="A81" s="344" t="s">
        <v>251</v>
      </c>
      <c r="B81" s="447" t="s">
        <v>252</v>
      </c>
      <c r="C81" s="447"/>
      <c r="D81" s="447"/>
      <c r="E81" s="447"/>
      <c r="F81" s="447"/>
      <c r="G81" s="345">
        <v>626</v>
      </c>
      <c r="H81" s="338">
        <v>12411</v>
      </c>
      <c r="I81" s="339"/>
      <c r="J81" s="340"/>
    </row>
    <row r="82" spans="1:10" ht="16.5" customHeight="1">
      <c r="A82" s="348" t="s">
        <v>253</v>
      </c>
      <c r="B82" s="447" t="s">
        <v>254</v>
      </c>
      <c r="C82" s="447"/>
      <c r="D82" s="447"/>
      <c r="E82" s="447"/>
      <c r="F82" s="447"/>
      <c r="G82" s="345">
        <v>627</v>
      </c>
      <c r="H82" s="338">
        <v>12412</v>
      </c>
      <c r="I82" s="339"/>
      <c r="J82" s="340"/>
    </row>
    <row r="83" spans="1:10" ht="16.5" customHeight="1">
      <c r="A83" s="344"/>
      <c r="B83" s="449" t="s">
        <v>255</v>
      </c>
      <c r="C83" s="449"/>
      <c r="D83" s="449"/>
      <c r="E83" s="449"/>
      <c r="F83" s="449"/>
      <c r="G83" s="345">
        <v>6271</v>
      </c>
      <c r="H83" s="345">
        <v>124121</v>
      </c>
      <c r="I83" s="339"/>
      <c r="J83" s="340"/>
    </row>
    <row r="84" spans="1:10" ht="16.5" customHeight="1">
      <c r="A84" s="344"/>
      <c r="B84" s="449" t="s">
        <v>256</v>
      </c>
      <c r="C84" s="449"/>
      <c r="D84" s="449"/>
      <c r="E84" s="449"/>
      <c r="F84" s="449"/>
      <c r="G84" s="345">
        <v>6272</v>
      </c>
      <c r="H84" s="345">
        <v>124122</v>
      </c>
      <c r="I84" s="339"/>
      <c r="J84" s="340"/>
    </row>
    <row r="85" spans="1:10" ht="16.5" customHeight="1">
      <c r="A85" s="344" t="s">
        <v>257</v>
      </c>
      <c r="B85" s="447" t="s">
        <v>258</v>
      </c>
      <c r="C85" s="447"/>
      <c r="D85" s="447"/>
      <c r="E85" s="447"/>
      <c r="F85" s="447"/>
      <c r="G85" s="345">
        <v>628</v>
      </c>
      <c r="H85" s="345">
        <v>12413</v>
      </c>
      <c r="I85" s="339"/>
      <c r="J85" s="340"/>
    </row>
    <row r="86" spans="1:10" ht="16.5" customHeight="1">
      <c r="A86" s="342">
        <v>5</v>
      </c>
      <c r="B86" s="448" t="s">
        <v>259</v>
      </c>
      <c r="C86" s="447"/>
      <c r="D86" s="447"/>
      <c r="E86" s="447"/>
      <c r="F86" s="447"/>
      <c r="G86" s="349">
        <v>63</v>
      </c>
      <c r="H86" s="349">
        <v>12500</v>
      </c>
      <c r="I86" s="339"/>
      <c r="J86" s="340"/>
    </row>
    <row r="87" spans="1:10" ht="16.5" customHeight="1">
      <c r="A87" s="344" t="s">
        <v>188</v>
      </c>
      <c r="B87" s="447" t="s">
        <v>260</v>
      </c>
      <c r="C87" s="447"/>
      <c r="D87" s="447"/>
      <c r="E87" s="447"/>
      <c r="F87" s="447"/>
      <c r="G87" s="345">
        <v>632</v>
      </c>
      <c r="H87" s="345">
        <v>12501</v>
      </c>
      <c r="I87" s="339"/>
      <c r="J87" s="340"/>
    </row>
    <row r="88" spans="1:10" ht="16.5" customHeight="1">
      <c r="A88" s="344" t="s">
        <v>198</v>
      </c>
      <c r="B88" s="447" t="s">
        <v>261</v>
      </c>
      <c r="C88" s="447"/>
      <c r="D88" s="447"/>
      <c r="E88" s="447"/>
      <c r="F88" s="447"/>
      <c r="G88" s="345">
        <v>633</v>
      </c>
      <c r="H88" s="345">
        <v>12502</v>
      </c>
      <c r="I88" s="339"/>
      <c r="J88" s="340"/>
    </row>
    <row r="89" spans="1:10" ht="16.5" customHeight="1">
      <c r="A89" s="344" t="s">
        <v>200</v>
      </c>
      <c r="B89" s="447" t="s">
        <v>262</v>
      </c>
      <c r="C89" s="447"/>
      <c r="D89" s="447"/>
      <c r="E89" s="447"/>
      <c r="F89" s="447"/>
      <c r="G89" s="345">
        <v>634</v>
      </c>
      <c r="H89" s="345">
        <v>12503</v>
      </c>
      <c r="I89" s="339"/>
      <c r="J89" s="340"/>
    </row>
    <row r="90" spans="1:10" ht="16.5" customHeight="1">
      <c r="A90" s="344" t="s">
        <v>237</v>
      </c>
      <c r="B90" s="447" t="s">
        <v>263</v>
      </c>
      <c r="C90" s="447"/>
      <c r="D90" s="447"/>
      <c r="E90" s="447"/>
      <c r="F90" s="447"/>
      <c r="G90" s="345" t="s">
        <v>264</v>
      </c>
      <c r="H90" s="345">
        <v>12504</v>
      </c>
      <c r="I90" s="339"/>
      <c r="J90" s="340"/>
    </row>
    <row r="91" spans="1:10" ht="12.75" customHeight="1">
      <c r="A91" s="342" t="s">
        <v>265</v>
      </c>
      <c r="B91" s="443" t="s">
        <v>266</v>
      </c>
      <c r="C91" s="443"/>
      <c r="D91" s="443"/>
      <c r="E91" s="443"/>
      <c r="F91" s="443"/>
      <c r="G91" s="345"/>
      <c r="H91" s="345">
        <v>12600</v>
      </c>
      <c r="I91" s="339"/>
      <c r="J91" s="340"/>
    </row>
    <row r="92" spans="1:10" ht="16.5" customHeight="1">
      <c r="A92" s="350"/>
      <c r="B92" s="351" t="s">
        <v>267</v>
      </c>
      <c r="C92" s="352"/>
      <c r="D92" s="352"/>
      <c r="E92" s="352"/>
      <c r="F92" s="352"/>
      <c r="G92" s="352"/>
      <c r="H92" s="352"/>
      <c r="I92" s="353" t="s">
        <v>185</v>
      </c>
      <c r="J92" s="354" t="s">
        <v>186</v>
      </c>
    </row>
    <row r="93" spans="1:10" ht="16.5" customHeight="1">
      <c r="A93" s="355">
        <v>1</v>
      </c>
      <c r="B93" s="444" t="s">
        <v>268</v>
      </c>
      <c r="C93" s="444"/>
      <c r="D93" s="444"/>
      <c r="E93" s="444"/>
      <c r="F93" s="444"/>
      <c r="G93" s="349"/>
      <c r="H93" s="349">
        <v>14000</v>
      </c>
      <c r="I93" s="339"/>
      <c r="J93" s="340"/>
    </row>
    <row r="94" spans="1:10" ht="16.5" customHeight="1">
      <c r="A94" s="355">
        <v>2</v>
      </c>
      <c r="B94" s="444" t="s">
        <v>269</v>
      </c>
      <c r="C94" s="444"/>
      <c r="D94" s="444"/>
      <c r="E94" s="444"/>
      <c r="F94" s="444"/>
      <c r="G94" s="349"/>
      <c r="H94" s="349">
        <v>15000</v>
      </c>
      <c r="I94" s="339"/>
      <c r="J94" s="340"/>
    </row>
    <row r="95" spans="1:10" ht="16.5" customHeight="1">
      <c r="A95" s="356" t="s">
        <v>188</v>
      </c>
      <c r="B95" s="445" t="s">
        <v>270</v>
      </c>
      <c r="C95" s="445"/>
      <c r="D95" s="445"/>
      <c r="E95" s="445"/>
      <c r="F95" s="445"/>
      <c r="G95" s="349"/>
      <c r="H95" s="345">
        <v>15001</v>
      </c>
      <c r="I95" s="339"/>
      <c r="J95" s="340"/>
    </row>
    <row r="96" spans="1:10" ht="16.5" customHeight="1">
      <c r="A96" s="356"/>
      <c r="B96" s="446" t="s">
        <v>271</v>
      </c>
      <c r="C96" s="446"/>
      <c r="D96" s="446"/>
      <c r="E96" s="446"/>
      <c r="F96" s="446"/>
      <c r="G96" s="349"/>
      <c r="H96" s="345">
        <v>150011</v>
      </c>
      <c r="I96" s="339"/>
      <c r="J96" s="340"/>
    </row>
    <row r="97" spans="1:10" ht="16.5" customHeight="1">
      <c r="A97" s="357" t="s">
        <v>198</v>
      </c>
      <c r="B97" s="445" t="s">
        <v>272</v>
      </c>
      <c r="C97" s="445"/>
      <c r="D97" s="445"/>
      <c r="E97" s="445"/>
      <c r="F97" s="445"/>
      <c r="G97" s="349"/>
      <c r="H97" s="345">
        <v>15002</v>
      </c>
      <c r="I97" s="339"/>
      <c r="J97" s="340"/>
    </row>
    <row r="98" spans="1:10" ht="13.5" thickBot="1">
      <c r="A98" s="358"/>
      <c r="B98" s="440" t="s">
        <v>273</v>
      </c>
      <c r="C98" s="440"/>
      <c r="D98" s="440"/>
      <c r="E98" s="440"/>
      <c r="F98" s="440"/>
      <c r="G98" s="359"/>
      <c r="H98" s="360">
        <v>150021</v>
      </c>
      <c r="I98" s="361"/>
      <c r="J98" s="362"/>
    </row>
    <row r="99" spans="1:10" ht="12.75">
      <c r="A99" s="363"/>
      <c r="B99" s="363"/>
      <c r="C99" s="363"/>
      <c r="D99" s="363"/>
      <c r="E99" s="363"/>
      <c r="F99" s="363"/>
      <c r="G99" s="363"/>
      <c r="H99" s="363"/>
      <c r="I99" s="364" t="s">
        <v>274</v>
      </c>
      <c r="J99" s="364"/>
    </row>
    <row r="100" spans="1:11" ht="12.75" customHeight="1">
      <c r="A100" s="282"/>
      <c r="B100" s="282"/>
      <c r="C100" s="282"/>
      <c r="D100" s="282"/>
      <c r="E100" s="282"/>
      <c r="F100" s="441" t="s">
        <v>378</v>
      </c>
      <c r="G100" s="441"/>
      <c r="H100" s="441"/>
      <c r="I100" s="441"/>
      <c r="J100" s="441"/>
      <c r="K100" s="441"/>
    </row>
    <row r="101" spans="1:11" ht="15.75">
      <c r="A101" s="282"/>
      <c r="B101" s="282"/>
      <c r="C101" s="282"/>
      <c r="D101" s="282"/>
      <c r="E101" s="282"/>
      <c r="F101" s="327"/>
      <c r="G101" s="329"/>
      <c r="H101" s="329"/>
      <c r="I101" s="330"/>
      <c r="J101" s="330"/>
      <c r="K101" s="328"/>
    </row>
    <row r="102" spans="1:11" ht="19.5">
      <c r="A102" s="282"/>
      <c r="B102" s="282"/>
      <c r="C102" s="282"/>
      <c r="D102" s="282"/>
      <c r="E102" s="282"/>
      <c r="F102" s="327"/>
      <c r="G102" s="329"/>
      <c r="H102" s="442" t="s">
        <v>379</v>
      </c>
      <c r="I102" s="442"/>
      <c r="J102" s="442"/>
      <c r="K102" s="328"/>
    </row>
    <row r="103" spans="1:10" ht="15.75">
      <c r="A103" s="282"/>
      <c r="B103" s="282"/>
      <c r="C103" s="282"/>
      <c r="D103" s="282"/>
      <c r="E103" s="282"/>
      <c r="F103" s="282"/>
      <c r="G103" s="282"/>
      <c r="H103" s="282"/>
      <c r="I103" s="285"/>
      <c r="J103" s="365"/>
    </row>
    <row r="104" spans="1:10" ht="15.75">
      <c r="A104" s="282"/>
      <c r="B104" s="366"/>
      <c r="C104" s="282"/>
      <c r="D104" s="282"/>
      <c r="E104" s="282"/>
      <c r="F104" s="282"/>
      <c r="G104" s="282"/>
      <c r="H104" s="282"/>
      <c r="I104" s="285"/>
      <c r="J104" s="365"/>
    </row>
    <row r="105" spans="1:10" ht="12.75">
      <c r="A105" s="282"/>
      <c r="B105" s="366"/>
      <c r="C105" s="282"/>
      <c r="D105" s="282"/>
      <c r="E105" s="282"/>
      <c r="F105" s="282"/>
      <c r="G105" s="282"/>
      <c r="H105" s="282"/>
      <c r="I105" s="285"/>
      <c r="J105" s="285"/>
    </row>
    <row r="106" spans="1:10" ht="12.75">
      <c r="A106" s="282"/>
      <c r="B106" s="366"/>
      <c r="C106" s="282"/>
      <c r="D106" s="282"/>
      <c r="E106" s="282"/>
      <c r="F106" s="282"/>
      <c r="G106" s="282"/>
      <c r="H106" s="282"/>
      <c r="I106" s="285"/>
      <c r="J106" s="285"/>
    </row>
    <row r="107" spans="1:10" ht="12.75">
      <c r="A107" s="282"/>
      <c r="B107" s="366"/>
      <c r="C107" s="282"/>
      <c r="D107" s="282"/>
      <c r="E107" s="282"/>
      <c r="F107" s="282"/>
      <c r="G107" s="282"/>
      <c r="H107" s="282"/>
      <c r="I107" s="285"/>
      <c r="J107" s="285"/>
    </row>
    <row r="108" spans="1:10" ht="12.75">
      <c r="A108" s="282"/>
      <c r="B108" s="282"/>
      <c r="C108" s="282"/>
      <c r="D108" s="282"/>
      <c r="E108" s="282"/>
      <c r="F108" s="282"/>
      <c r="G108" s="282"/>
      <c r="H108" s="282"/>
      <c r="I108" s="285"/>
      <c r="J108" s="285"/>
    </row>
    <row r="109" spans="1:10" ht="12.75">
      <c r="A109" s="282"/>
      <c r="B109" s="282"/>
      <c r="C109" s="282"/>
      <c r="D109" s="282"/>
      <c r="E109" s="282"/>
      <c r="F109" s="282"/>
      <c r="G109" s="282"/>
      <c r="H109" s="282"/>
      <c r="I109" s="285"/>
      <c r="J109" s="285"/>
    </row>
    <row r="110" spans="1:10" ht="12.75">
      <c r="A110" s="282"/>
      <c r="B110" s="282"/>
      <c r="C110" s="282"/>
      <c r="D110" s="282"/>
      <c r="E110" s="282"/>
      <c r="F110" s="282"/>
      <c r="G110" s="282"/>
      <c r="H110" s="282"/>
      <c r="I110" s="285"/>
      <c r="J110" s="285"/>
    </row>
    <row r="111" spans="1:10" ht="12.75">
      <c r="A111" s="282"/>
      <c r="B111" s="282"/>
      <c r="C111" s="282"/>
      <c r="D111" s="282"/>
      <c r="E111" s="282"/>
      <c r="F111" s="282"/>
      <c r="G111" s="282"/>
      <c r="H111" s="282"/>
      <c r="I111" s="285"/>
      <c r="J111" s="285"/>
    </row>
    <row r="112" spans="1:10" ht="12.75">
      <c r="A112" s="282"/>
      <c r="B112" s="282"/>
      <c r="C112" s="282"/>
      <c r="D112" s="282"/>
      <c r="E112" s="282"/>
      <c r="F112" s="282"/>
      <c r="G112" s="282"/>
      <c r="H112" s="282"/>
      <c r="I112" s="285"/>
      <c r="J112" s="285"/>
    </row>
    <row r="113" spans="1:10" ht="12.75">
      <c r="A113" s="282"/>
      <c r="B113" s="282"/>
      <c r="C113" s="282"/>
      <c r="D113" s="282"/>
      <c r="E113" s="282"/>
      <c r="F113" s="282"/>
      <c r="G113" s="282"/>
      <c r="H113" s="282"/>
      <c r="I113" s="285"/>
      <c r="J113" s="285"/>
    </row>
    <row r="114" spans="1:10" ht="12.75">
      <c r="A114" s="282"/>
      <c r="B114" s="282"/>
      <c r="C114" s="282"/>
      <c r="D114" s="282"/>
      <c r="E114" s="282"/>
      <c r="F114" s="282"/>
      <c r="G114" s="282"/>
      <c r="H114" s="282"/>
      <c r="I114" s="285"/>
      <c r="J114" s="285"/>
    </row>
    <row r="115" spans="1:10" ht="12.75">
      <c r="A115" s="282"/>
      <c r="B115" s="282"/>
      <c r="C115" s="282"/>
      <c r="D115" s="282"/>
      <c r="E115" s="282"/>
      <c r="F115" s="282"/>
      <c r="G115" s="282"/>
      <c r="H115" s="282"/>
      <c r="I115" s="285"/>
      <c r="J115" s="285"/>
    </row>
    <row r="116" spans="1:10" ht="12.75">
      <c r="A116" s="282"/>
      <c r="B116" s="282"/>
      <c r="C116" s="282"/>
      <c r="D116" s="282"/>
      <c r="E116" s="282"/>
      <c r="F116" s="282"/>
      <c r="G116" s="282"/>
      <c r="H116" s="282"/>
      <c r="I116" s="285"/>
      <c r="J116" s="285"/>
    </row>
    <row r="117" spans="1:10" ht="12.75">
      <c r="A117" s="282"/>
      <c r="B117" s="282"/>
      <c r="C117" s="282"/>
      <c r="D117" s="282"/>
      <c r="E117" s="282"/>
      <c r="F117" s="282"/>
      <c r="G117" s="282"/>
      <c r="H117" s="282"/>
      <c r="I117" s="285"/>
      <c r="J117" s="285"/>
    </row>
    <row r="118" spans="1:10" ht="12.75">
      <c r="A118" s="282"/>
      <c r="B118" s="282"/>
      <c r="C118" s="282"/>
      <c r="D118" s="282"/>
      <c r="E118" s="282"/>
      <c r="F118" s="282"/>
      <c r="G118" s="282"/>
      <c r="H118" s="282"/>
      <c r="I118" s="285"/>
      <c r="J118" s="285"/>
    </row>
    <row r="119" spans="1:10" ht="12.75">
      <c r="A119" s="282"/>
      <c r="B119" s="282"/>
      <c r="C119" s="282"/>
      <c r="D119" s="282"/>
      <c r="E119" s="282"/>
      <c r="F119" s="282"/>
      <c r="G119" s="282"/>
      <c r="H119" s="282"/>
      <c r="I119" s="285"/>
      <c r="J119" s="285"/>
    </row>
    <row r="120" spans="1:10" ht="12.75">
      <c r="A120" s="282"/>
      <c r="B120" s="282"/>
      <c r="C120" s="282"/>
      <c r="D120" s="282"/>
      <c r="E120" s="282"/>
      <c r="F120" s="282"/>
      <c r="G120" s="282"/>
      <c r="H120" s="282"/>
      <c r="I120" s="285"/>
      <c r="J120" s="285"/>
    </row>
    <row r="121" spans="1:10" ht="12.75">
      <c r="A121" s="282"/>
      <c r="B121" s="282"/>
      <c r="C121" s="282"/>
      <c r="D121" s="282"/>
      <c r="E121" s="282"/>
      <c r="F121" s="282"/>
      <c r="G121" s="282"/>
      <c r="H121" s="282"/>
      <c r="I121" s="285"/>
      <c r="J121" s="285"/>
    </row>
    <row r="122" spans="1:10" ht="12.75">
      <c r="A122" s="282"/>
      <c r="B122" s="282"/>
      <c r="C122" s="282"/>
      <c r="D122" s="282"/>
      <c r="E122" s="282"/>
      <c r="F122" s="282"/>
      <c r="G122" s="282"/>
      <c r="H122" s="282"/>
      <c r="I122" s="285"/>
      <c r="J122" s="285"/>
    </row>
    <row r="123" spans="1:10" ht="12.75">
      <c r="A123" s="282"/>
      <c r="B123" s="282"/>
      <c r="C123" s="282"/>
      <c r="D123" s="282"/>
      <c r="E123" s="282"/>
      <c r="F123" s="282"/>
      <c r="G123" s="282"/>
      <c r="H123" s="282"/>
      <c r="I123" s="285"/>
      <c r="J123" s="285"/>
    </row>
    <row r="124" spans="1:10" ht="12.75">
      <c r="A124" s="282"/>
      <c r="B124" s="282"/>
      <c r="C124" s="282"/>
      <c r="D124" s="282"/>
      <c r="E124" s="282"/>
      <c r="F124" s="282"/>
      <c r="G124" s="282"/>
      <c r="H124" s="282"/>
      <c r="I124" s="285"/>
      <c r="J124" s="285"/>
    </row>
    <row r="125" spans="1:10" ht="12.75">
      <c r="A125" s="282"/>
      <c r="B125" s="282"/>
      <c r="C125" s="282"/>
      <c r="D125" s="282"/>
      <c r="E125" s="282"/>
      <c r="F125" s="282"/>
      <c r="G125" s="282"/>
      <c r="H125" s="282"/>
      <c r="I125" s="285"/>
      <c r="J125" s="285"/>
    </row>
    <row r="126" spans="1:10" ht="12.75">
      <c r="A126" s="282"/>
      <c r="B126" s="282"/>
      <c r="C126" s="282"/>
      <c r="D126" s="282"/>
      <c r="E126" s="282"/>
      <c r="F126" s="282"/>
      <c r="G126" s="282"/>
      <c r="H126" s="282"/>
      <c r="I126" s="285"/>
      <c r="J126" s="285"/>
    </row>
    <row r="127" spans="1:10" ht="12.75">
      <c r="A127" s="282"/>
      <c r="B127" s="282"/>
      <c r="C127" s="282"/>
      <c r="D127" s="282"/>
      <c r="E127" s="282"/>
      <c r="F127" s="282"/>
      <c r="G127" s="282"/>
      <c r="H127" s="282"/>
      <c r="I127" s="285"/>
      <c r="J127" s="285"/>
    </row>
    <row r="128" spans="1:10" ht="12.75">
      <c r="A128" s="282"/>
      <c r="B128" s="282"/>
      <c r="C128" s="282"/>
      <c r="D128" s="282"/>
      <c r="E128" s="282"/>
      <c r="F128" s="282"/>
      <c r="G128" s="282"/>
      <c r="H128" s="282"/>
      <c r="I128" s="285"/>
      <c r="J128" s="285"/>
    </row>
    <row r="129" spans="1:10" ht="12.75">
      <c r="A129" s="282"/>
      <c r="B129" s="282"/>
      <c r="C129" s="282"/>
      <c r="D129" s="282"/>
      <c r="E129" s="282"/>
      <c r="F129" s="282"/>
      <c r="G129" s="282"/>
      <c r="H129" s="282"/>
      <c r="I129" s="285"/>
      <c r="J129" s="285"/>
    </row>
    <row r="130" spans="1:10" ht="12.75">
      <c r="A130" s="282"/>
      <c r="B130" s="282"/>
      <c r="C130" s="282"/>
      <c r="D130" s="282"/>
      <c r="E130" s="282"/>
      <c r="F130" s="282"/>
      <c r="G130" s="282"/>
      <c r="H130" s="282"/>
      <c r="I130" s="285"/>
      <c r="J130" s="285"/>
    </row>
    <row r="131" spans="1:10" ht="12.75">
      <c r="A131" s="282"/>
      <c r="B131" s="282"/>
      <c r="C131" s="282"/>
      <c r="D131" s="282"/>
      <c r="E131" s="282"/>
      <c r="F131" s="282"/>
      <c r="G131" s="282"/>
      <c r="H131" s="282"/>
      <c r="I131" s="285"/>
      <c r="J131" s="285"/>
    </row>
    <row r="132" spans="1:10" ht="12.75">
      <c r="A132" s="282"/>
      <c r="B132" s="282"/>
      <c r="C132" s="282"/>
      <c r="D132" s="282"/>
      <c r="E132" s="282"/>
      <c r="F132" s="282"/>
      <c r="G132" s="282"/>
      <c r="H132" s="282"/>
      <c r="I132" s="285"/>
      <c r="J132" s="285"/>
    </row>
    <row r="133" spans="1:10" ht="12.75">
      <c r="A133" s="282"/>
      <c r="B133" s="282"/>
      <c r="C133" s="282"/>
      <c r="D133" s="282"/>
      <c r="E133" s="282"/>
      <c r="F133" s="282"/>
      <c r="G133" s="282"/>
      <c r="H133" s="282"/>
      <c r="I133" s="285"/>
      <c r="J133" s="285"/>
    </row>
    <row r="134" spans="1:10" ht="12.75">
      <c r="A134" s="282"/>
      <c r="B134" s="282"/>
      <c r="C134" s="282"/>
      <c r="D134" s="282"/>
      <c r="E134" s="282"/>
      <c r="F134" s="282"/>
      <c r="G134" s="282"/>
      <c r="H134" s="282"/>
      <c r="I134" s="285"/>
      <c r="J134" s="285"/>
    </row>
    <row r="135" spans="1:10" ht="12.75">
      <c r="A135" s="282"/>
      <c r="B135" s="282"/>
      <c r="C135" s="282"/>
      <c r="D135" s="282"/>
      <c r="E135" s="282"/>
      <c r="F135" s="282"/>
      <c r="G135" s="282"/>
      <c r="H135" s="282"/>
      <c r="I135" s="285"/>
      <c r="J135" s="285"/>
    </row>
    <row r="136" spans="1:10" ht="12.75">
      <c r="A136" s="282"/>
      <c r="B136" s="282"/>
      <c r="C136" s="282"/>
      <c r="D136" s="282"/>
      <c r="E136" s="282"/>
      <c r="F136" s="282"/>
      <c r="G136" s="282"/>
      <c r="H136" s="282"/>
      <c r="I136" s="285"/>
      <c r="J136" s="285"/>
    </row>
    <row r="137" spans="1:10" ht="12.75">
      <c r="A137" s="282"/>
      <c r="B137" s="282"/>
      <c r="C137" s="282"/>
      <c r="D137" s="282"/>
      <c r="E137" s="282"/>
      <c r="F137" s="282"/>
      <c r="G137" s="282"/>
      <c r="H137" s="282"/>
      <c r="I137" s="285"/>
      <c r="J137" s="285"/>
    </row>
    <row r="138" spans="1:10" ht="12.75">
      <c r="A138" s="282"/>
      <c r="B138" s="282"/>
      <c r="C138" s="282"/>
      <c r="D138" s="282"/>
      <c r="E138" s="282"/>
      <c r="F138" s="282"/>
      <c r="G138" s="282"/>
      <c r="H138" s="282"/>
      <c r="I138" s="285"/>
      <c r="J138" s="285"/>
    </row>
    <row r="139" spans="1:10" ht="12.75">
      <c r="A139" s="282"/>
      <c r="B139" s="282"/>
      <c r="C139" s="282"/>
      <c r="D139" s="282"/>
      <c r="E139" s="282"/>
      <c r="F139" s="282"/>
      <c r="G139" s="282"/>
      <c r="H139" s="282"/>
      <c r="I139" s="285"/>
      <c r="J139" s="285"/>
    </row>
    <row r="140" spans="1:10" ht="12.75">
      <c r="A140" s="282"/>
      <c r="B140" s="282"/>
      <c r="C140" s="282"/>
      <c r="D140" s="282"/>
      <c r="E140" s="282"/>
      <c r="F140" s="282"/>
      <c r="G140" s="282"/>
      <c r="H140" s="282"/>
      <c r="I140" s="285"/>
      <c r="J140" s="285"/>
    </row>
    <row r="141" spans="1:10" ht="12.75">
      <c r="A141" s="282"/>
      <c r="B141" s="282"/>
      <c r="C141" s="282"/>
      <c r="D141" s="282"/>
      <c r="E141" s="282"/>
      <c r="F141" s="282"/>
      <c r="G141" s="282"/>
      <c r="H141" s="282"/>
      <c r="I141" s="285"/>
      <c r="J141" s="285"/>
    </row>
    <row r="142" spans="1:10" ht="12.75">
      <c r="A142" s="282"/>
      <c r="B142" s="282"/>
      <c r="C142" s="282"/>
      <c r="D142" s="282"/>
      <c r="E142" s="282"/>
      <c r="F142" s="282"/>
      <c r="G142" s="282"/>
      <c r="H142" s="282"/>
      <c r="I142" s="285"/>
      <c r="J142" s="285"/>
    </row>
    <row r="143" spans="1:10" ht="12.75">
      <c r="A143" s="282"/>
      <c r="B143" s="282"/>
      <c r="C143" s="282"/>
      <c r="D143" s="282"/>
      <c r="E143" s="282"/>
      <c r="F143" s="282"/>
      <c r="G143" s="282"/>
      <c r="H143" s="282"/>
      <c r="I143" s="285"/>
      <c r="J143" s="285"/>
    </row>
    <row r="144" spans="1:10" ht="12.75">
      <c r="A144" s="282"/>
      <c r="B144" s="282"/>
      <c r="C144" s="282"/>
      <c r="D144" s="282"/>
      <c r="E144" s="282"/>
      <c r="F144" s="282"/>
      <c r="G144" s="282"/>
      <c r="H144" s="282"/>
      <c r="I144" s="285"/>
      <c r="J144" s="285"/>
    </row>
    <row r="145" spans="1:10" ht="12.75">
      <c r="A145" s="282"/>
      <c r="B145" s="282"/>
      <c r="C145" s="282"/>
      <c r="D145" s="282"/>
      <c r="E145" s="282"/>
      <c r="F145" s="282"/>
      <c r="G145" s="282"/>
      <c r="H145" s="282"/>
      <c r="I145" s="285"/>
      <c r="J145" s="285"/>
    </row>
    <row r="146" spans="1:10" ht="12.75">
      <c r="A146" s="282"/>
      <c r="B146" s="282"/>
      <c r="C146" s="282"/>
      <c r="D146" s="282"/>
      <c r="E146" s="282"/>
      <c r="F146" s="282"/>
      <c r="G146" s="282"/>
      <c r="H146" s="282"/>
      <c r="I146" s="285"/>
      <c r="J146" s="285"/>
    </row>
    <row r="147" spans="1:10" ht="12.75">
      <c r="A147" s="282"/>
      <c r="B147" s="282"/>
      <c r="C147" s="282"/>
      <c r="D147" s="282"/>
      <c r="E147" s="282"/>
      <c r="F147" s="282"/>
      <c r="G147" s="282"/>
      <c r="H147" s="282"/>
      <c r="I147" s="285"/>
      <c r="J147" s="285"/>
    </row>
    <row r="148" spans="1:10" ht="12.75">
      <c r="A148" s="282"/>
      <c r="B148" s="282"/>
      <c r="C148" s="282"/>
      <c r="D148" s="282"/>
      <c r="E148" s="282"/>
      <c r="F148" s="282"/>
      <c r="G148" s="282"/>
      <c r="H148" s="282"/>
      <c r="I148" s="285"/>
      <c r="J148" s="285"/>
    </row>
    <row r="149" spans="1:10" ht="12.75">
      <c r="A149" s="282"/>
      <c r="B149" s="282"/>
      <c r="C149" s="282"/>
      <c r="D149" s="282"/>
      <c r="E149" s="282"/>
      <c r="F149" s="282"/>
      <c r="G149" s="282"/>
      <c r="H149" s="282"/>
      <c r="I149" s="285"/>
      <c r="J149" s="285"/>
    </row>
    <row r="150" spans="1:10" ht="12.75">
      <c r="A150" s="282"/>
      <c r="B150" s="282"/>
      <c r="C150" s="282"/>
      <c r="D150" s="282"/>
      <c r="E150" s="282"/>
      <c r="F150" s="282"/>
      <c r="G150" s="282"/>
      <c r="H150" s="282"/>
      <c r="I150" s="285"/>
      <c r="J150" s="285"/>
    </row>
    <row r="151" spans="1:10" ht="12.75">
      <c r="A151" s="282"/>
      <c r="B151" s="282"/>
      <c r="C151" s="282"/>
      <c r="D151" s="282"/>
      <c r="E151" s="282"/>
      <c r="F151" s="282"/>
      <c r="G151" s="282"/>
      <c r="H151" s="282"/>
      <c r="I151" s="285"/>
      <c r="J151" s="285"/>
    </row>
    <row r="152" spans="1:10" ht="12.75">
      <c r="A152" s="282"/>
      <c r="B152" s="282"/>
      <c r="C152" s="282"/>
      <c r="D152" s="282"/>
      <c r="E152" s="282"/>
      <c r="F152" s="282"/>
      <c r="G152" s="282"/>
      <c r="H152" s="282"/>
      <c r="I152" s="285"/>
      <c r="J152" s="285"/>
    </row>
    <row r="153" spans="1:10" ht="12.75">
      <c r="A153" s="282"/>
      <c r="B153" s="282"/>
      <c r="C153" s="282"/>
      <c r="D153" s="282"/>
      <c r="E153" s="282"/>
      <c r="F153" s="282"/>
      <c r="G153" s="282"/>
      <c r="H153" s="282"/>
      <c r="I153" s="285"/>
      <c r="J153" s="285"/>
    </row>
    <row r="154" spans="1:10" ht="12.75">
      <c r="A154" s="282"/>
      <c r="B154" s="282"/>
      <c r="C154" s="282"/>
      <c r="D154" s="282"/>
      <c r="E154" s="282"/>
      <c r="F154" s="282"/>
      <c r="G154" s="282"/>
      <c r="H154" s="282"/>
      <c r="I154" s="285"/>
      <c r="J154" s="285"/>
    </row>
    <row r="155" spans="1:10" ht="12.75">
      <c r="A155" s="282"/>
      <c r="B155" s="282"/>
      <c r="C155" s="282"/>
      <c r="D155" s="282"/>
      <c r="E155" s="282"/>
      <c r="F155" s="282"/>
      <c r="G155" s="282"/>
      <c r="H155" s="282"/>
      <c r="I155" s="285"/>
      <c r="J155" s="285"/>
    </row>
    <row r="156" spans="1:10" ht="12.75">
      <c r="A156" s="282"/>
      <c r="B156" s="282"/>
      <c r="C156" s="282"/>
      <c r="D156" s="282"/>
      <c r="E156" s="282"/>
      <c r="F156" s="282"/>
      <c r="G156" s="282"/>
      <c r="H156" s="282"/>
      <c r="I156" s="285"/>
      <c r="J156" s="285"/>
    </row>
    <row r="157" spans="1:10" ht="12.75">
      <c r="A157" s="282"/>
      <c r="B157" s="282"/>
      <c r="C157" s="282"/>
      <c r="D157" s="282"/>
      <c r="E157" s="282"/>
      <c r="F157" s="282"/>
      <c r="G157" s="282"/>
      <c r="H157" s="282"/>
      <c r="I157" s="285"/>
      <c r="J157" s="285"/>
    </row>
    <row r="158" spans="1:10" ht="12.75">
      <c r="A158" s="282"/>
      <c r="B158" s="282"/>
      <c r="C158" s="282"/>
      <c r="D158" s="282"/>
      <c r="E158" s="282"/>
      <c r="F158" s="282"/>
      <c r="G158" s="282"/>
      <c r="H158" s="282"/>
      <c r="I158" s="285"/>
      <c r="J158" s="285"/>
    </row>
    <row r="159" spans="1:10" ht="12.75">
      <c r="A159" s="282"/>
      <c r="B159" s="282"/>
      <c r="C159" s="282"/>
      <c r="D159" s="282"/>
      <c r="E159" s="282"/>
      <c r="F159" s="282"/>
      <c r="G159" s="282"/>
      <c r="H159" s="282"/>
      <c r="I159" s="285"/>
      <c r="J159" s="285"/>
    </row>
    <row r="160" spans="1:10" ht="12.75">
      <c r="A160" s="282"/>
      <c r="B160" s="282"/>
      <c r="C160" s="282"/>
      <c r="D160" s="282"/>
      <c r="E160" s="282"/>
      <c r="F160" s="282"/>
      <c r="G160" s="282"/>
      <c r="H160" s="282"/>
      <c r="I160" s="285"/>
      <c r="J160" s="285"/>
    </row>
    <row r="161" spans="1:10" ht="12.75">
      <c r="A161" s="282"/>
      <c r="B161" s="282"/>
      <c r="C161" s="282"/>
      <c r="D161" s="282"/>
      <c r="E161" s="282"/>
      <c r="F161" s="282"/>
      <c r="G161" s="282"/>
      <c r="H161" s="282"/>
      <c r="I161" s="285"/>
      <c r="J161" s="285"/>
    </row>
    <row r="162" spans="1:10" ht="12.75">
      <c r="A162" s="282"/>
      <c r="B162" s="282"/>
      <c r="C162" s="282"/>
      <c r="D162" s="282"/>
      <c r="E162" s="282"/>
      <c r="F162" s="282"/>
      <c r="G162" s="282"/>
      <c r="H162" s="282"/>
      <c r="I162" s="285"/>
      <c r="J162" s="285"/>
    </row>
    <row r="163" spans="1:10" ht="12.75">
      <c r="A163" s="282"/>
      <c r="B163" s="282"/>
      <c r="C163" s="282"/>
      <c r="D163" s="282"/>
      <c r="E163" s="282"/>
      <c r="F163" s="282"/>
      <c r="G163" s="282"/>
      <c r="H163" s="282"/>
      <c r="I163" s="285"/>
      <c r="J163" s="285"/>
    </row>
    <row r="164" spans="1:10" ht="12.75">
      <c r="A164" s="282"/>
      <c r="B164" s="282"/>
      <c r="C164" s="282"/>
      <c r="D164" s="282"/>
      <c r="E164" s="282"/>
      <c r="F164" s="282"/>
      <c r="G164" s="282"/>
      <c r="H164" s="282"/>
      <c r="I164" s="285"/>
      <c r="J164" s="285"/>
    </row>
    <row r="165" spans="1:10" ht="12.75">
      <c r="A165" s="282"/>
      <c r="B165" s="282"/>
      <c r="C165" s="282"/>
      <c r="D165" s="282"/>
      <c r="E165" s="282"/>
      <c r="F165" s="282"/>
      <c r="G165" s="282"/>
      <c r="H165" s="282"/>
      <c r="I165" s="285"/>
      <c r="J165" s="285"/>
    </row>
    <row r="166" spans="1:10" ht="12.75">
      <c r="A166" s="282"/>
      <c r="B166" s="282"/>
      <c r="C166" s="282"/>
      <c r="D166" s="282"/>
      <c r="E166" s="282"/>
      <c r="F166" s="282"/>
      <c r="G166" s="282"/>
      <c r="H166" s="282"/>
      <c r="I166" s="285"/>
      <c r="J166" s="285"/>
    </row>
    <row r="167" spans="1:10" ht="12.75">
      <c r="A167" s="282"/>
      <c r="B167" s="282"/>
      <c r="C167" s="282"/>
      <c r="D167" s="282"/>
      <c r="E167" s="282"/>
      <c r="F167" s="282"/>
      <c r="G167" s="282"/>
      <c r="H167" s="282"/>
      <c r="I167" s="285"/>
      <c r="J167" s="285"/>
    </row>
    <row r="168" spans="1:10" ht="12.75">
      <c r="A168" s="282"/>
      <c r="B168" s="282"/>
      <c r="C168" s="282"/>
      <c r="D168" s="282"/>
      <c r="E168" s="282"/>
      <c r="F168" s="282"/>
      <c r="G168" s="282"/>
      <c r="H168" s="282"/>
      <c r="I168" s="285"/>
      <c r="J168" s="285"/>
    </row>
    <row r="169" spans="1:10" ht="12.75">
      <c r="A169" s="282"/>
      <c r="B169" s="282"/>
      <c r="C169" s="282"/>
      <c r="D169" s="282"/>
      <c r="E169" s="282"/>
      <c r="F169" s="282"/>
      <c r="G169" s="282"/>
      <c r="H169" s="282"/>
      <c r="I169" s="285"/>
      <c r="J169" s="285"/>
    </row>
    <row r="170" spans="1:10" ht="12.75">
      <c r="A170" s="282"/>
      <c r="B170" s="282"/>
      <c r="C170" s="282"/>
      <c r="D170" s="282"/>
      <c r="E170" s="282"/>
      <c r="F170" s="282"/>
      <c r="G170" s="282"/>
      <c r="H170" s="282"/>
      <c r="I170" s="285"/>
      <c r="J170" s="285"/>
    </row>
    <row r="171" spans="1:10" ht="12.75">
      <c r="A171" s="282"/>
      <c r="B171" s="282"/>
      <c r="C171" s="282"/>
      <c r="D171" s="282"/>
      <c r="E171" s="282"/>
      <c r="F171" s="282"/>
      <c r="G171" s="282"/>
      <c r="H171" s="282"/>
      <c r="I171" s="285"/>
      <c r="J171" s="285"/>
    </row>
    <row r="172" spans="1:10" ht="12.75">
      <c r="A172" s="282"/>
      <c r="B172" s="282"/>
      <c r="C172" s="282"/>
      <c r="D172" s="282"/>
      <c r="E172" s="282"/>
      <c r="F172" s="282"/>
      <c r="G172" s="282"/>
      <c r="H172" s="282"/>
      <c r="I172" s="285"/>
      <c r="J172" s="285"/>
    </row>
    <row r="173" spans="1:10" ht="12.75">
      <c r="A173" s="282"/>
      <c r="B173" s="282"/>
      <c r="C173" s="282"/>
      <c r="D173" s="282"/>
      <c r="E173" s="282"/>
      <c r="F173" s="282"/>
      <c r="G173" s="282"/>
      <c r="H173" s="282"/>
      <c r="I173" s="285"/>
      <c r="J173" s="285"/>
    </row>
    <row r="174" spans="1:10" ht="12.75">
      <c r="A174" s="282"/>
      <c r="B174" s="282"/>
      <c r="C174" s="282"/>
      <c r="D174" s="282"/>
      <c r="E174" s="282"/>
      <c r="F174" s="282"/>
      <c r="G174" s="282"/>
      <c r="H174" s="282"/>
      <c r="I174" s="285"/>
      <c r="J174" s="285"/>
    </row>
    <row r="175" spans="1:10" ht="12.75">
      <c r="A175" s="282"/>
      <c r="B175" s="282"/>
      <c r="C175" s="282"/>
      <c r="D175" s="282"/>
      <c r="E175" s="282"/>
      <c r="F175" s="282"/>
      <c r="G175" s="282"/>
      <c r="H175" s="282"/>
      <c r="I175" s="285"/>
      <c r="J175" s="285"/>
    </row>
    <row r="176" spans="1:10" ht="12.75">
      <c r="A176" s="282"/>
      <c r="B176" s="282"/>
      <c r="C176" s="282"/>
      <c r="D176" s="282"/>
      <c r="E176" s="282"/>
      <c r="F176" s="282"/>
      <c r="G176" s="282"/>
      <c r="H176" s="282"/>
      <c r="I176" s="285"/>
      <c r="J176" s="285"/>
    </row>
    <row r="177" spans="1:10" ht="12.75">
      <c r="A177" s="282"/>
      <c r="B177" s="282"/>
      <c r="C177" s="282"/>
      <c r="D177" s="282"/>
      <c r="E177" s="282"/>
      <c r="F177" s="282"/>
      <c r="G177" s="282"/>
      <c r="H177" s="282"/>
      <c r="I177" s="285"/>
      <c r="J177" s="285"/>
    </row>
    <row r="178" spans="1:10" ht="12.75">
      <c r="A178" s="282"/>
      <c r="B178" s="282"/>
      <c r="C178" s="282"/>
      <c r="D178" s="282"/>
      <c r="E178" s="282"/>
      <c r="F178" s="282"/>
      <c r="G178" s="282"/>
      <c r="H178" s="282"/>
      <c r="I178" s="285"/>
      <c r="J178" s="285"/>
    </row>
    <row r="179" spans="1:10" ht="12.75">
      <c r="A179" s="282"/>
      <c r="B179" s="282"/>
      <c r="C179" s="282"/>
      <c r="D179" s="282"/>
      <c r="E179" s="282"/>
      <c r="F179" s="282"/>
      <c r="G179" s="282"/>
      <c r="H179" s="282"/>
      <c r="I179" s="285"/>
      <c r="J179" s="285"/>
    </row>
    <row r="180" spans="1:10" ht="12.75">
      <c r="A180" s="282"/>
      <c r="B180" s="282"/>
      <c r="C180" s="282"/>
      <c r="D180" s="282"/>
      <c r="E180" s="282"/>
      <c r="F180" s="282"/>
      <c r="G180" s="282"/>
      <c r="H180" s="282"/>
      <c r="I180" s="285"/>
      <c r="J180" s="285"/>
    </row>
    <row r="181" spans="1:10" ht="12.75">
      <c r="A181" s="282"/>
      <c r="B181" s="282"/>
      <c r="C181" s="282"/>
      <c r="D181" s="282"/>
      <c r="E181" s="282"/>
      <c r="F181" s="282"/>
      <c r="G181" s="282"/>
      <c r="H181" s="282"/>
      <c r="I181" s="285"/>
      <c r="J181" s="285"/>
    </row>
    <row r="182" spans="1:10" ht="12.75">
      <c r="A182" s="282"/>
      <c r="B182" s="282"/>
      <c r="C182" s="282"/>
      <c r="D182" s="282"/>
      <c r="E182" s="282"/>
      <c r="F182" s="282"/>
      <c r="G182" s="282"/>
      <c r="H182" s="282"/>
      <c r="I182" s="285"/>
      <c r="J182" s="285"/>
    </row>
    <row r="183" spans="1:10" ht="12.75">
      <c r="A183" s="282"/>
      <c r="B183" s="282"/>
      <c r="C183" s="282"/>
      <c r="D183" s="282"/>
      <c r="E183" s="282"/>
      <c r="F183" s="282"/>
      <c r="G183" s="282"/>
      <c r="H183" s="282"/>
      <c r="I183" s="285"/>
      <c r="J183" s="285"/>
    </row>
    <row r="184" spans="1:10" ht="12.75">
      <c r="A184" s="282"/>
      <c r="B184" s="282"/>
      <c r="C184" s="282"/>
      <c r="D184" s="282"/>
      <c r="E184" s="282"/>
      <c r="F184" s="282"/>
      <c r="G184" s="282"/>
      <c r="H184" s="282"/>
      <c r="I184" s="285"/>
      <c r="J184" s="285"/>
    </row>
    <row r="185" spans="1:10" ht="12.75">
      <c r="A185" s="282"/>
      <c r="B185" s="282"/>
      <c r="C185" s="282"/>
      <c r="D185" s="282"/>
      <c r="E185" s="282"/>
      <c r="F185" s="282"/>
      <c r="G185" s="282"/>
      <c r="H185" s="282"/>
      <c r="I185" s="285"/>
      <c r="J185" s="285"/>
    </row>
    <row r="186" spans="1:10" ht="12.75">
      <c r="A186" s="282"/>
      <c r="B186" s="282"/>
      <c r="C186" s="282"/>
      <c r="D186" s="282"/>
      <c r="E186" s="282"/>
      <c r="F186" s="282"/>
      <c r="G186" s="282"/>
      <c r="H186" s="282"/>
      <c r="I186" s="285"/>
      <c r="J186" s="285"/>
    </row>
    <row r="187" spans="1:10" ht="12.75">
      <c r="A187" s="282"/>
      <c r="B187" s="282"/>
      <c r="C187" s="282"/>
      <c r="D187" s="282"/>
      <c r="E187" s="282"/>
      <c r="F187" s="282"/>
      <c r="G187" s="282"/>
      <c r="H187" s="282"/>
      <c r="I187" s="285"/>
      <c r="J187" s="285"/>
    </row>
    <row r="188" spans="1:10" ht="12.75">
      <c r="A188" s="282"/>
      <c r="B188" s="282"/>
      <c r="C188" s="282"/>
      <c r="D188" s="282"/>
      <c r="E188" s="282"/>
      <c r="F188" s="282"/>
      <c r="G188" s="282"/>
      <c r="H188" s="282"/>
      <c r="I188" s="285"/>
      <c r="J188" s="285"/>
    </row>
    <row r="189" spans="1:10" ht="12.75">
      <c r="A189" s="282"/>
      <c r="B189" s="282"/>
      <c r="C189" s="282"/>
      <c r="D189" s="282"/>
      <c r="E189" s="282"/>
      <c r="F189" s="282"/>
      <c r="G189" s="282"/>
      <c r="H189" s="282"/>
      <c r="I189" s="285"/>
      <c r="J189" s="285"/>
    </row>
    <row r="190" spans="1:10" ht="12.75">
      <c r="A190" s="282"/>
      <c r="B190" s="282"/>
      <c r="C190" s="282"/>
      <c r="D190" s="282"/>
      <c r="E190" s="282"/>
      <c r="F190" s="282"/>
      <c r="G190" s="282"/>
      <c r="H190" s="282"/>
      <c r="I190" s="285"/>
      <c r="J190" s="285"/>
    </row>
    <row r="191" spans="1:10" ht="12.75">
      <c r="A191" s="282"/>
      <c r="B191" s="282"/>
      <c r="C191" s="282"/>
      <c r="D191" s="282"/>
      <c r="E191" s="282"/>
      <c r="F191" s="282"/>
      <c r="G191" s="282"/>
      <c r="H191" s="282"/>
      <c r="I191" s="285"/>
      <c r="J191" s="285"/>
    </row>
  </sheetData>
  <sheetProtection/>
  <mergeCells count="63">
    <mergeCell ref="E28:J28"/>
    <mergeCell ref="F100:K100"/>
    <mergeCell ref="H102:J102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A58:J58"/>
    <mergeCell ref="B59:F59"/>
    <mergeCell ref="B60:F60"/>
    <mergeCell ref="B18:F18"/>
    <mergeCell ref="B19:F19"/>
    <mergeCell ref="B20:F20"/>
    <mergeCell ref="B21:F21"/>
    <mergeCell ref="B22:F22"/>
    <mergeCell ref="B23:F23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84:F84"/>
    <mergeCell ref="B73:F73"/>
    <mergeCell ref="B74:F74"/>
    <mergeCell ref="B75:F75"/>
    <mergeCell ref="B76:F76"/>
    <mergeCell ref="B77:F77"/>
    <mergeCell ref="B78:F78"/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  <mergeCell ref="B98:F98"/>
    <mergeCell ref="G30:I30"/>
    <mergeCell ref="B91:F91"/>
    <mergeCell ref="B93:F93"/>
    <mergeCell ref="B94:F94"/>
    <mergeCell ref="B95:F95"/>
    <mergeCell ref="B96:F96"/>
    <mergeCell ref="B97:F97"/>
    <mergeCell ref="B85:F85"/>
  </mergeCells>
  <printOptions/>
  <pageMargins left="0.31496062992125984" right="0.15748031496062992" top="0.5118110236220472" bottom="0.35433070866141736" header="0.2362204724409449" footer="0.2362204724409449"/>
  <pageSetup horizontalDpi="600" verticalDpi="600" orientation="portrait" scale="8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N54"/>
  <sheetViews>
    <sheetView zoomScalePageLayoutView="0" workbookViewId="0" topLeftCell="A43">
      <selection activeCell="G62" sqref="G6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329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2.75">
      <c r="B1" s="283" t="s">
        <v>357</v>
      </c>
    </row>
    <row r="2" ht="12.75">
      <c r="B2" s="283" t="s">
        <v>358</v>
      </c>
    </row>
    <row r="3" ht="12.75">
      <c r="B3" s="283"/>
    </row>
    <row r="4" spans="2:7" ht="15.75">
      <c r="B4" s="476" t="s">
        <v>368</v>
      </c>
      <c r="C4" s="476"/>
      <c r="D4" s="476"/>
      <c r="E4" s="476"/>
      <c r="F4" s="476"/>
      <c r="G4" s="476"/>
    </row>
    <row r="6" spans="1:7" ht="12.75">
      <c r="A6" s="477" t="s">
        <v>275</v>
      </c>
      <c r="B6" s="479" t="s">
        <v>276</v>
      </c>
      <c r="C6" s="477" t="s">
        <v>277</v>
      </c>
      <c r="D6" s="368" t="s">
        <v>278</v>
      </c>
      <c r="E6" s="481" t="s">
        <v>279</v>
      </c>
      <c r="F6" s="477" t="s">
        <v>280</v>
      </c>
      <c r="G6" s="368" t="s">
        <v>278</v>
      </c>
    </row>
    <row r="7" spans="1:9" ht="12.75">
      <c r="A7" s="478"/>
      <c r="B7" s="480"/>
      <c r="C7" s="478"/>
      <c r="D7" s="369">
        <v>41275</v>
      </c>
      <c r="E7" s="482"/>
      <c r="F7" s="478"/>
      <c r="G7" s="369">
        <v>41639</v>
      </c>
      <c r="H7" s="290"/>
      <c r="I7" s="290"/>
    </row>
    <row r="8" spans="1:9" ht="12.75">
      <c r="A8" s="370">
        <v>1</v>
      </c>
      <c r="B8" s="371" t="s">
        <v>281</v>
      </c>
      <c r="C8" s="370"/>
      <c r="D8" s="372">
        <v>0</v>
      </c>
      <c r="E8" s="372">
        <v>0</v>
      </c>
      <c r="F8" s="372">
        <v>0</v>
      </c>
      <c r="G8" s="372">
        <f aca="true" t="shared" si="0" ref="G8:G16">D8+E8-F8</f>
        <v>0</v>
      </c>
      <c r="H8" s="290"/>
      <c r="I8" s="290"/>
    </row>
    <row r="9" spans="1:9" ht="12.75">
      <c r="A9" s="370">
        <v>2</v>
      </c>
      <c r="B9" s="371" t="s">
        <v>282</v>
      </c>
      <c r="C9" s="370"/>
      <c r="D9" s="372">
        <v>0</v>
      </c>
      <c r="E9" s="372">
        <v>0</v>
      </c>
      <c r="F9" s="372">
        <v>0</v>
      </c>
      <c r="G9" s="372">
        <f t="shared" si="0"/>
        <v>0</v>
      </c>
      <c r="H9" s="373"/>
      <c r="I9" s="374"/>
    </row>
    <row r="10" spans="1:9" ht="12.75">
      <c r="A10" s="370">
        <v>3</v>
      </c>
      <c r="B10" s="371" t="s">
        <v>283</v>
      </c>
      <c r="C10" s="370"/>
      <c r="D10" s="372">
        <v>0</v>
      </c>
      <c r="E10" s="372">
        <v>0</v>
      </c>
      <c r="F10" s="372">
        <v>0</v>
      </c>
      <c r="G10" s="372">
        <f t="shared" si="0"/>
        <v>0</v>
      </c>
      <c r="H10" s="373"/>
      <c r="I10" s="374"/>
    </row>
    <row r="11" spans="1:9" ht="12.75">
      <c r="A11" s="370">
        <v>4</v>
      </c>
      <c r="B11" s="371" t="s">
        <v>284</v>
      </c>
      <c r="C11" s="370"/>
      <c r="D11" s="372">
        <v>0</v>
      </c>
      <c r="E11" s="372">
        <v>0</v>
      </c>
      <c r="F11" s="372">
        <v>0</v>
      </c>
      <c r="G11" s="372">
        <f t="shared" si="0"/>
        <v>0</v>
      </c>
      <c r="H11" s="373"/>
      <c r="I11" s="374"/>
    </row>
    <row r="12" spans="1:9" ht="12.75">
      <c r="A12" s="370">
        <v>5</v>
      </c>
      <c r="B12" s="371" t="s">
        <v>285</v>
      </c>
      <c r="C12" s="370"/>
      <c r="D12" s="372">
        <v>0</v>
      </c>
      <c r="E12" s="372">
        <v>0</v>
      </c>
      <c r="F12" s="372">
        <v>0</v>
      </c>
      <c r="G12" s="372">
        <f t="shared" si="0"/>
        <v>0</v>
      </c>
      <c r="H12" s="373"/>
      <c r="I12" s="374"/>
    </row>
    <row r="13" spans="1:9" ht="12.75">
      <c r="A13" s="370">
        <v>1</v>
      </c>
      <c r="B13" s="371" t="s">
        <v>286</v>
      </c>
      <c r="C13" s="370"/>
      <c r="D13" s="372">
        <v>0</v>
      </c>
      <c r="E13" s="372">
        <v>0</v>
      </c>
      <c r="F13" s="372">
        <v>0</v>
      </c>
      <c r="G13" s="372">
        <f t="shared" si="0"/>
        <v>0</v>
      </c>
      <c r="H13" s="373"/>
      <c r="I13" s="374"/>
    </row>
    <row r="14" spans="1:9" ht="12.75">
      <c r="A14" s="370">
        <v>2</v>
      </c>
      <c r="B14" s="375"/>
      <c r="C14" s="370"/>
      <c r="D14" s="372"/>
      <c r="E14" s="372"/>
      <c r="F14" s="372"/>
      <c r="G14" s="372">
        <f t="shared" si="0"/>
        <v>0</v>
      </c>
      <c r="H14" s="290"/>
      <c r="I14" s="290"/>
    </row>
    <row r="15" spans="1:9" ht="12.75">
      <c r="A15" s="370">
        <v>3</v>
      </c>
      <c r="B15" s="375"/>
      <c r="C15" s="370"/>
      <c r="D15" s="372"/>
      <c r="E15" s="372"/>
      <c r="F15" s="372"/>
      <c r="G15" s="372">
        <f t="shared" si="0"/>
        <v>0</v>
      </c>
      <c r="H15" s="290"/>
      <c r="I15" s="290"/>
    </row>
    <row r="16" spans="1:9" ht="13.5" thickBot="1">
      <c r="A16" s="376">
        <v>4</v>
      </c>
      <c r="B16" s="377"/>
      <c r="C16" s="376"/>
      <c r="D16" s="378"/>
      <c r="E16" s="378"/>
      <c r="F16" s="378"/>
      <c r="G16" s="378">
        <f t="shared" si="0"/>
        <v>0</v>
      </c>
      <c r="H16" s="290"/>
      <c r="I16" s="290"/>
    </row>
    <row r="17" spans="1:9" ht="13.5" thickBot="1">
      <c r="A17" s="379"/>
      <c r="B17" s="380" t="s">
        <v>287</v>
      </c>
      <c r="C17" s="381"/>
      <c r="D17" s="382">
        <f>SUM(D8:D16)</f>
        <v>0</v>
      </c>
      <c r="E17" s="382">
        <f>SUM(E8:E16)</f>
        <v>0</v>
      </c>
      <c r="F17" s="382">
        <f>SUM(F8:F16)</f>
        <v>0</v>
      </c>
      <c r="G17" s="383">
        <f>SUM(G8:G16)</f>
        <v>0</v>
      </c>
      <c r="I17" s="329"/>
    </row>
    <row r="20" spans="2:9" ht="15.75">
      <c r="B20" s="476" t="s">
        <v>369</v>
      </c>
      <c r="C20" s="476"/>
      <c r="D20" s="476"/>
      <c r="E20" s="476"/>
      <c r="F20" s="476"/>
      <c r="G20" s="476"/>
      <c r="I20" s="329"/>
    </row>
    <row r="22" spans="1:7" ht="12.75">
      <c r="A22" s="477" t="s">
        <v>275</v>
      </c>
      <c r="B22" s="479" t="s">
        <v>276</v>
      </c>
      <c r="C22" s="477" t="s">
        <v>277</v>
      </c>
      <c r="D22" s="368" t="s">
        <v>278</v>
      </c>
      <c r="E22" s="481" t="s">
        <v>279</v>
      </c>
      <c r="F22" s="477" t="s">
        <v>280</v>
      </c>
      <c r="G22" s="368" t="s">
        <v>278</v>
      </c>
    </row>
    <row r="23" spans="1:7" ht="12.75">
      <c r="A23" s="478"/>
      <c r="B23" s="480"/>
      <c r="C23" s="478"/>
      <c r="D23" s="369">
        <v>41275</v>
      </c>
      <c r="E23" s="482"/>
      <c r="F23" s="478"/>
      <c r="G23" s="369">
        <v>41639</v>
      </c>
    </row>
    <row r="24" spans="1:7" ht="12.75">
      <c r="A24" s="370">
        <v>1</v>
      </c>
      <c r="B24" s="371" t="s">
        <v>281</v>
      </c>
      <c r="C24" s="370"/>
      <c r="D24" s="372">
        <v>0</v>
      </c>
      <c r="E24" s="372">
        <v>0</v>
      </c>
      <c r="F24" s="372">
        <v>0</v>
      </c>
      <c r="G24" s="372">
        <f aca="true" t="shared" si="1" ref="G24:G29">D24+E24</f>
        <v>0</v>
      </c>
    </row>
    <row r="25" spans="1:7" ht="12.75">
      <c r="A25" s="370">
        <v>2</v>
      </c>
      <c r="B25" s="371" t="s">
        <v>282</v>
      </c>
      <c r="C25" s="370"/>
      <c r="D25" s="372">
        <v>0</v>
      </c>
      <c r="E25" s="372">
        <v>0</v>
      </c>
      <c r="F25" s="372">
        <v>0</v>
      </c>
      <c r="G25" s="372">
        <f t="shared" si="1"/>
        <v>0</v>
      </c>
    </row>
    <row r="26" spans="1:7" ht="12.75">
      <c r="A26" s="370">
        <v>3</v>
      </c>
      <c r="B26" s="371" t="s">
        <v>288</v>
      </c>
      <c r="C26" s="370"/>
      <c r="D26" s="372">
        <v>0</v>
      </c>
      <c r="E26" s="372">
        <v>0</v>
      </c>
      <c r="F26" s="372">
        <v>0</v>
      </c>
      <c r="G26" s="372">
        <f t="shared" si="1"/>
        <v>0</v>
      </c>
    </row>
    <row r="27" spans="1:7" ht="12.75">
      <c r="A27" s="370">
        <v>4</v>
      </c>
      <c r="B27" s="371" t="s">
        <v>284</v>
      </c>
      <c r="C27" s="370"/>
      <c r="D27" s="372">
        <v>0</v>
      </c>
      <c r="E27" s="372">
        <v>0</v>
      </c>
      <c r="F27" s="372">
        <v>0</v>
      </c>
      <c r="G27" s="372">
        <f t="shared" si="1"/>
        <v>0</v>
      </c>
    </row>
    <row r="28" spans="1:7" ht="12.75">
      <c r="A28" s="370">
        <v>5</v>
      </c>
      <c r="B28" s="371" t="s">
        <v>285</v>
      </c>
      <c r="C28" s="370"/>
      <c r="D28" s="372">
        <v>0</v>
      </c>
      <c r="E28" s="372">
        <v>0</v>
      </c>
      <c r="F28" s="372">
        <v>0</v>
      </c>
      <c r="G28" s="372">
        <f t="shared" si="1"/>
        <v>0</v>
      </c>
    </row>
    <row r="29" spans="1:7" ht="12.75">
      <c r="A29" s="370">
        <v>1</v>
      </c>
      <c r="B29" s="371" t="s">
        <v>286</v>
      </c>
      <c r="C29" s="370"/>
      <c r="D29" s="372">
        <v>0</v>
      </c>
      <c r="E29" s="372">
        <v>0</v>
      </c>
      <c r="F29" s="372">
        <v>0</v>
      </c>
      <c r="G29" s="372">
        <f t="shared" si="1"/>
        <v>0</v>
      </c>
    </row>
    <row r="30" spans="1:7" ht="12.75">
      <c r="A30" s="370">
        <v>2</v>
      </c>
      <c r="B30" s="375"/>
      <c r="C30" s="370"/>
      <c r="D30" s="372"/>
      <c r="E30" s="372"/>
      <c r="F30" s="372"/>
      <c r="G30" s="372">
        <f>D30+E30-F30</f>
        <v>0</v>
      </c>
    </row>
    <row r="31" spans="1:7" ht="12.75">
      <c r="A31" s="370">
        <v>3</v>
      </c>
      <c r="B31" s="375"/>
      <c r="C31" s="370"/>
      <c r="D31" s="372"/>
      <c r="E31" s="372"/>
      <c r="F31" s="372"/>
      <c r="G31" s="372">
        <f>D31+E31-F31</f>
        <v>0</v>
      </c>
    </row>
    <row r="32" spans="1:7" ht="13.5" thickBot="1">
      <c r="A32" s="376">
        <v>4</v>
      </c>
      <c r="B32" s="377"/>
      <c r="C32" s="376"/>
      <c r="D32" s="378"/>
      <c r="E32" s="378"/>
      <c r="F32" s="378"/>
      <c r="G32" s="378">
        <f>D32+E32-F32</f>
        <v>0</v>
      </c>
    </row>
    <row r="33" spans="1:10" ht="13.5" thickBot="1">
      <c r="A33" s="379"/>
      <c r="B33" s="380" t="s">
        <v>287</v>
      </c>
      <c r="C33" s="381"/>
      <c r="D33" s="382">
        <f>SUM(D24:D32)</f>
        <v>0</v>
      </c>
      <c r="E33" s="382">
        <f>SUM(E24:E32)</f>
        <v>0</v>
      </c>
      <c r="F33" s="382">
        <f>SUM(F24:F32)</f>
        <v>0</v>
      </c>
      <c r="G33" s="383">
        <f>SUM(G24:G32)</f>
        <v>0</v>
      </c>
      <c r="H33" s="384"/>
      <c r="I33" s="329"/>
      <c r="J33" s="329"/>
    </row>
    <row r="34" ht="12.75">
      <c r="G34" s="384"/>
    </row>
    <row r="36" spans="2:7" ht="15.75">
      <c r="B36" s="476" t="s">
        <v>370</v>
      </c>
      <c r="C36" s="476"/>
      <c r="D36" s="476"/>
      <c r="E36" s="476"/>
      <c r="F36" s="476"/>
      <c r="G36" s="476"/>
    </row>
    <row r="38" spans="1:7" ht="12.75">
      <c r="A38" s="477" t="s">
        <v>275</v>
      </c>
      <c r="B38" s="479" t="s">
        <v>276</v>
      </c>
      <c r="C38" s="477" t="s">
        <v>277</v>
      </c>
      <c r="D38" s="368" t="s">
        <v>278</v>
      </c>
      <c r="E38" s="481" t="s">
        <v>279</v>
      </c>
      <c r="F38" s="477" t="s">
        <v>280</v>
      </c>
      <c r="G38" s="368" t="s">
        <v>278</v>
      </c>
    </row>
    <row r="39" spans="1:7" ht="12.75">
      <c r="A39" s="478"/>
      <c r="B39" s="480"/>
      <c r="C39" s="478"/>
      <c r="D39" s="369">
        <v>41275</v>
      </c>
      <c r="E39" s="482"/>
      <c r="F39" s="478"/>
      <c r="G39" s="369">
        <v>41639</v>
      </c>
    </row>
    <row r="40" spans="1:7" ht="12.75">
      <c r="A40" s="370">
        <v>1</v>
      </c>
      <c r="B40" s="363" t="s">
        <v>281</v>
      </c>
      <c r="C40" s="370"/>
      <c r="D40" s="372">
        <v>0</v>
      </c>
      <c r="E40" s="372">
        <f>E8</f>
        <v>0</v>
      </c>
      <c r="F40" s="372">
        <f>F8</f>
        <v>0</v>
      </c>
      <c r="G40" s="372">
        <f aca="true" t="shared" si="2" ref="G40:G48">D40+E40-F40</f>
        <v>0</v>
      </c>
    </row>
    <row r="41" spans="1:14" ht="12.75">
      <c r="A41" s="370">
        <v>2</v>
      </c>
      <c r="B41" s="371" t="s">
        <v>282</v>
      </c>
      <c r="C41" s="370"/>
      <c r="D41" s="372">
        <f aca="true" t="shared" si="3" ref="D41:F45">D9</f>
        <v>0</v>
      </c>
      <c r="E41" s="372">
        <f t="shared" si="3"/>
        <v>0</v>
      </c>
      <c r="F41" s="372">
        <f t="shared" si="3"/>
        <v>0</v>
      </c>
      <c r="G41" s="372">
        <f t="shared" si="2"/>
        <v>0</v>
      </c>
      <c r="M41" s="290"/>
      <c r="N41" s="290"/>
    </row>
    <row r="42" spans="1:14" ht="12.75">
      <c r="A42" s="370">
        <v>3</v>
      </c>
      <c r="B42" s="371" t="s">
        <v>288</v>
      </c>
      <c r="C42" s="370"/>
      <c r="D42" s="372">
        <f t="shared" si="3"/>
        <v>0</v>
      </c>
      <c r="E42" s="372">
        <f t="shared" si="3"/>
        <v>0</v>
      </c>
      <c r="F42" s="372">
        <f t="shared" si="3"/>
        <v>0</v>
      </c>
      <c r="G42" s="372">
        <f t="shared" si="2"/>
        <v>0</v>
      </c>
      <c r="M42" s="290"/>
      <c r="N42" s="290"/>
    </row>
    <row r="43" spans="1:14" ht="12.75">
      <c r="A43" s="370">
        <v>4</v>
      </c>
      <c r="B43" s="371" t="s">
        <v>284</v>
      </c>
      <c r="C43" s="370"/>
      <c r="D43" s="372">
        <f t="shared" si="3"/>
        <v>0</v>
      </c>
      <c r="E43" s="372">
        <f t="shared" si="3"/>
        <v>0</v>
      </c>
      <c r="F43" s="372">
        <f t="shared" si="3"/>
        <v>0</v>
      </c>
      <c r="G43" s="372">
        <f t="shared" si="2"/>
        <v>0</v>
      </c>
      <c r="M43" s="290"/>
      <c r="N43" s="290"/>
    </row>
    <row r="44" spans="1:14" ht="12.75">
      <c r="A44" s="370">
        <v>5</v>
      </c>
      <c r="B44" s="371" t="s">
        <v>285</v>
      </c>
      <c r="C44" s="370"/>
      <c r="D44" s="372">
        <f t="shared" si="3"/>
        <v>0</v>
      </c>
      <c r="E44" s="372">
        <f t="shared" si="3"/>
        <v>0</v>
      </c>
      <c r="F44" s="372">
        <f t="shared" si="3"/>
        <v>0</v>
      </c>
      <c r="G44" s="372">
        <f t="shared" si="2"/>
        <v>0</v>
      </c>
      <c r="M44" s="290"/>
      <c r="N44" s="290"/>
    </row>
    <row r="45" spans="1:14" ht="12.75">
      <c r="A45" s="370">
        <v>1</v>
      </c>
      <c r="B45" s="371" t="s">
        <v>286</v>
      </c>
      <c r="C45" s="370"/>
      <c r="D45" s="372">
        <f t="shared" si="3"/>
        <v>0</v>
      </c>
      <c r="E45" s="372">
        <f t="shared" si="3"/>
        <v>0</v>
      </c>
      <c r="F45" s="372">
        <f t="shared" si="3"/>
        <v>0</v>
      </c>
      <c r="G45" s="372">
        <f t="shared" si="2"/>
        <v>0</v>
      </c>
      <c r="M45" s="290"/>
      <c r="N45" s="290"/>
    </row>
    <row r="46" spans="1:14" ht="12.75">
      <c r="A46" s="370">
        <v>2</v>
      </c>
      <c r="B46" s="371"/>
      <c r="C46" s="370"/>
      <c r="D46" s="372"/>
      <c r="E46" s="372"/>
      <c r="F46" s="372"/>
      <c r="G46" s="372">
        <f t="shared" si="2"/>
        <v>0</v>
      </c>
      <c r="M46" s="290"/>
      <c r="N46" s="290"/>
    </row>
    <row r="47" spans="1:14" ht="12.75">
      <c r="A47" s="370">
        <v>3</v>
      </c>
      <c r="B47" s="375"/>
      <c r="C47" s="370"/>
      <c r="D47" s="372"/>
      <c r="E47" s="372"/>
      <c r="F47" s="372"/>
      <c r="G47" s="372">
        <f t="shared" si="2"/>
        <v>0</v>
      </c>
      <c r="M47" s="290"/>
      <c r="N47" s="290"/>
    </row>
    <row r="48" spans="1:14" ht="13.5" thickBot="1">
      <c r="A48" s="376">
        <v>4</v>
      </c>
      <c r="B48" s="377"/>
      <c r="C48" s="376"/>
      <c r="D48" s="378"/>
      <c r="E48" s="378"/>
      <c r="F48" s="378"/>
      <c r="G48" s="378">
        <f t="shared" si="2"/>
        <v>0</v>
      </c>
      <c r="M48" s="290"/>
      <c r="N48" s="290"/>
    </row>
    <row r="49" spans="1:14" ht="13.5" thickBot="1">
      <c r="A49" s="379"/>
      <c r="B49" s="380" t="s">
        <v>287</v>
      </c>
      <c r="C49" s="381"/>
      <c r="D49" s="382">
        <f>SUM(D40:D48)</f>
        <v>0</v>
      </c>
      <c r="E49" s="382">
        <f>SUM(E40:E48)</f>
        <v>0</v>
      </c>
      <c r="F49" s="382">
        <f>SUM(F40:F48)</f>
        <v>0</v>
      </c>
      <c r="G49" s="383">
        <f>SUM(G40:G48)</f>
        <v>0</v>
      </c>
      <c r="I49" s="384"/>
      <c r="J49" s="329"/>
      <c r="M49" s="385"/>
      <c r="N49" s="290"/>
    </row>
    <row r="50" spans="5:10" s="290" customFormat="1" ht="12.75">
      <c r="E50" s="374"/>
      <c r="F50" s="374"/>
      <c r="G50" s="386"/>
      <c r="J50" s="374"/>
    </row>
    <row r="52" spans="3:8" ht="15.75">
      <c r="C52" s="441" t="s">
        <v>378</v>
      </c>
      <c r="D52" s="441"/>
      <c r="E52" s="441"/>
      <c r="F52" s="441"/>
      <c r="G52" s="441"/>
      <c r="H52" s="441"/>
    </row>
    <row r="53" spans="3:8" ht="15.75">
      <c r="C53" s="327"/>
      <c r="D53" s="329"/>
      <c r="F53" s="330"/>
      <c r="G53" s="330"/>
      <c r="H53" s="328"/>
    </row>
    <row r="54" spans="3:8" ht="19.5">
      <c r="C54" s="327"/>
      <c r="D54" s="329"/>
      <c r="E54" s="442" t="s">
        <v>379</v>
      </c>
      <c r="F54" s="442"/>
      <c r="G54" s="442"/>
      <c r="H54" s="328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4:G54"/>
    <mergeCell ref="B36:G36"/>
    <mergeCell ref="A38:A39"/>
    <mergeCell ref="B38:B39"/>
    <mergeCell ref="C38:C39"/>
    <mergeCell ref="E38:E39"/>
    <mergeCell ref="F38:F39"/>
    <mergeCell ref="C52:H52"/>
  </mergeCells>
  <printOptions/>
  <pageMargins left="0.5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O66"/>
  <sheetViews>
    <sheetView zoomScalePageLayoutView="0" workbookViewId="0" topLeftCell="H40">
      <selection activeCell="P57" sqref="P57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286" t="s">
        <v>289</v>
      </c>
      <c r="B1" s="286" t="s">
        <v>290</v>
      </c>
      <c r="C1" s="286" t="s">
        <v>291</v>
      </c>
      <c r="I1" s="283" t="s">
        <v>357</v>
      </c>
    </row>
    <row r="2" spans="2:9" ht="12.75">
      <c r="B2" s="286" t="s">
        <v>292</v>
      </c>
      <c r="C2" s="286" t="s">
        <v>292</v>
      </c>
      <c r="I2" s="283" t="s">
        <v>358</v>
      </c>
    </row>
    <row r="3" spans="2:11" ht="12.75">
      <c r="B3" s="286"/>
      <c r="C3" s="286"/>
      <c r="I3" s="283"/>
      <c r="K3" s="286" t="s">
        <v>293</v>
      </c>
    </row>
    <row r="4" spans="2:3" ht="12.75">
      <c r="B4" s="286"/>
      <c r="C4" s="286"/>
    </row>
    <row r="5" spans="2:11" ht="12.75">
      <c r="B5" s="282" t="s">
        <v>294</v>
      </c>
      <c r="C5" s="282" t="s">
        <v>294</v>
      </c>
      <c r="H5" s="375"/>
      <c r="I5" s="375"/>
      <c r="J5" s="317" t="s">
        <v>295</v>
      </c>
      <c r="K5" s="317" t="s">
        <v>296</v>
      </c>
    </row>
    <row r="6" spans="2:11" ht="12.75">
      <c r="B6" s="282" t="s">
        <v>297</v>
      </c>
      <c r="C6" s="282" t="s">
        <v>297</v>
      </c>
      <c r="H6" s="375">
        <v>1</v>
      </c>
      <c r="I6" s="317" t="s">
        <v>292</v>
      </c>
      <c r="J6" s="387" t="s">
        <v>294</v>
      </c>
      <c r="K6" s="387"/>
    </row>
    <row r="7" spans="2:11" ht="12.75">
      <c r="B7" s="282" t="s">
        <v>298</v>
      </c>
      <c r="C7" s="282" t="s">
        <v>298</v>
      </c>
      <c r="H7" s="375">
        <v>2</v>
      </c>
      <c r="I7" s="317" t="s">
        <v>292</v>
      </c>
      <c r="J7" s="387" t="s">
        <v>299</v>
      </c>
      <c r="K7" s="375"/>
    </row>
    <row r="8" spans="2:11" ht="12.75">
      <c r="B8" s="282" t="s">
        <v>300</v>
      </c>
      <c r="C8" s="282" t="s">
        <v>300</v>
      </c>
      <c r="H8" s="375">
        <v>3</v>
      </c>
      <c r="I8" s="317" t="s">
        <v>292</v>
      </c>
      <c r="J8" s="387" t="s">
        <v>301</v>
      </c>
      <c r="K8" s="375"/>
    </row>
    <row r="9" spans="2:11" ht="12.75">
      <c r="B9" s="282" t="s">
        <v>302</v>
      </c>
      <c r="C9" s="282" t="s">
        <v>302</v>
      </c>
      <c r="H9" s="375">
        <v>4</v>
      </c>
      <c r="I9" s="317" t="s">
        <v>292</v>
      </c>
      <c r="J9" s="387" t="s">
        <v>300</v>
      </c>
      <c r="K9" s="375"/>
    </row>
    <row r="10" spans="2:11" ht="12.75">
      <c r="B10" s="282" t="s">
        <v>303</v>
      </c>
      <c r="C10" s="282" t="s">
        <v>303</v>
      </c>
      <c r="H10" s="375">
        <v>5</v>
      </c>
      <c r="I10" s="317" t="s">
        <v>292</v>
      </c>
      <c r="J10" s="387" t="s">
        <v>302</v>
      </c>
      <c r="K10" s="375"/>
    </row>
    <row r="11" spans="2:11" ht="12.75">
      <c r="B11" s="282" t="s">
        <v>304</v>
      </c>
      <c r="C11" s="282" t="s">
        <v>304</v>
      </c>
      <c r="H11" s="375">
        <v>6</v>
      </c>
      <c r="I11" s="317" t="s">
        <v>292</v>
      </c>
      <c r="J11" s="387" t="s">
        <v>303</v>
      </c>
      <c r="K11" s="375"/>
    </row>
    <row r="12" spans="2:11" ht="12.75">
      <c r="B12" s="282" t="s">
        <v>305</v>
      </c>
      <c r="C12" s="282" t="s">
        <v>305</v>
      </c>
      <c r="H12" s="375">
        <v>7</v>
      </c>
      <c r="I12" s="317" t="s">
        <v>292</v>
      </c>
      <c r="J12" s="387" t="s">
        <v>306</v>
      </c>
      <c r="K12" s="375"/>
    </row>
    <row r="13" spans="2:11" ht="12.75">
      <c r="B13" s="286" t="s">
        <v>307</v>
      </c>
      <c r="C13" s="286" t="s">
        <v>307</v>
      </c>
      <c r="H13" s="375">
        <v>8</v>
      </c>
      <c r="I13" s="317" t="s">
        <v>292</v>
      </c>
      <c r="J13" s="387" t="s">
        <v>305</v>
      </c>
      <c r="K13" s="375"/>
    </row>
    <row r="14" spans="2:11" ht="12.75">
      <c r="B14" s="286"/>
      <c r="C14" s="286"/>
      <c r="H14" s="317" t="s">
        <v>0</v>
      </c>
      <c r="I14" s="317"/>
      <c r="J14" s="317" t="s">
        <v>308</v>
      </c>
      <c r="K14" s="317"/>
    </row>
    <row r="15" spans="2:11" ht="12.75">
      <c r="B15" s="282" t="s">
        <v>309</v>
      </c>
      <c r="C15" s="282" t="s">
        <v>309</v>
      </c>
      <c r="H15" s="375">
        <v>9</v>
      </c>
      <c r="I15" s="317" t="s">
        <v>307</v>
      </c>
      <c r="J15" s="387" t="s">
        <v>310</v>
      </c>
      <c r="K15" s="388"/>
    </row>
    <row r="16" spans="2:11" ht="12.75">
      <c r="B16" s="282" t="s">
        <v>311</v>
      </c>
      <c r="C16" s="282" t="s">
        <v>311</v>
      </c>
      <c r="H16" s="375">
        <v>10</v>
      </c>
      <c r="I16" s="317" t="s">
        <v>307</v>
      </c>
      <c r="J16" s="387" t="s">
        <v>311</v>
      </c>
      <c r="K16" s="387"/>
    </row>
    <row r="17" spans="2:11" ht="12.75">
      <c r="B17" s="282" t="s">
        <v>312</v>
      </c>
      <c r="C17" s="282" t="s">
        <v>312</v>
      </c>
      <c r="H17" s="375">
        <v>11</v>
      </c>
      <c r="I17" s="317" t="s">
        <v>307</v>
      </c>
      <c r="J17" s="387" t="s">
        <v>312</v>
      </c>
      <c r="K17" s="375"/>
    </row>
    <row r="18" spans="2:11" ht="12.75">
      <c r="B18" s="282"/>
      <c r="C18" s="282"/>
      <c r="H18" s="317" t="s">
        <v>2</v>
      </c>
      <c r="I18" s="317"/>
      <c r="J18" s="317" t="s">
        <v>313</v>
      </c>
      <c r="K18" s="317"/>
    </row>
    <row r="19" spans="2:11" ht="12.75">
      <c r="B19" s="286" t="s">
        <v>314</v>
      </c>
      <c r="C19" s="286" t="s">
        <v>314</v>
      </c>
      <c r="H19" s="375">
        <v>12</v>
      </c>
      <c r="I19" s="317" t="s">
        <v>314</v>
      </c>
      <c r="J19" s="387" t="s">
        <v>315</v>
      </c>
      <c r="K19" s="375"/>
    </row>
    <row r="20" spans="2:11" ht="12.75">
      <c r="B20" s="282" t="s">
        <v>304</v>
      </c>
      <c r="C20" s="282" t="s">
        <v>304</v>
      </c>
      <c r="H20" s="375">
        <v>13</v>
      </c>
      <c r="I20" s="317" t="s">
        <v>314</v>
      </c>
      <c r="J20" s="317" t="s">
        <v>316</v>
      </c>
      <c r="K20" s="375"/>
    </row>
    <row r="21" spans="2:11" ht="12.75">
      <c r="B21" s="282" t="s">
        <v>317</v>
      </c>
      <c r="C21" s="282" t="s">
        <v>317</v>
      </c>
      <c r="H21" s="375">
        <v>14</v>
      </c>
      <c r="I21" s="317" t="s">
        <v>314</v>
      </c>
      <c r="J21" s="387" t="s">
        <v>318</v>
      </c>
      <c r="K21" s="375"/>
    </row>
    <row r="22" spans="2:11" ht="12.75">
      <c r="B22" s="282" t="s">
        <v>318</v>
      </c>
      <c r="C22" s="282" t="s">
        <v>318</v>
      </c>
      <c r="H22" s="375">
        <v>15</v>
      </c>
      <c r="I22" s="317" t="s">
        <v>314</v>
      </c>
      <c r="J22" s="387" t="s">
        <v>319</v>
      </c>
      <c r="K22" s="375"/>
    </row>
    <row r="23" spans="2:11" ht="12.75">
      <c r="B23" s="282" t="s">
        <v>319</v>
      </c>
      <c r="C23" s="282" t="s">
        <v>319</v>
      </c>
      <c r="H23" s="375">
        <v>16</v>
      </c>
      <c r="I23" s="317" t="s">
        <v>314</v>
      </c>
      <c r="J23" s="387" t="s">
        <v>320</v>
      </c>
      <c r="K23" s="375"/>
    </row>
    <row r="24" spans="2:11" ht="12.75">
      <c r="B24" s="282" t="s">
        <v>321</v>
      </c>
      <c r="C24" s="282" t="s">
        <v>321</v>
      </c>
      <c r="H24" s="375">
        <v>17</v>
      </c>
      <c r="I24" s="317" t="s">
        <v>314</v>
      </c>
      <c r="J24" s="387" t="s">
        <v>322</v>
      </c>
      <c r="K24" s="375"/>
    </row>
    <row r="25" spans="2:11" ht="12.75">
      <c r="B25" s="282" t="s">
        <v>322</v>
      </c>
      <c r="C25" s="282" t="s">
        <v>322</v>
      </c>
      <c r="H25" s="375">
        <v>18</v>
      </c>
      <c r="I25" s="317" t="s">
        <v>314</v>
      </c>
      <c r="J25" s="387" t="s">
        <v>323</v>
      </c>
      <c r="K25" s="375"/>
    </row>
    <row r="26" spans="2:11" ht="12.75">
      <c r="B26" s="282" t="s">
        <v>324</v>
      </c>
      <c r="C26" s="282" t="s">
        <v>324</v>
      </c>
      <c r="H26" s="375">
        <v>19</v>
      </c>
      <c r="I26" s="317" t="s">
        <v>314</v>
      </c>
      <c r="J26" s="387" t="s">
        <v>325</v>
      </c>
      <c r="K26" s="375"/>
    </row>
    <row r="27" spans="2:11" ht="12.75">
      <c r="B27" s="282"/>
      <c r="C27" s="282"/>
      <c r="H27" s="317" t="s">
        <v>1</v>
      </c>
      <c r="I27" s="317"/>
      <c r="J27" s="317" t="s">
        <v>326</v>
      </c>
      <c r="K27" s="375"/>
    </row>
    <row r="28" spans="2:11" ht="12.75">
      <c r="B28" s="282" t="s">
        <v>325</v>
      </c>
      <c r="C28" s="282" t="s">
        <v>325</v>
      </c>
      <c r="H28" s="375">
        <v>20</v>
      </c>
      <c r="I28" s="317" t="s">
        <v>327</v>
      </c>
      <c r="J28" s="387" t="s">
        <v>328</v>
      </c>
      <c r="K28" s="375"/>
    </row>
    <row r="29" spans="2:11" ht="12.75">
      <c r="B29" s="286" t="s">
        <v>327</v>
      </c>
      <c r="C29" s="286" t="s">
        <v>327</v>
      </c>
      <c r="H29" s="375">
        <v>21</v>
      </c>
      <c r="I29" s="317" t="s">
        <v>327</v>
      </c>
      <c r="J29" s="387" t="s">
        <v>329</v>
      </c>
      <c r="K29" s="387"/>
    </row>
    <row r="30" spans="2:11" ht="12.75">
      <c r="B30" s="282" t="s">
        <v>330</v>
      </c>
      <c r="C30" s="282" t="s">
        <v>330</v>
      </c>
      <c r="H30" s="375">
        <v>22</v>
      </c>
      <c r="I30" s="317" t="s">
        <v>327</v>
      </c>
      <c r="J30" s="387" t="s">
        <v>331</v>
      </c>
      <c r="K30" s="387"/>
    </row>
    <row r="31" spans="2:11" ht="12.75">
      <c r="B31" s="282" t="s">
        <v>329</v>
      </c>
      <c r="C31" s="282" t="s">
        <v>329</v>
      </c>
      <c r="H31" s="375">
        <v>23</v>
      </c>
      <c r="I31" s="317" t="s">
        <v>327</v>
      </c>
      <c r="J31" s="387" t="s">
        <v>332</v>
      </c>
      <c r="K31" s="375"/>
    </row>
    <row r="32" spans="2:11" ht="12.75">
      <c r="B32" s="282"/>
      <c r="C32" s="282"/>
      <c r="H32" s="317" t="s">
        <v>333</v>
      </c>
      <c r="I32" s="317"/>
      <c r="J32" s="317" t="s">
        <v>334</v>
      </c>
      <c r="K32" s="375"/>
    </row>
    <row r="33" spans="2:11" ht="12.75">
      <c r="B33" s="282" t="s">
        <v>331</v>
      </c>
      <c r="C33" s="282" t="s">
        <v>331</v>
      </c>
      <c r="H33" s="375">
        <v>24</v>
      </c>
      <c r="I33" s="317" t="s">
        <v>335</v>
      </c>
      <c r="J33" s="387" t="s">
        <v>336</v>
      </c>
      <c r="K33" s="375"/>
    </row>
    <row r="34" spans="2:11" ht="12.75">
      <c r="B34" s="282" t="s">
        <v>332</v>
      </c>
      <c r="C34" s="282" t="s">
        <v>332</v>
      </c>
      <c r="H34" s="375">
        <v>25</v>
      </c>
      <c r="I34" s="317" t="s">
        <v>335</v>
      </c>
      <c r="J34" s="387" t="s">
        <v>337</v>
      </c>
      <c r="K34" s="375"/>
    </row>
    <row r="35" spans="8:11" ht="12.75">
      <c r="H35" s="375">
        <v>26</v>
      </c>
      <c r="I35" s="317" t="s">
        <v>335</v>
      </c>
      <c r="J35" s="387" t="s">
        <v>338</v>
      </c>
      <c r="K35" s="375"/>
    </row>
    <row r="36" spans="2:11" ht="12.75">
      <c r="B36" s="286" t="s">
        <v>335</v>
      </c>
      <c r="C36" s="286" t="s">
        <v>335</v>
      </c>
      <c r="H36" s="375">
        <v>27</v>
      </c>
      <c r="I36" s="317" t="s">
        <v>335</v>
      </c>
      <c r="J36" s="387" t="s">
        <v>339</v>
      </c>
      <c r="K36" s="375"/>
    </row>
    <row r="37" spans="2:11" ht="12.75">
      <c r="B37" s="282" t="s">
        <v>336</v>
      </c>
      <c r="C37" s="282" t="s">
        <v>336</v>
      </c>
      <c r="H37" s="375">
        <v>28</v>
      </c>
      <c r="I37" s="317" t="s">
        <v>335</v>
      </c>
      <c r="J37" s="387" t="s">
        <v>340</v>
      </c>
      <c r="K37" s="387"/>
    </row>
    <row r="38" spans="2:11" ht="12.75">
      <c r="B38" s="282" t="s">
        <v>337</v>
      </c>
      <c r="C38" s="282" t="s">
        <v>337</v>
      </c>
      <c r="H38" s="375">
        <v>29</v>
      </c>
      <c r="I38" s="317" t="s">
        <v>335</v>
      </c>
      <c r="J38" s="389" t="s">
        <v>341</v>
      </c>
      <c r="K38" s="375"/>
    </row>
    <row r="39" spans="2:11" ht="12.75">
      <c r="B39" s="282" t="s">
        <v>338</v>
      </c>
      <c r="C39" s="282" t="s">
        <v>338</v>
      </c>
      <c r="H39" s="375">
        <v>30</v>
      </c>
      <c r="I39" s="317" t="s">
        <v>335</v>
      </c>
      <c r="J39" s="387" t="s">
        <v>342</v>
      </c>
      <c r="K39" s="375"/>
    </row>
    <row r="40" spans="2:11" ht="12.75">
      <c r="B40" s="282" t="s">
        <v>339</v>
      </c>
      <c r="C40" s="282" t="s">
        <v>339</v>
      </c>
      <c r="H40" s="375">
        <v>31</v>
      </c>
      <c r="I40" s="317" t="s">
        <v>335</v>
      </c>
      <c r="J40" s="387" t="s">
        <v>343</v>
      </c>
      <c r="K40" s="375"/>
    </row>
    <row r="41" spans="2:11" ht="12.75">
      <c r="B41" s="282"/>
      <c r="C41" s="282"/>
      <c r="H41" s="375">
        <v>32</v>
      </c>
      <c r="I41" s="317" t="s">
        <v>335</v>
      </c>
      <c r="J41" s="387" t="s">
        <v>344</v>
      </c>
      <c r="K41" s="375"/>
    </row>
    <row r="42" spans="2:11" ht="12.75">
      <c r="B42" s="282" t="s">
        <v>340</v>
      </c>
      <c r="C42" s="282" t="s">
        <v>340</v>
      </c>
      <c r="H42" s="375">
        <v>33</v>
      </c>
      <c r="I42" s="317" t="s">
        <v>335</v>
      </c>
      <c r="J42" s="387" t="s">
        <v>345</v>
      </c>
      <c r="K42" s="375"/>
    </row>
    <row r="43" spans="2:11" ht="12.75">
      <c r="B43" s="282" t="s">
        <v>341</v>
      </c>
      <c r="C43" s="282" t="s">
        <v>341</v>
      </c>
      <c r="H43" s="390">
        <v>34</v>
      </c>
      <c r="I43" s="317" t="s">
        <v>335</v>
      </c>
      <c r="J43" s="387" t="s">
        <v>346</v>
      </c>
      <c r="K43" s="375"/>
    </row>
    <row r="44" spans="2:11" ht="12.75">
      <c r="B44" s="282" t="s">
        <v>342</v>
      </c>
      <c r="C44" s="282" t="s">
        <v>342</v>
      </c>
      <c r="H44" s="317" t="s">
        <v>347</v>
      </c>
      <c r="I44" s="375"/>
      <c r="J44" s="317" t="s">
        <v>348</v>
      </c>
      <c r="K44" s="391">
        <f>SUM(K6:K43)</f>
        <v>0</v>
      </c>
    </row>
    <row r="45" spans="2:11" ht="12.75">
      <c r="B45" s="282" t="s">
        <v>343</v>
      </c>
      <c r="C45" s="282" t="s">
        <v>343</v>
      </c>
      <c r="H45" s="375"/>
      <c r="I45" s="375"/>
      <c r="J45" s="317" t="s">
        <v>349</v>
      </c>
      <c r="K45" s="391"/>
    </row>
    <row r="46" spans="2:3" ht="12.75">
      <c r="B46" s="282" t="s">
        <v>346</v>
      </c>
      <c r="C46" s="282" t="s">
        <v>346</v>
      </c>
    </row>
    <row r="48" spans="9:11" ht="12.75">
      <c r="I48" s="392" t="s">
        <v>371</v>
      </c>
      <c r="J48" s="377"/>
      <c r="K48" s="317" t="s">
        <v>350</v>
      </c>
    </row>
    <row r="49" spans="9:11" ht="12.75">
      <c r="I49" s="393"/>
      <c r="J49" s="394"/>
      <c r="K49" s="394"/>
    </row>
    <row r="50" spans="9:11" ht="12.75">
      <c r="I50" s="395" t="s">
        <v>351</v>
      </c>
      <c r="J50" s="395"/>
      <c r="K50" s="375">
        <v>0</v>
      </c>
    </row>
    <row r="51" spans="9:11" ht="12.75">
      <c r="I51" s="375" t="s">
        <v>352</v>
      </c>
      <c r="J51" s="375"/>
      <c r="K51" s="375">
        <v>0</v>
      </c>
    </row>
    <row r="52" spans="9:11" ht="12.75">
      <c r="I52" s="375" t="s">
        <v>353</v>
      </c>
      <c r="J52" s="375"/>
      <c r="K52" s="375">
        <v>0</v>
      </c>
    </row>
    <row r="53" spans="9:11" ht="12.75">
      <c r="I53" s="375" t="s">
        <v>354</v>
      </c>
      <c r="J53" s="375"/>
      <c r="K53" s="375">
        <v>0</v>
      </c>
    </row>
    <row r="54" spans="9:11" ht="12.75">
      <c r="I54" s="396" t="s">
        <v>355</v>
      </c>
      <c r="J54" s="377"/>
      <c r="K54" s="375">
        <v>0</v>
      </c>
    </row>
    <row r="55" spans="9:11" ht="12.75">
      <c r="I55" s="397"/>
      <c r="J55" s="398" t="s">
        <v>48</v>
      </c>
      <c r="K55" s="398">
        <f>SUM(K50:K54)</f>
        <v>0</v>
      </c>
    </row>
    <row r="57" spans="9:15" ht="15.75">
      <c r="I57" s="441" t="s">
        <v>378</v>
      </c>
      <c r="J57" s="441"/>
      <c r="K57" s="441"/>
      <c r="L57" s="441"/>
      <c r="M57" s="441"/>
      <c r="N57" s="441"/>
      <c r="O57" s="399"/>
    </row>
    <row r="58" spans="9:15" ht="15.75">
      <c r="I58" s="327"/>
      <c r="J58" s="329"/>
      <c r="K58" s="329"/>
      <c r="L58" s="330"/>
      <c r="M58" s="330"/>
      <c r="N58" s="328"/>
      <c r="O58" s="329"/>
    </row>
    <row r="59" spans="9:15" ht="19.5">
      <c r="I59" s="327"/>
      <c r="J59" s="329"/>
      <c r="K59" s="442" t="s">
        <v>379</v>
      </c>
      <c r="L59" s="442"/>
      <c r="M59" s="442"/>
      <c r="N59" s="328"/>
      <c r="O59" s="329"/>
    </row>
    <row r="60" ht="12.75">
      <c r="I60" s="286" t="s">
        <v>356</v>
      </c>
    </row>
    <row r="61" ht="12.75">
      <c r="I61" s="286"/>
    </row>
    <row r="62" spans="8:15" ht="12.75">
      <c r="H62" s="286"/>
      <c r="J62" s="286"/>
      <c r="K62" s="286"/>
      <c r="L62" s="286"/>
      <c r="M62" s="286"/>
      <c r="N62" s="286"/>
      <c r="O62" s="286"/>
    </row>
    <row r="63" spans="8:15" ht="12.75">
      <c r="H63" s="286"/>
      <c r="I63" s="286"/>
      <c r="J63" s="286"/>
      <c r="K63" s="286"/>
      <c r="L63" s="286"/>
      <c r="M63" s="286"/>
      <c r="N63" s="286"/>
      <c r="O63" s="286"/>
    </row>
    <row r="64" spans="9:15" ht="12.75">
      <c r="I64" s="286"/>
      <c r="J64" s="286"/>
      <c r="K64" s="286"/>
      <c r="L64" s="286"/>
      <c r="M64" s="286"/>
      <c r="N64" s="286"/>
      <c r="O64" s="286"/>
    </row>
    <row r="65" spans="9:15" ht="12.75">
      <c r="I65" s="286"/>
      <c r="J65" s="286"/>
      <c r="K65" s="286"/>
      <c r="L65" s="286"/>
      <c r="M65" s="286"/>
      <c r="N65" s="286"/>
      <c r="O65" s="286"/>
    </row>
    <row r="66" spans="8:9" ht="12.75">
      <c r="H66" s="286"/>
      <c r="I66" s="286"/>
    </row>
  </sheetData>
  <sheetProtection/>
  <mergeCells count="2">
    <mergeCell ref="K59:M59"/>
    <mergeCell ref="I57:N57"/>
  </mergeCells>
  <printOptions/>
  <pageMargins left="0.75" right="0.75" top="0.25" bottom="0.22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2014-03-12T10:24:57Z</cp:lastPrinted>
  <dcterms:created xsi:type="dcterms:W3CDTF">1996-10-14T23:33:28Z</dcterms:created>
  <dcterms:modified xsi:type="dcterms:W3CDTF">2014-03-21T13:47:50Z</dcterms:modified>
  <cp:category/>
  <cp:version/>
  <cp:contentType/>
  <cp:contentStatus/>
</cp:coreProperties>
</file>