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3"/>
  </bookViews>
  <sheets>
    <sheet name="Bilanc 2010" sheetId="1" r:id="rId1"/>
    <sheet name="Ardh Shpenz f (1)" sheetId="2" r:id="rId2"/>
    <sheet name="Cash Flow" sheetId="3" r:id="rId3"/>
    <sheet name="Kapitalet Veta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<sst xmlns="http://schemas.openxmlformats.org/spreadsheetml/2006/main" count="148" uniqueCount="125">
  <si>
    <t>"IMEL"   sh p k</t>
  </si>
  <si>
    <t>Bilanci   Kontabel  me  31 Dhjetor 2010</t>
  </si>
  <si>
    <t>(shumat ne Leke)</t>
  </si>
  <si>
    <t>AKTIVET</t>
  </si>
  <si>
    <t>Shenime</t>
  </si>
  <si>
    <t>31 Dhjetor 2010</t>
  </si>
  <si>
    <t>31 Dhjetor 2009</t>
  </si>
  <si>
    <t>Aktive Afatshkurtera</t>
  </si>
  <si>
    <t>Mjete Monetare</t>
  </si>
  <si>
    <t>Derivative e aktive financiare te mbajtura per tregtim</t>
  </si>
  <si>
    <t>Aktive te tjera financiare afatshkurtera</t>
  </si>
  <si>
    <t>Inventari</t>
  </si>
  <si>
    <t>Aktive afafshkurtera te mbajtura per shitje</t>
  </si>
  <si>
    <t>Parapagimet dhe Shpenzimet e shtyra</t>
  </si>
  <si>
    <t>Aktivet Totale afatshkurtera</t>
  </si>
  <si>
    <t>Aktive Afatgjata</t>
  </si>
  <si>
    <t>Investime financiare afatgjata</t>
  </si>
  <si>
    <t>Aktive afatgjata materiale</t>
  </si>
  <si>
    <t xml:space="preserve">Aktive biologjike afatgjata </t>
  </si>
  <si>
    <t>Aktive afatgjata jomateriale</t>
  </si>
  <si>
    <t>Kapitali Aksioner I papaguar</t>
  </si>
  <si>
    <t>Te tjera Aktive Afatgjata</t>
  </si>
  <si>
    <t>Totali Aktiveve Afatgjata</t>
  </si>
  <si>
    <t>TOTALI AKTIVEVE</t>
  </si>
  <si>
    <t>PASIVET DHE KAPITALI</t>
  </si>
  <si>
    <t>Detyrime Afatshkurtera</t>
  </si>
  <si>
    <t>Derivativet</t>
  </si>
  <si>
    <t>Huamarrjet</t>
  </si>
  <si>
    <t>Huate dhe parapagimet</t>
  </si>
  <si>
    <t>Grantet dhe te ardhura te shtyra</t>
  </si>
  <si>
    <t>Provizionet afafshkurtera</t>
  </si>
  <si>
    <t>Totali Detyrimeve Afatshkurtera</t>
  </si>
  <si>
    <t>Detyrimet Afatgjata</t>
  </si>
  <si>
    <t>Huate afat-gjata</t>
  </si>
  <si>
    <t>Huamarrje te tjera afat-gjata</t>
  </si>
  <si>
    <t>Provizionet afat-gjata</t>
  </si>
  <si>
    <t>Grantet e te ardhura te shtyra</t>
  </si>
  <si>
    <t>Totali Detyrimeve Afat-gjata</t>
  </si>
  <si>
    <t>Totali Pasiveve</t>
  </si>
  <si>
    <t>Kapitali</t>
  </si>
  <si>
    <t>Kapitali Aksioner/nenshkruar</t>
  </si>
  <si>
    <t>Primi I Aksionit</t>
  </si>
  <si>
    <t>Rezerva ligjore</t>
  </si>
  <si>
    <t>Rezerva statutore</t>
  </si>
  <si>
    <t>Rezerva te tjera</t>
  </si>
  <si>
    <t>Fitime e pashperndara</t>
  </si>
  <si>
    <t>Fitime/Humbje te vitit financiar</t>
  </si>
  <si>
    <t>11,18</t>
  </si>
  <si>
    <t>Totali i Kapitalit</t>
  </si>
  <si>
    <t>TOTALI PASIVEVE DHE KAPITALIT</t>
  </si>
  <si>
    <t>Kontabiliste</t>
  </si>
  <si>
    <t>Administratori</t>
  </si>
  <si>
    <t>Mimoza KOÇIU</t>
  </si>
  <si>
    <t>Ismail HAROKU</t>
  </si>
  <si>
    <t>Llogaria te Ardhura &amp; Shpenzime per vitin e mbyllur me 31 Dhjetor 2010</t>
  </si>
  <si>
    <t xml:space="preserve">      Viti 2010</t>
  </si>
  <si>
    <t xml:space="preserve">      Viti 2009</t>
  </si>
  <si>
    <t>Shitjet neto</t>
  </si>
  <si>
    <t>Te ardhura te tjera nga veprimtarite e shfrytezimit</t>
  </si>
  <si>
    <t>Ndryshimet ne Inventarin e prodhim proces</t>
  </si>
  <si>
    <t>Mallra, lende te para e sherbime</t>
  </si>
  <si>
    <t>Shpenzime te tjera nga veprimtarite e shfrytezimit</t>
  </si>
  <si>
    <t>Shpenzime te Personelit</t>
  </si>
  <si>
    <t>Renia ne vlere (zhvleresimi) dhe amortizimi</t>
  </si>
  <si>
    <t>Fitimi (humbja) nga veprimtarite e shfrytezimit</t>
  </si>
  <si>
    <t>Te ardhurat e shpenzimet financiare nga njesite e kontrolluara</t>
  </si>
  <si>
    <t>Te ardhurat e shpenzimet financiare nga pjesemarrjet</t>
  </si>
  <si>
    <t xml:space="preserve">Te ardhurat e shpenzimet financiare </t>
  </si>
  <si>
    <t xml:space="preserve">Totali i te ardhurave e shpenzimeve financiare </t>
  </si>
  <si>
    <t>Fitimi (humbja) para tatimit</t>
  </si>
  <si>
    <t>Shpenzimet e tatimit te fitimit</t>
  </si>
  <si>
    <t>Fitimi (humbja) neto e vitit financiar</t>
  </si>
  <si>
    <t>I cili perfshin:</t>
  </si>
  <si>
    <t>Pjesa e fitimit per aksioneret e shoqerise meme</t>
  </si>
  <si>
    <t>Pjesa e fitimit per aksioneret e pakices</t>
  </si>
  <si>
    <t>Gjendjet e Cash - flow per vitin  2010</t>
  </si>
  <si>
    <t>Viti 2010</t>
  </si>
  <si>
    <t>Viti 2009</t>
  </si>
  <si>
    <t>Viti 2008</t>
  </si>
  <si>
    <t>Fluksi i parave nga veprimtarite e shfrytezimit</t>
  </si>
  <si>
    <t>Fitim / Humbja para tatimit</t>
  </si>
  <si>
    <t>Rregullime per:</t>
  </si>
  <si>
    <t>Amortizimi dhe zhvleresimi</t>
  </si>
  <si>
    <t>Humbje nga kembimet valutore</t>
  </si>
  <si>
    <t>Te ardhura nga Investimet</t>
  </si>
  <si>
    <t>Shpenzime per interesa</t>
  </si>
  <si>
    <t>(Rritja)/ Ulja e inventareve</t>
  </si>
  <si>
    <t>(Rritja) / Ulja e te kerkesave te arketueshme</t>
  </si>
  <si>
    <t>(Rritja) / Ulja e te kthyeshmeve te tjera</t>
  </si>
  <si>
    <t>Rritja/(Ulja) e detyrimeve per tu paguar</t>
  </si>
  <si>
    <t>Rritja / (Ulja)  te pagueshmeve te tjera</t>
  </si>
  <si>
    <t>Parate e perftuara nga aktivitetet</t>
  </si>
  <si>
    <t>Interesi i Paguar</t>
  </si>
  <si>
    <t>Tatim fitimi i paguar</t>
  </si>
  <si>
    <t>Paraja neto nga aktivitetet e shfrytezimit</t>
  </si>
  <si>
    <t>Fluksi i parave nga veprimtarite investuese</t>
  </si>
  <si>
    <t>Blerje e shoqerise se kontrolluar minus parate e arketuara</t>
  </si>
  <si>
    <t>Blerje prona dhe aktive</t>
  </si>
  <si>
    <t>Te ardhura nga shitja e pajisjeve</t>
  </si>
  <si>
    <t>Interesi arketuar</t>
  </si>
  <si>
    <t>Dividende te arketuar</t>
  </si>
  <si>
    <t>Paraja neto nga aktivitetet investuese</t>
  </si>
  <si>
    <t>Fluksi i parave nga veprimtarite financiare</t>
  </si>
  <si>
    <t>Te ardhura nga emetimi I kapitalit aksionar</t>
  </si>
  <si>
    <t>Te ardhura nga huamarrje afat-gjata</t>
  </si>
  <si>
    <t>Pagesat e detyrimeve te qirase financiare</t>
  </si>
  <si>
    <t>Dividendet e paguar</t>
  </si>
  <si>
    <t>Paraja neto nga aktivitetet financiare</t>
  </si>
  <si>
    <t xml:space="preserve">Rritja/renia neto e mjeteve monetare </t>
  </si>
  <si>
    <t>Mjete monetare ne fillim te periudhes ushtrimore</t>
  </si>
  <si>
    <t>Mjete monetare ne fund te periudhes ushtrimore</t>
  </si>
  <si>
    <t>Gjendja e Kapitaleve te veta te Shoqerise per vitin  2010</t>
  </si>
  <si>
    <t>(shumat  ne  Leke )</t>
  </si>
  <si>
    <t>Kapitali Nenshkruar</t>
  </si>
  <si>
    <t>Prime te kapitalit</t>
  </si>
  <si>
    <t>Aksione te thesarit</t>
  </si>
  <si>
    <t>Rezerva Ligjore &amp; te tjera</t>
  </si>
  <si>
    <t>Fitimi i pasherndare</t>
  </si>
  <si>
    <t>Totali</t>
  </si>
  <si>
    <t>Fitimi neto per periudhen ushtrimore</t>
  </si>
  <si>
    <t>Rritje e rezerves se Kapitalit</t>
  </si>
  <si>
    <t>Gjendja me 31 Dhjetor 2008</t>
  </si>
  <si>
    <t>Rritje e kapitalin e nenshkruar</t>
  </si>
  <si>
    <t>Gjendja me 31 Dhjetor 2009</t>
  </si>
  <si>
    <t>Gjendja me 31 Dhjetor 2010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</si>
</sst>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0.00_);\(0.00\)"/>
    <numFmt numFmtId="187" formatCode="#,##0.00_ ;\-#,##0.00\ "/>
    <numFmt numFmtId="188" formatCode="#,##0.0_);[Red]\(#,##0.0\)"/>
    <numFmt numFmtId="189" formatCode="_(* #,##0_);_(* \(#,##0\);_(* &quot;-&quot;??_);_(@_)"/>
    <numFmt numFmtId="190" formatCode="0.00_);[Red]\(0.00\)"/>
    <numFmt numFmtId="191" formatCode="#,##0\ [$€-1];[Red]\-#,##0\ [$€-1]"/>
    <numFmt numFmtId="192" formatCode="_(* #,##0.0_);_(* \(#,##0.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\-#,##0.00"/>
    <numFmt numFmtId="198" formatCode="dd/mm/yyyy"/>
    <numFmt numFmtId="199" formatCode="0.00000000"/>
    <numFmt numFmtId="200" formatCode="0.0000000000"/>
    <numFmt numFmtId="201" formatCode="[$-409]dddd\,\ mmmm\ dd\,\ yyyy"/>
    <numFmt numFmtId="202" formatCode="0.000000"/>
    <numFmt numFmtId="203" formatCode="0.0000000"/>
    <numFmt numFmtId="204" formatCode="0.000000000"/>
    <numFmt numFmtId="205" formatCode="0.00_ ;\-0.00\ "/>
    <numFmt numFmtId="206" formatCode="0.000"/>
  </numFmts>
  <fonts count="15">
    <font>
      <sz val="10"/>
      <name val="Calibri"/>
      <family val="0"/>
    </font>
    <font>
      <b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9" fontId="4" fillId="0" borderId="0" xfId="0" applyNumberFormat="1" applyFont="1" applyBorder="1" applyAlignment="1">
      <alignment horizontal="center" vertical="center"/>
    </xf>
    <xf numFmtId="3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9" fontId="7" fillId="0" borderId="0" xfId="0" applyNumberFormat="1" applyFont="1" applyAlignment="1">
      <alignment/>
    </xf>
    <xf numFmtId="39" fontId="7" fillId="0" borderId="1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6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9" fontId="6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9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40" fontId="2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4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0" xfId="21" applyFont="1">
      <alignment/>
      <protection/>
    </xf>
    <xf numFmtId="39" fontId="4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/>
      <protection/>
    </xf>
    <xf numFmtId="40" fontId="7" fillId="0" borderId="0" xfId="21" applyNumberFormat="1" applyFont="1">
      <alignment/>
      <protection/>
    </xf>
    <xf numFmtId="43" fontId="7" fillId="0" borderId="0" xfId="15" applyFont="1" applyAlignment="1">
      <alignment/>
    </xf>
    <xf numFmtId="39" fontId="2" fillId="0" borderId="0" xfId="21" applyNumberFormat="1" applyFont="1">
      <alignment/>
      <protection/>
    </xf>
    <xf numFmtId="43" fontId="6" fillId="0" borderId="0" xfId="15" applyFont="1" applyAlignment="1">
      <alignment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3" fontId="7" fillId="0" borderId="1" xfId="15" applyFont="1" applyBorder="1" applyAlignment="1">
      <alignment/>
    </xf>
    <xf numFmtId="3" fontId="7" fillId="0" borderId="0" xfId="21" applyNumberFormat="1" applyFont="1">
      <alignment/>
      <protection/>
    </xf>
    <xf numFmtId="43" fontId="6" fillId="0" borderId="1" xfId="15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2" xfId="15" applyFont="1" applyBorder="1" applyAlignment="1">
      <alignment/>
    </xf>
    <xf numFmtId="39" fontId="12" fillId="0" borderId="0" xfId="21" applyNumberFormat="1" applyFont="1">
      <alignment/>
      <protection/>
    </xf>
    <xf numFmtId="39" fontId="7" fillId="0" borderId="0" xfId="21" applyNumberFormat="1" applyFont="1">
      <alignment/>
      <protection/>
    </xf>
    <xf numFmtId="43" fontId="2" fillId="0" borderId="0" xfId="21" applyNumberFormat="1" applyFont="1">
      <alignment/>
      <protection/>
    </xf>
    <xf numFmtId="0" fontId="2" fillId="0" borderId="0" xfId="21" applyFont="1" applyAlignment="1">
      <alignment horizontal="left" indent="1"/>
      <protection/>
    </xf>
    <xf numFmtId="39" fontId="2" fillId="0" borderId="1" xfId="21" applyNumberFormat="1" applyFont="1" applyBorder="1">
      <alignment/>
      <protection/>
    </xf>
    <xf numFmtId="39" fontId="6" fillId="0" borderId="0" xfId="21" applyNumberFormat="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7" fillId="0" borderId="0" xfId="21" applyFont="1" applyAlignment="1">
      <alignment horizontal="left" indent="3"/>
      <protection/>
    </xf>
    <xf numFmtId="39" fontId="7" fillId="0" borderId="0" xfId="15" applyNumberFormat="1" applyFont="1" applyAlignment="1">
      <alignment/>
    </xf>
    <xf numFmtId="43" fontId="6" fillId="0" borderId="4" xfId="15" applyFont="1" applyBorder="1" applyAlignment="1">
      <alignment/>
    </xf>
    <xf numFmtId="39" fontId="6" fillId="0" borderId="3" xfId="21" applyNumberFormat="1" applyFont="1" applyBorder="1">
      <alignment/>
      <protection/>
    </xf>
    <xf numFmtId="40" fontId="6" fillId="0" borderId="0" xfId="21" applyNumberFormat="1" applyFont="1">
      <alignment/>
      <protection/>
    </xf>
    <xf numFmtId="40" fontId="12" fillId="0" borderId="0" xfId="21" applyNumberFormat="1" applyFont="1">
      <alignment/>
      <protection/>
    </xf>
    <xf numFmtId="43" fontId="2" fillId="0" borderId="0" xfId="15" applyFont="1" applyAlignment="1">
      <alignment/>
    </xf>
    <xf numFmtId="39" fontId="6" fillId="0" borderId="0" xfId="21" applyNumberFormat="1" applyFont="1">
      <alignment/>
      <protection/>
    </xf>
    <xf numFmtId="40" fontId="5" fillId="0" borderId="0" xfId="21" applyNumberFormat="1" applyFont="1" applyAlignment="1">
      <alignment horizontal="justify"/>
      <protection/>
    </xf>
    <xf numFmtId="40" fontId="2" fillId="0" borderId="0" xfId="21" applyNumberFormat="1" applyFont="1" applyAlignment="1">
      <alignment horizontal="justify"/>
      <protection/>
    </xf>
    <xf numFmtId="40" fontId="10" fillId="0" borderId="0" xfId="21" applyNumberFormat="1" applyFont="1" applyAlignment="1">
      <alignment/>
      <protection/>
    </xf>
    <xf numFmtId="40" fontId="2" fillId="0" borderId="0" xfId="21" applyNumberFormat="1" applyFont="1" applyAlignment="1">
      <alignment/>
      <protection/>
    </xf>
    <xf numFmtId="40" fontId="5" fillId="0" borderId="0" xfId="21" applyNumberFormat="1" applyFont="1" applyAlignment="1">
      <alignment/>
      <protection/>
    </xf>
    <xf numFmtId="40" fontId="7" fillId="0" borderId="0" xfId="21" applyNumberFormat="1" applyFont="1" applyAlignment="1">
      <alignment/>
      <protection/>
    </xf>
    <xf numFmtId="40" fontId="6" fillId="0" borderId="0" xfId="21" applyNumberFormat="1" applyFont="1" applyAlignment="1">
      <alignment horizontal="center" vertical="center" wrapText="1"/>
      <protection/>
    </xf>
    <xf numFmtId="40" fontId="6" fillId="0" borderId="0" xfId="21" applyNumberFormat="1" applyFont="1" applyBorder="1" applyAlignment="1">
      <alignment horizontal="center" vertical="center"/>
      <protection/>
    </xf>
    <xf numFmtId="40" fontId="6" fillId="0" borderId="0" xfId="21" applyNumberFormat="1" applyFont="1" applyAlignment="1">
      <alignment horizontal="justify" vertical="center"/>
      <protection/>
    </xf>
    <xf numFmtId="40" fontId="6" fillId="0" borderId="0" xfId="21" applyNumberFormat="1" applyFont="1" applyAlignment="1">
      <alignment horizontal="center" vertical="center"/>
      <protection/>
    </xf>
    <xf numFmtId="40" fontId="6" fillId="0" borderId="0" xfId="21" applyNumberFormat="1" applyFont="1" applyAlignment="1">
      <alignment/>
      <protection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43" fontId="6" fillId="0" borderId="3" xfId="15" applyFont="1" applyBorder="1" applyAlignment="1">
      <alignment/>
    </xf>
    <xf numFmtId="40" fontId="7" fillId="0" borderId="0" xfId="21" applyNumberFormat="1" applyFont="1" applyBorder="1" applyAlignment="1">
      <alignment/>
      <protection/>
    </xf>
    <xf numFmtId="39" fontId="7" fillId="0" borderId="0" xfId="21" applyNumberFormat="1" applyFont="1" applyAlignment="1">
      <alignment/>
      <protection/>
    </xf>
    <xf numFmtId="40" fontId="2" fillId="0" borderId="0" xfId="21" applyNumberFormat="1" applyFont="1" applyBorder="1" applyAlignment="1">
      <alignment/>
      <protection/>
    </xf>
    <xf numFmtId="40" fontId="2" fillId="0" borderId="0" xfId="21" applyNumberFormat="1" applyFont="1" applyAlignment="1">
      <alignment horizontal="right"/>
      <protection/>
    </xf>
    <xf numFmtId="40" fontId="13" fillId="0" borderId="0" xfId="21" applyNumberFormat="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IMEL Final Version of Bk Hf MODELI Shqip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EL%202010\1%20IMEL%20Final%20Version%20of%20Bk%20Hf%20MODELI%20Shqip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 Verif"/>
      <sheetName val="Gjendje Llog 2008"/>
      <sheetName val="Gj llog 2007"/>
      <sheetName val="Bilanc"/>
      <sheetName val="Ardh Shpenz f (1)"/>
      <sheetName val="Ardh Shpenz f (2)"/>
      <sheetName val="Cash Flow"/>
      <sheetName val="Kapitalet Veta"/>
      <sheetName val="(6)AQT 2008"/>
      <sheetName val="Ardhura Shpenz (2)"/>
      <sheetName val="(5)Inventari"/>
      <sheetName val="(3) Mjete Mon"/>
      <sheetName val="Furnitore etj"/>
      <sheetName val="(4)Receivables"/>
      <sheetName val="Debit Accruals"/>
      <sheetName val="Investime"/>
      <sheetName val="Amortizimi"/>
      <sheetName val="Te tjera"/>
      <sheetName val="TVSH"/>
      <sheetName val="Pagat"/>
      <sheetName val="Sig Shoq 20 %"/>
      <sheetName val="Sig Shoqerore 29 %"/>
      <sheetName val="Adjustments"/>
      <sheetName val="Cash &amp; Bank"/>
      <sheetName val="Kliente &amp; Furnitore"/>
      <sheetName val="Hua &amp; Kredi"/>
      <sheetName val="Sheet15"/>
      <sheetName val="Sheet16"/>
    </sheetNames>
    <sheetDataSet>
      <sheetData sheetId="1">
        <row r="529">
          <cell r="M529">
            <v>808920</v>
          </cell>
        </row>
      </sheetData>
      <sheetData sheetId="3">
        <row r="7">
          <cell r="H7">
            <v>4927564.193357479</v>
          </cell>
          <cell r="J7">
            <v>5175082.527999999</v>
          </cell>
        </row>
        <row r="9">
          <cell r="H9">
            <v>58721624.21999997</v>
          </cell>
          <cell r="J9">
            <v>47747769.419999994</v>
          </cell>
        </row>
        <row r="10">
          <cell r="H10">
            <v>35591391.19899742</v>
          </cell>
          <cell r="J10">
            <v>36647303.406</v>
          </cell>
        </row>
        <row r="12">
          <cell r="H12">
            <v>0</v>
          </cell>
          <cell r="J12">
            <v>0</v>
          </cell>
        </row>
        <row r="18">
          <cell r="H18">
            <v>57731806.07000001</v>
          </cell>
          <cell r="J18">
            <v>57671681.07000001</v>
          </cell>
        </row>
        <row r="30">
          <cell r="H30">
            <v>5000000.42</v>
          </cell>
          <cell r="J30">
            <v>5074500</v>
          </cell>
        </row>
        <row r="31">
          <cell r="H31">
            <v>68256259.09020141</v>
          </cell>
          <cell r="J31">
            <v>52720387.510000005</v>
          </cell>
        </row>
        <row r="32">
          <cell r="H32">
            <v>0</v>
          </cell>
          <cell r="J32">
            <v>0</v>
          </cell>
        </row>
        <row r="38">
          <cell r="H38">
            <v>22292421.68</v>
          </cell>
          <cell r="J38">
            <v>35116477.94</v>
          </cell>
        </row>
        <row r="41">
          <cell r="H41">
            <v>522932.4</v>
          </cell>
          <cell r="J41">
            <v>614082.4</v>
          </cell>
        </row>
      </sheetData>
      <sheetData sheetId="4">
        <row r="19">
          <cell r="H19">
            <v>-2311460.415</v>
          </cell>
        </row>
        <row r="23">
          <cell r="H23">
            <v>8284055.13799999</v>
          </cell>
        </row>
        <row r="25">
          <cell r="H25">
            <v>-1099755.12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37">
      <selection activeCell="B59" sqref="B59"/>
    </sheetView>
  </sheetViews>
  <sheetFormatPr defaultColWidth="9.140625" defaultRowHeight="12.75"/>
  <cols>
    <col min="1" max="1" width="4.421875" style="0" customWidth="1"/>
    <col min="2" max="2" width="38.7109375" style="0" customWidth="1"/>
    <col min="4" max="4" width="16.8515625" style="0" customWidth="1"/>
    <col min="5" max="5" width="1.1484375" style="0" customWidth="1"/>
    <col min="6" max="6" width="19.140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4.25">
      <c r="A2" s="4" t="s">
        <v>1</v>
      </c>
      <c r="B2" s="2"/>
      <c r="C2" s="2"/>
      <c r="D2" s="2"/>
      <c r="E2" s="2"/>
      <c r="F2" s="3"/>
    </row>
    <row r="3" spans="1:6" ht="12.75">
      <c r="A3" s="5" t="s">
        <v>2</v>
      </c>
      <c r="B3" s="2"/>
      <c r="C3" s="2"/>
      <c r="D3" s="2"/>
      <c r="E3" s="2"/>
      <c r="F3" s="3"/>
    </row>
    <row r="4" spans="1:6" ht="12.75">
      <c r="A4" s="6"/>
      <c r="B4" s="2"/>
      <c r="C4" s="2"/>
      <c r="D4" s="2"/>
      <c r="E4" s="2"/>
      <c r="F4" s="3"/>
    </row>
    <row r="5" spans="1:6" ht="12.75">
      <c r="A5" s="7" t="s">
        <v>3</v>
      </c>
      <c r="B5" s="8"/>
      <c r="C5" s="9" t="s">
        <v>4</v>
      </c>
      <c r="D5" s="10" t="s">
        <v>5</v>
      </c>
      <c r="E5" s="9"/>
      <c r="F5" s="10" t="s">
        <v>6</v>
      </c>
    </row>
    <row r="6" spans="1:6" ht="12.75">
      <c r="A6" s="8" t="s">
        <v>7</v>
      </c>
      <c r="B6" s="8"/>
      <c r="C6" s="11"/>
      <c r="D6" s="12"/>
      <c r="E6" s="11"/>
      <c r="F6" s="12"/>
    </row>
    <row r="7" spans="1:6" ht="12.75">
      <c r="A7" s="8"/>
      <c r="B7" s="8" t="s">
        <v>8</v>
      </c>
      <c r="C7" s="11">
        <v>3</v>
      </c>
      <c r="D7" s="12">
        <v>964607.05</v>
      </c>
      <c r="E7" s="11"/>
      <c r="F7" s="12">
        <v>3016985.41</v>
      </c>
    </row>
    <row r="8" spans="1:6" ht="12.75">
      <c r="A8" s="8"/>
      <c r="B8" s="8" t="s">
        <v>9</v>
      </c>
      <c r="C8" s="11"/>
      <c r="D8" s="12">
        <v>0</v>
      </c>
      <c r="E8" s="11"/>
      <c r="F8" s="12">
        <v>0</v>
      </c>
    </row>
    <row r="9" spans="1:6" ht="12.75">
      <c r="A9" s="8"/>
      <c r="B9" s="8" t="s">
        <v>10</v>
      </c>
      <c r="C9" s="11">
        <v>4</v>
      </c>
      <c r="D9" s="12">
        <v>55038386.31</v>
      </c>
      <c r="E9" s="11"/>
      <c r="F9" s="12">
        <v>76215430.24</v>
      </c>
    </row>
    <row r="10" spans="1:6" ht="12.75">
      <c r="A10" s="8"/>
      <c r="B10" s="8" t="s">
        <v>11</v>
      </c>
      <c r="C10" s="11">
        <v>5</v>
      </c>
      <c r="D10" s="12">
        <v>21317280.99</v>
      </c>
      <c r="E10" s="11"/>
      <c r="F10" s="12">
        <v>35532398.36000001</v>
      </c>
    </row>
    <row r="11" spans="1:6" ht="12.75" hidden="1">
      <c r="A11" s="8"/>
      <c r="B11" s="8" t="s">
        <v>12</v>
      </c>
      <c r="C11" s="11"/>
      <c r="D11" s="12">
        <v>0</v>
      </c>
      <c r="E11" s="11"/>
      <c r="F11" s="12">
        <v>0</v>
      </c>
    </row>
    <row r="12" spans="1:6" ht="12.75" hidden="1">
      <c r="A12" s="8"/>
      <c r="B12" s="8" t="s">
        <v>13</v>
      </c>
      <c r="C12" s="11"/>
      <c r="D12" s="12">
        <v>0</v>
      </c>
      <c r="E12" s="11"/>
      <c r="F12" s="12">
        <v>0</v>
      </c>
    </row>
    <row r="13" spans="1:6" ht="6" customHeight="1">
      <c r="A13" s="8"/>
      <c r="B13" s="8"/>
      <c r="C13" s="11"/>
      <c r="D13" s="12"/>
      <c r="E13" s="11"/>
      <c r="F13" s="12"/>
    </row>
    <row r="14" spans="1:6" ht="12.75">
      <c r="A14" s="8" t="s">
        <v>14</v>
      </c>
      <c r="B14" s="8"/>
      <c r="C14" s="11"/>
      <c r="D14" s="13">
        <v>77320274.35</v>
      </c>
      <c r="E14" s="11"/>
      <c r="F14" s="13">
        <v>114764814.00999999</v>
      </c>
    </row>
    <row r="15" spans="1:6" ht="12.75">
      <c r="A15" s="8"/>
      <c r="B15" s="8"/>
      <c r="C15" s="11"/>
      <c r="D15" s="14"/>
      <c r="E15" s="11"/>
      <c r="F15" s="14"/>
    </row>
    <row r="16" spans="1:6" ht="12.75">
      <c r="A16" s="8" t="s">
        <v>15</v>
      </c>
      <c r="B16" s="8"/>
      <c r="C16" s="11"/>
      <c r="D16" s="12"/>
      <c r="E16" s="11"/>
      <c r="F16" s="12"/>
    </row>
    <row r="17" spans="1:6" ht="12.75">
      <c r="A17" s="8"/>
      <c r="B17" s="8" t="s">
        <v>16</v>
      </c>
      <c r="C17" s="11"/>
      <c r="D17" s="12">
        <v>0</v>
      </c>
      <c r="E17" s="11"/>
      <c r="F17" s="12">
        <v>0</v>
      </c>
    </row>
    <row r="18" spans="1:6" ht="12.75">
      <c r="A18" s="8"/>
      <c r="B18" s="8" t="s">
        <v>17</v>
      </c>
      <c r="C18" s="11">
        <v>6</v>
      </c>
      <c r="D18" s="12">
        <v>61028441.470000006</v>
      </c>
      <c r="E18" s="11"/>
      <c r="F18" s="12">
        <v>58347706.470000006</v>
      </c>
    </row>
    <row r="19" spans="1:6" ht="12.75" hidden="1">
      <c r="A19" s="8"/>
      <c r="B19" s="8" t="s">
        <v>18</v>
      </c>
      <c r="C19" s="11"/>
      <c r="D19" s="12">
        <v>0</v>
      </c>
      <c r="E19" s="11"/>
      <c r="F19" s="12">
        <v>0</v>
      </c>
    </row>
    <row r="20" spans="1:6" ht="12.75" hidden="1">
      <c r="A20" s="8"/>
      <c r="B20" s="8" t="s">
        <v>19</v>
      </c>
      <c r="C20" s="11"/>
      <c r="D20" s="12">
        <v>0</v>
      </c>
      <c r="E20" s="11"/>
      <c r="F20" s="12">
        <v>0</v>
      </c>
    </row>
    <row r="21" spans="1:6" ht="12.75" hidden="1">
      <c r="A21" s="8"/>
      <c r="B21" s="8" t="s">
        <v>20</v>
      </c>
      <c r="C21" s="11"/>
      <c r="D21" s="12">
        <v>0</v>
      </c>
      <c r="E21" s="11"/>
      <c r="F21" s="12">
        <v>0</v>
      </c>
    </row>
    <row r="22" spans="1:6" ht="12.75" hidden="1">
      <c r="A22" s="8"/>
      <c r="B22" s="8" t="s">
        <v>21</v>
      </c>
      <c r="C22" s="11"/>
      <c r="D22" s="12">
        <v>0</v>
      </c>
      <c r="E22" s="11"/>
      <c r="F22" s="12">
        <v>0</v>
      </c>
    </row>
    <row r="23" spans="1:6" ht="12.75">
      <c r="A23" s="8"/>
      <c r="B23" s="8"/>
      <c r="C23" s="11"/>
      <c r="D23" s="12"/>
      <c r="E23" s="11"/>
      <c r="F23" s="12"/>
    </row>
    <row r="24" spans="1:6" ht="12.75">
      <c r="A24" s="7" t="s">
        <v>22</v>
      </c>
      <c r="B24" s="8"/>
      <c r="C24" s="11"/>
      <c r="D24" s="13">
        <v>61028441.470000006</v>
      </c>
      <c r="E24" s="11"/>
      <c r="F24" s="13">
        <v>58347706.470000006</v>
      </c>
    </row>
    <row r="25" spans="1:6" ht="13.5" thickBot="1">
      <c r="A25" s="7" t="s">
        <v>23</v>
      </c>
      <c r="B25" s="8"/>
      <c r="C25" s="11"/>
      <c r="D25" s="15">
        <v>138348715.82</v>
      </c>
      <c r="E25" s="11"/>
      <c r="F25" s="15">
        <v>173112520.48</v>
      </c>
    </row>
    <row r="26" spans="1:6" ht="8.25" customHeight="1" thickTop="1">
      <c r="A26" s="16"/>
      <c r="B26" s="8"/>
      <c r="C26" s="11"/>
      <c r="D26" s="12"/>
      <c r="E26" s="11"/>
      <c r="F26" s="12"/>
    </row>
    <row r="27" spans="1:6" ht="12.75">
      <c r="A27" s="7" t="s">
        <v>24</v>
      </c>
      <c r="B27" s="8"/>
      <c r="C27" s="11"/>
      <c r="D27" s="12"/>
      <c r="E27" s="11"/>
      <c r="F27" s="12"/>
    </row>
    <row r="28" spans="1:6" ht="12.75">
      <c r="A28" s="8" t="s">
        <v>25</v>
      </c>
      <c r="B28" s="8"/>
      <c r="C28" s="11"/>
      <c r="D28" s="12"/>
      <c r="E28" s="11"/>
      <c r="F28" s="12"/>
    </row>
    <row r="29" spans="1:6" ht="12.75" hidden="1">
      <c r="A29" s="8"/>
      <c r="B29" s="8" t="s">
        <v>26</v>
      </c>
      <c r="C29" s="11"/>
      <c r="D29" s="12">
        <v>0</v>
      </c>
      <c r="E29" s="11"/>
      <c r="F29" s="12">
        <v>0</v>
      </c>
    </row>
    <row r="30" spans="1:6" ht="12.75">
      <c r="A30" s="8"/>
      <c r="B30" s="8" t="s">
        <v>27</v>
      </c>
      <c r="C30" s="11">
        <v>7</v>
      </c>
      <c r="D30" s="12">
        <v>12885000</v>
      </c>
      <c r="E30" s="11"/>
      <c r="F30" s="12">
        <v>12885000</v>
      </c>
    </row>
    <row r="31" spans="1:6" ht="12.75">
      <c r="A31" s="8"/>
      <c r="B31" s="8" t="s">
        <v>28</v>
      </c>
      <c r="C31" s="11">
        <v>8</v>
      </c>
      <c r="D31" s="12">
        <v>40971118.51</v>
      </c>
      <c r="E31" s="11"/>
      <c r="F31" s="12">
        <v>79743203.08</v>
      </c>
    </row>
    <row r="32" spans="1:6" ht="12.75" hidden="1">
      <c r="A32" s="8"/>
      <c r="B32" s="8" t="s">
        <v>29</v>
      </c>
      <c r="C32" s="11"/>
      <c r="D32" s="12">
        <v>0</v>
      </c>
      <c r="E32" s="11"/>
      <c r="F32" s="12">
        <v>0</v>
      </c>
    </row>
    <row r="33" spans="1:6" ht="12.75" hidden="1">
      <c r="A33" s="8"/>
      <c r="B33" s="8" t="s">
        <v>30</v>
      </c>
      <c r="C33" s="11"/>
      <c r="D33" s="12">
        <v>0</v>
      </c>
      <c r="E33" s="11"/>
      <c r="F33" s="12">
        <v>0</v>
      </c>
    </row>
    <row r="34" spans="1:6" ht="12.75">
      <c r="A34" s="8"/>
      <c r="B34" s="8"/>
      <c r="C34" s="11"/>
      <c r="D34" s="12"/>
      <c r="E34" s="11"/>
      <c r="F34" s="12"/>
    </row>
    <row r="35" spans="1:6" ht="12.75">
      <c r="A35" s="8" t="s">
        <v>31</v>
      </c>
      <c r="B35" s="8"/>
      <c r="C35" s="11"/>
      <c r="D35" s="13">
        <v>53856118.51</v>
      </c>
      <c r="E35" s="11"/>
      <c r="F35" s="13">
        <v>92628203.08</v>
      </c>
    </row>
    <row r="36" spans="1:6" ht="12.75">
      <c r="A36" s="8"/>
      <c r="B36" s="8"/>
      <c r="C36" s="11"/>
      <c r="D36" s="14"/>
      <c r="E36" s="11"/>
      <c r="F36" s="14"/>
    </row>
    <row r="37" spans="1:6" ht="12.75">
      <c r="A37" s="8" t="s">
        <v>32</v>
      </c>
      <c r="B37" s="8"/>
      <c r="C37" s="11"/>
      <c r="D37" s="14"/>
      <c r="E37" s="11"/>
      <c r="F37" s="14"/>
    </row>
    <row r="38" spans="1:6" ht="12.75">
      <c r="A38" s="8"/>
      <c r="B38" s="8" t="s">
        <v>33</v>
      </c>
      <c r="C38" s="11">
        <v>9</v>
      </c>
      <c r="D38" s="12">
        <v>10670638.23</v>
      </c>
      <c r="E38" s="11"/>
      <c r="F38" s="12">
        <v>11444356.68</v>
      </c>
    </row>
    <row r="39" spans="1:6" ht="12.75" hidden="1">
      <c r="A39" s="8"/>
      <c r="B39" s="8" t="s">
        <v>34</v>
      </c>
      <c r="C39" s="11"/>
      <c r="D39" s="12">
        <v>0</v>
      </c>
      <c r="E39" s="11"/>
      <c r="F39" s="12">
        <v>0</v>
      </c>
    </row>
    <row r="40" spans="1:6" ht="12.75" hidden="1">
      <c r="A40" s="8"/>
      <c r="B40" s="8" t="s">
        <v>35</v>
      </c>
      <c r="C40" s="11"/>
      <c r="D40" s="12">
        <v>0</v>
      </c>
      <c r="E40" s="11"/>
      <c r="F40" s="12">
        <v>0</v>
      </c>
    </row>
    <row r="41" spans="1:6" ht="12.75">
      <c r="A41" s="8"/>
      <c r="B41" s="8" t="s">
        <v>36</v>
      </c>
      <c r="C41" s="11">
        <v>10</v>
      </c>
      <c r="D41" s="12">
        <v>450012.4</v>
      </c>
      <c r="E41" s="11"/>
      <c r="F41" s="12">
        <v>450012.4</v>
      </c>
    </row>
    <row r="42" spans="1:6" ht="12.75">
      <c r="A42" s="8"/>
      <c r="B42" s="8"/>
      <c r="C42" s="11"/>
      <c r="D42" s="14"/>
      <c r="E42" s="11"/>
      <c r="F42" s="14"/>
    </row>
    <row r="43" spans="1:6" ht="12.75">
      <c r="A43" s="8" t="s">
        <v>37</v>
      </c>
      <c r="B43" s="8"/>
      <c r="C43" s="11"/>
      <c r="D43" s="13">
        <v>11120650.63</v>
      </c>
      <c r="E43" s="11"/>
      <c r="F43" s="13">
        <v>11894369.08</v>
      </c>
    </row>
    <row r="44" spans="1:6" ht="12.75">
      <c r="A44" s="8"/>
      <c r="B44" s="8"/>
      <c r="C44" s="11"/>
      <c r="D44" s="14"/>
      <c r="E44" s="11"/>
      <c r="F44" s="14"/>
    </row>
    <row r="45" spans="1:6" ht="12.75">
      <c r="A45" s="7" t="s">
        <v>38</v>
      </c>
      <c r="B45" s="8"/>
      <c r="C45" s="11"/>
      <c r="D45" s="17">
        <v>64976769.14</v>
      </c>
      <c r="E45" s="11"/>
      <c r="F45" s="17">
        <v>104522572.16</v>
      </c>
    </row>
    <row r="46" spans="1:6" ht="12.75">
      <c r="A46" s="8"/>
      <c r="B46" s="8"/>
      <c r="C46" s="11"/>
      <c r="D46" s="14"/>
      <c r="E46" s="11"/>
      <c r="F46" s="14"/>
    </row>
    <row r="47" spans="1:6" ht="12.75">
      <c r="A47" s="8" t="s">
        <v>39</v>
      </c>
      <c r="B47" s="8"/>
      <c r="C47" s="11"/>
      <c r="D47" s="14"/>
      <c r="E47" s="11"/>
      <c r="F47" s="14"/>
    </row>
    <row r="48" spans="1:6" ht="12.75">
      <c r="A48" s="8"/>
      <c r="B48" s="8" t="s">
        <v>40</v>
      </c>
      <c r="C48" s="11">
        <v>11</v>
      </c>
      <c r="D48" s="12">
        <v>20000000</v>
      </c>
      <c r="E48" s="11"/>
      <c r="F48" s="12">
        <v>20000000</v>
      </c>
    </row>
    <row r="49" spans="1:6" ht="12.75" hidden="1">
      <c r="A49" s="8"/>
      <c r="B49" s="8" t="s">
        <v>41</v>
      </c>
      <c r="C49" s="11"/>
      <c r="D49" s="12">
        <v>0</v>
      </c>
      <c r="E49" s="11"/>
      <c r="F49" s="12">
        <v>0</v>
      </c>
    </row>
    <row r="50" spans="1:6" ht="12.75">
      <c r="A50" s="8"/>
      <c r="B50" s="8" t="s">
        <v>42</v>
      </c>
      <c r="C50" s="11"/>
      <c r="D50" s="12">
        <v>0</v>
      </c>
      <c r="E50" s="11"/>
      <c r="F50" s="12">
        <v>0</v>
      </c>
    </row>
    <row r="51" spans="1:6" ht="12.75" hidden="1">
      <c r="A51" s="8"/>
      <c r="B51" s="8" t="s">
        <v>43</v>
      </c>
      <c r="C51" s="11"/>
      <c r="D51" s="12">
        <v>0</v>
      </c>
      <c r="E51" s="11"/>
      <c r="F51" s="12">
        <v>0</v>
      </c>
    </row>
    <row r="52" spans="1:6" ht="12.75" hidden="1">
      <c r="A52" s="8"/>
      <c r="B52" s="8" t="s">
        <v>44</v>
      </c>
      <c r="C52" s="11"/>
      <c r="D52" s="12">
        <v>0</v>
      </c>
      <c r="E52" s="11"/>
      <c r="F52" s="12">
        <v>0</v>
      </c>
    </row>
    <row r="53" spans="1:6" ht="12.75">
      <c r="A53" s="8"/>
      <c r="B53" s="8" t="s">
        <v>45</v>
      </c>
      <c r="C53" s="11">
        <v>11</v>
      </c>
      <c r="D53" s="12">
        <v>48589949.09</v>
      </c>
      <c r="E53" s="11"/>
      <c r="F53" s="12">
        <v>40900772.1</v>
      </c>
    </row>
    <row r="54" spans="1:6" ht="12.75">
      <c r="A54" s="8"/>
      <c r="B54" s="8" t="s">
        <v>46</v>
      </c>
      <c r="C54" s="11" t="s">
        <v>47</v>
      </c>
      <c r="D54" s="12">
        <v>4781997.590000009</v>
      </c>
      <c r="E54" s="11"/>
      <c r="F54" s="12">
        <v>7689176.21000001</v>
      </c>
    </row>
    <row r="55" spans="1:6" ht="12.75">
      <c r="A55" s="18"/>
      <c r="B55" s="18"/>
      <c r="C55" s="19"/>
      <c r="D55" s="14"/>
      <c r="E55" s="19"/>
      <c r="F55" s="14"/>
    </row>
    <row r="56" spans="1:6" ht="12.75">
      <c r="A56" s="7" t="s">
        <v>48</v>
      </c>
      <c r="B56" s="8"/>
      <c r="C56" s="11"/>
      <c r="D56" s="20">
        <v>73371946.68</v>
      </c>
      <c r="E56" s="11"/>
      <c r="F56" s="20">
        <v>68589948.31000002</v>
      </c>
    </row>
    <row r="57" spans="1:6" ht="13.5" thickBot="1">
      <c r="A57" s="7" t="s">
        <v>49</v>
      </c>
      <c r="B57" s="8"/>
      <c r="C57" s="11"/>
      <c r="D57" s="15">
        <v>138348715.82</v>
      </c>
      <c r="E57" s="11"/>
      <c r="F57" s="15">
        <v>173112520.47000003</v>
      </c>
    </row>
    <row r="58" spans="1:6" ht="13.5" thickTop="1">
      <c r="A58" s="8"/>
      <c r="B58" s="8"/>
      <c r="C58" s="11"/>
      <c r="D58" s="11"/>
      <c r="E58" s="11"/>
      <c r="F58" s="12"/>
    </row>
    <row r="59" spans="1:6" ht="12.75">
      <c r="A59" s="8"/>
      <c r="B59" s="8"/>
      <c r="C59" s="8"/>
      <c r="D59" s="12"/>
      <c r="E59" s="12"/>
      <c r="F59" s="12"/>
    </row>
    <row r="60" spans="1:6" ht="12.75">
      <c r="A60" s="8"/>
      <c r="B60" s="8"/>
      <c r="C60" s="8"/>
      <c r="D60" s="21"/>
      <c r="E60" s="8"/>
      <c r="F60" s="12"/>
    </row>
    <row r="61" spans="1:6" ht="12.75">
      <c r="A61" s="8"/>
      <c r="B61" s="8"/>
      <c r="C61" s="8"/>
      <c r="D61" s="8"/>
      <c r="E61" s="8"/>
      <c r="F61" s="12"/>
    </row>
    <row r="62" spans="1:6" ht="12.75">
      <c r="A62" s="8"/>
      <c r="B62" s="7" t="s">
        <v>50</v>
      </c>
      <c r="C62" s="7"/>
      <c r="D62" s="7"/>
      <c r="E62" s="7"/>
      <c r="F62" s="22" t="s">
        <v>51</v>
      </c>
    </row>
    <row r="63" spans="1:6" ht="12.75">
      <c r="A63" s="8"/>
      <c r="B63" s="7"/>
      <c r="C63" s="7"/>
      <c r="D63" s="7"/>
      <c r="E63" s="7"/>
      <c r="F63" s="22"/>
    </row>
    <row r="64" spans="1:6" ht="12.75">
      <c r="A64" s="8"/>
      <c r="B64" s="7" t="s">
        <v>52</v>
      </c>
      <c r="C64" s="7"/>
      <c r="D64" s="7"/>
      <c r="E64" s="7"/>
      <c r="F64" s="22" t="s">
        <v>53</v>
      </c>
    </row>
  </sheetData>
  <printOptions/>
  <pageMargins left="0.75" right="0.75" top="0.54" bottom="0.5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4"/>
  <sheetViews>
    <sheetView workbookViewId="0" topLeftCell="A21">
      <selection activeCell="A1" sqref="A1:F46"/>
    </sheetView>
  </sheetViews>
  <sheetFormatPr defaultColWidth="9.140625" defaultRowHeight="12.75"/>
  <cols>
    <col min="1" max="1" width="2.57421875" style="24" customWidth="1"/>
    <col min="2" max="2" width="44.57421875" style="24" customWidth="1"/>
    <col min="3" max="3" width="10.00390625" style="24" customWidth="1"/>
    <col min="4" max="4" width="15.00390625" style="24" customWidth="1"/>
    <col min="5" max="5" width="2.57421875" style="24" customWidth="1"/>
    <col min="6" max="6" width="19.28125" style="25" customWidth="1"/>
    <col min="7" max="16384" width="8.00390625" style="24" customWidth="1"/>
  </cols>
  <sheetData>
    <row r="1" ht="21.75" customHeight="1">
      <c r="A1" s="23" t="s">
        <v>0</v>
      </c>
    </row>
    <row r="2" ht="15.75" customHeight="1">
      <c r="A2" s="26" t="s">
        <v>54</v>
      </c>
    </row>
    <row r="3" ht="20.25" customHeight="1">
      <c r="A3" s="27" t="s">
        <v>2</v>
      </c>
    </row>
    <row r="5" spans="1:6" ht="19.5" customHeight="1">
      <c r="A5" s="28"/>
      <c r="B5" s="29"/>
      <c r="C5" s="30" t="s">
        <v>4</v>
      </c>
      <c r="D5" s="31" t="s">
        <v>55</v>
      </c>
      <c r="E5" s="30"/>
      <c r="F5" s="31" t="s">
        <v>56</v>
      </c>
    </row>
    <row r="6" spans="1:6" ht="12">
      <c r="A6" s="29"/>
      <c r="B6" s="29"/>
      <c r="C6" s="32"/>
      <c r="D6" s="33"/>
      <c r="E6" s="32"/>
      <c r="F6" s="33"/>
    </row>
    <row r="7" spans="1:6" ht="12">
      <c r="A7" s="29"/>
      <c r="B7" s="29" t="s">
        <v>57</v>
      </c>
      <c r="C7" s="32">
        <v>12</v>
      </c>
      <c r="D7" s="34">
        <v>87667096.96000001</v>
      </c>
      <c r="E7" s="32"/>
      <c r="F7" s="34">
        <v>100846333.08</v>
      </c>
    </row>
    <row r="8" spans="1:6" ht="13.5" customHeight="1">
      <c r="A8" s="29"/>
      <c r="B8" s="29" t="s">
        <v>58</v>
      </c>
      <c r="C8" s="32">
        <v>13</v>
      </c>
      <c r="D8" s="34">
        <v>279900</v>
      </c>
      <c r="E8" s="32"/>
      <c r="F8" s="34">
        <v>72920</v>
      </c>
    </row>
    <row r="9" spans="1:6" ht="12">
      <c r="A9" s="29"/>
      <c r="B9" s="29" t="s">
        <v>59</v>
      </c>
      <c r="C9" s="32"/>
      <c r="D9" s="34">
        <v>-6967535.49</v>
      </c>
      <c r="E9" s="32"/>
      <c r="F9" s="34">
        <v>665404.98</v>
      </c>
    </row>
    <row r="10" spans="1:6" ht="12">
      <c r="A10" s="29"/>
      <c r="B10" s="29" t="s">
        <v>60</v>
      </c>
      <c r="C10" s="32">
        <v>14</v>
      </c>
      <c r="D10" s="34">
        <v>-59917855.88</v>
      </c>
      <c r="E10" s="32"/>
      <c r="F10" s="34">
        <v>-75886095.42999999</v>
      </c>
    </row>
    <row r="11" spans="1:6" ht="12">
      <c r="A11" s="29"/>
      <c r="B11" s="29" t="s">
        <v>61</v>
      </c>
      <c r="C11" s="32">
        <v>15</v>
      </c>
      <c r="D11" s="36">
        <v>-7796845.12</v>
      </c>
      <c r="E11" s="32"/>
      <c r="F11" s="34">
        <v>-8876060.72</v>
      </c>
    </row>
    <row r="12" spans="1:6" ht="12">
      <c r="A12" s="29"/>
      <c r="B12" s="29" t="s">
        <v>62</v>
      </c>
      <c r="C12" s="32">
        <v>16</v>
      </c>
      <c r="D12" s="34">
        <v>-6991181.7</v>
      </c>
      <c r="E12" s="32"/>
      <c r="F12" s="34">
        <v>-6466890.65</v>
      </c>
    </row>
    <row r="13" spans="1:6" ht="12">
      <c r="A13" s="29"/>
      <c r="B13" s="29" t="s">
        <v>63</v>
      </c>
      <c r="C13" s="32">
        <v>6</v>
      </c>
      <c r="D13" s="34">
        <v>0</v>
      </c>
      <c r="E13" s="32"/>
      <c r="F13" s="34">
        <v>-647407</v>
      </c>
    </row>
    <row r="14" spans="1:6" ht="12">
      <c r="A14" s="29"/>
      <c r="B14" s="29"/>
      <c r="C14" s="32"/>
      <c r="D14" s="34"/>
      <c r="E14" s="32"/>
      <c r="F14" s="34"/>
    </row>
    <row r="15" spans="1:6" ht="12">
      <c r="A15" s="29"/>
      <c r="B15" s="37" t="s">
        <v>64</v>
      </c>
      <c r="C15" s="38"/>
      <c r="D15" s="39">
        <v>6273578.77000001</v>
      </c>
      <c r="E15" s="38"/>
      <c r="F15" s="39">
        <v>9708204.260000011</v>
      </c>
    </row>
    <row r="16" spans="1:6" ht="12">
      <c r="A16" s="40"/>
      <c r="B16" s="29"/>
      <c r="C16" s="32"/>
      <c r="D16" s="34"/>
      <c r="E16" s="32"/>
      <c r="F16" s="34"/>
    </row>
    <row r="17" spans="1:6" ht="12">
      <c r="A17" s="29"/>
      <c r="B17" s="29" t="s">
        <v>65</v>
      </c>
      <c r="C17" s="32"/>
      <c r="D17" s="34">
        <v>0</v>
      </c>
      <c r="E17" s="32"/>
      <c r="F17" s="34">
        <v>0</v>
      </c>
    </row>
    <row r="18" spans="1:6" ht="12">
      <c r="A18" s="29"/>
      <c r="B18" s="29" t="s">
        <v>66</v>
      </c>
      <c r="C18" s="32"/>
      <c r="D18" s="34">
        <v>0</v>
      </c>
      <c r="E18" s="32"/>
      <c r="F18" s="34">
        <v>0</v>
      </c>
    </row>
    <row r="19" spans="1:6" ht="12">
      <c r="A19" s="29"/>
      <c r="B19" s="29" t="s">
        <v>67</v>
      </c>
      <c r="C19" s="32">
        <v>17</v>
      </c>
      <c r="D19" s="34">
        <v>-738348.78</v>
      </c>
      <c r="E19" s="32"/>
      <c r="F19" s="34">
        <v>-915840.05</v>
      </c>
    </row>
    <row r="20" spans="1:6" ht="12">
      <c r="A20" s="29"/>
      <c r="B20" s="29"/>
      <c r="C20" s="32"/>
      <c r="D20" s="34"/>
      <c r="E20" s="32"/>
      <c r="F20" s="34"/>
    </row>
    <row r="21" spans="1:6" ht="12">
      <c r="A21" s="29"/>
      <c r="B21" s="37" t="s">
        <v>68</v>
      </c>
      <c r="C21" s="38"/>
      <c r="D21" s="41">
        <v>-738348.78</v>
      </c>
      <c r="E21" s="38"/>
      <c r="F21" s="41">
        <v>-915840.05</v>
      </c>
    </row>
    <row r="22" spans="1:6" ht="12">
      <c r="A22" s="29"/>
      <c r="B22" s="29"/>
      <c r="C22" s="32"/>
      <c r="D22" s="34"/>
      <c r="E22" s="32"/>
      <c r="F22" s="34"/>
    </row>
    <row r="23" spans="1:6" ht="12">
      <c r="A23" s="29"/>
      <c r="B23" s="37" t="s">
        <v>69</v>
      </c>
      <c r="C23" s="32">
        <v>18</v>
      </c>
      <c r="D23" s="42">
        <v>5535229.99000001</v>
      </c>
      <c r="E23" s="32"/>
      <c r="F23" s="42">
        <v>8792364.21000001</v>
      </c>
    </row>
    <row r="24" spans="1:6" ht="12">
      <c r="A24" s="29"/>
      <c r="B24" s="29"/>
      <c r="C24" s="32"/>
      <c r="D24" s="34"/>
      <c r="E24" s="32"/>
      <c r="F24" s="34"/>
    </row>
    <row r="25" spans="1:6" ht="12">
      <c r="A25" s="29"/>
      <c r="B25" s="29" t="s">
        <v>70</v>
      </c>
      <c r="C25" s="32">
        <v>18</v>
      </c>
      <c r="D25" s="34">
        <v>-753232.4</v>
      </c>
      <c r="E25" s="32"/>
      <c r="F25" s="34">
        <v>-1103188</v>
      </c>
    </row>
    <row r="26" spans="1:6" ht="12">
      <c r="A26" s="29"/>
      <c r="B26" s="29"/>
      <c r="C26" s="32"/>
      <c r="D26" s="34"/>
      <c r="E26" s="32"/>
      <c r="F26" s="34"/>
    </row>
    <row r="27" spans="1:6" ht="12.75" thickBot="1">
      <c r="A27" s="29"/>
      <c r="B27" s="37" t="s">
        <v>71</v>
      </c>
      <c r="C27" s="32">
        <v>18</v>
      </c>
      <c r="D27" s="43">
        <v>4781997.590000009</v>
      </c>
      <c r="E27" s="32"/>
      <c r="F27" s="43">
        <v>7689176.21000001</v>
      </c>
    </row>
    <row r="28" spans="1:6" ht="12.75" thickTop="1">
      <c r="A28" s="29"/>
      <c r="B28" s="29"/>
      <c r="C28" s="32"/>
      <c r="D28" s="32"/>
      <c r="E28" s="32"/>
      <c r="F28" s="44"/>
    </row>
    <row r="29" spans="4:6" ht="11.25">
      <c r="D29" s="46"/>
      <c r="F29" s="35"/>
    </row>
    <row r="30" spans="2:6" ht="11.25" hidden="1">
      <c r="B30" s="24" t="s">
        <v>72</v>
      </c>
      <c r="F30" s="35"/>
    </row>
    <row r="31" spans="2:6" ht="11.25" hidden="1">
      <c r="B31" s="47" t="s">
        <v>73</v>
      </c>
      <c r="C31" s="47"/>
      <c r="D31" s="47"/>
      <c r="E31" s="47"/>
      <c r="F31" s="35"/>
    </row>
    <row r="32" spans="2:6" ht="11.25" hidden="1">
      <c r="B32" s="47" t="s">
        <v>74</v>
      </c>
      <c r="C32" s="47"/>
      <c r="D32" s="47"/>
      <c r="E32" s="47"/>
      <c r="F32" s="35"/>
    </row>
    <row r="33" ht="11.25" hidden="1">
      <c r="F33" s="48"/>
    </row>
    <row r="34" ht="11.25" hidden="1">
      <c r="F34" s="35"/>
    </row>
    <row r="35" spans="4:6" ht="11.25">
      <c r="D35" s="46"/>
      <c r="F35" s="35"/>
    </row>
    <row r="36" ht="11.25">
      <c r="F36" s="35"/>
    </row>
    <row r="37" ht="11.25">
      <c r="F37" s="35"/>
    </row>
    <row r="38" ht="11.25">
      <c r="F38" s="35"/>
    </row>
    <row r="39" spans="2:6" ht="12">
      <c r="B39" s="37" t="s">
        <v>50</v>
      </c>
      <c r="C39" s="37"/>
      <c r="D39" s="37"/>
      <c r="E39" s="37"/>
      <c r="F39" s="49" t="s">
        <v>51</v>
      </c>
    </row>
    <row r="40" spans="2:6" ht="12">
      <c r="B40" s="37"/>
      <c r="C40" s="37"/>
      <c r="D40" s="37"/>
      <c r="E40" s="37"/>
      <c r="F40" s="49"/>
    </row>
    <row r="41" spans="2:6" ht="12">
      <c r="B41" s="37" t="s">
        <v>52</v>
      </c>
      <c r="C41" s="37"/>
      <c r="D41" s="37"/>
      <c r="E41" s="37"/>
      <c r="F41" s="49" t="s">
        <v>53</v>
      </c>
    </row>
    <row r="42" ht="11.25">
      <c r="F42" s="35"/>
    </row>
    <row r="43" ht="11.25">
      <c r="F43" s="35"/>
    </row>
    <row r="44" ht="11.25">
      <c r="F44" s="35"/>
    </row>
  </sheetData>
  <printOptions/>
  <pageMargins left="1.04" right="0.53" top="1" bottom="0.8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53"/>
  <sheetViews>
    <sheetView workbookViewId="0" topLeftCell="A35">
      <selection activeCell="A1" sqref="A1:E54"/>
    </sheetView>
  </sheetViews>
  <sheetFormatPr defaultColWidth="9.140625" defaultRowHeight="12.75"/>
  <cols>
    <col min="1" max="1" width="5.8515625" style="24" customWidth="1"/>
    <col min="2" max="2" width="45.00390625" style="24" customWidth="1"/>
    <col min="3" max="3" width="22.00390625" style="24" customWidth="1"/>
    <col min="4" max="4" width="2.00390625" style="24" customWidth="1"/>
    <col min="5" max="5" width="19.421875" style="24" customWidth="1"/>
    <col min="6" max="6" width="2.8515625" style="24" customWidth="1"/>
    <col min="7" max="7" width="19.421875" style="24" hidden="1" customWidth="1"/>
    <col min="8" max="8" width="17.140625" style="24" customWidth="1"/>
    <col min="9" max="9" width="15.7109375" style="24" customWidth="1"/>
    <col min="10" max="16384" width="8.00390625" style="24" customWidth="1"/>
  </cols>
  <sheetData>
    <row r="1" ht="15.75">
      <c r="A1" s="23" t="s">
        <v>0</v>
      </c>
    </row>
    <row r="2" ht="18.75" customHeight="1">
      <c r="A2" s="26" t="s">
        <v>75</v>
      </c>
    </row>
    <row r="3" ht="12.75">
      <c r="A3" s="26" t="s">
        <v>2</v>
      </c>
    </row>
    <row r="4" spans="1:8" ht="18.75" customHeight="1">
      <c r="A4" s="29"/>
      <c r="B4" s="29"/>
      <c r="C4" s="50" t="s">
        <v>76</v>
      </c>
      <c r="D4" s="29"/>
      <c r="E4" s="50" t="s">
        <v>77</v>
      </c>
      <c r="F4" s="29"/>
      <c r="G4" s="50" t="s">
        <v>78</v>
      </c>
      <c r="H4" s="32"/>
    </row>
    <row r="5" spans="1:8" ht="12">
      <c r="A5" s="37" t="s">
        <v>79</v>
      </c>
      <c r="B5" s="37"/>
      <c r="C5" s="29"/>
      <c r="D5" s="37"/>
      <c r="E5" s="29"/>
      <c r="F5" s="29"/>
      <c r="G5" s="29"/>
      <c r="H5" s="29"/>
    </row>
    <row r="6" spans="1:10" ht="12">
      <c r="A6" s="29"/>
      <c r="B6" s="29" t="s">
        <v>80</v>
      </c>
      <c r="C6" s="45">
        <v>5535229.99000001</v>
      </c>
      <c r="D6" s="29"/>
      <c r="E6" s="45">
        <v>8792364.21000001</v>
      </c>
      <c r="F6" s="29"/>
      <c r="G6" s="45">
        <f>+'[1]Ardh Shpenz f (1)'!H23</f>
        <v>8284055.13799999</v>
      </c>
      <c r="H6" s="33"/>
      <c r="I6" s="25"/>
      <c r="J6" s="25"/>
    </row>
    <row r="7" spans="1:10" ht="12">
      <c r="A7" s="29"/>
      <c r="B7" s="29" t="s">
        <v>81</v>
      </c>
      <c r="C7" s="45"/>
      <c r="D7" s="29"/>
      <c r="E7" s="45"/>
      <c r="F7" s="29"/>
      <c r="G7" s="45"/>
      <c r="H7" s="33"/>
      <c r="I7" s="25"/>
      <c r="J7" s="25"/>
    </row>
    <row r="8" spans="1:10" ht="12">
      <c r="A8" s="29"/>
      <c r="B8" s="51" t="s">
        <v>82</v>
      </c>
      <c r="C8" s="33">
        <v>0</v>
      </c>
      <c r="D8" s="51"/>
      <c r="E8" s="33">
        <v>647406.6</v>
      </c>
      <c r="F8" s="29"/>
      <c r="G8" s="33">
        <f>+'[1]Gjendje Llog 2008'!M529</f>
        <v>808920</v>
      </c>
      <c r="H8" s="33"/>
      <c r="I8" s="25"/>
      <c r="J8" s="25"/>
    </row>
    <row r="9" spans="1:10" ht="12">
      <c r="A9" s="29"/>
      <c r="B9" s="51" t="s">
        <v>83</v>
      </c>
      <c r="C9" s="34"/>
      <c r="D9" s="51"/>
      <c r="E9" s="34"/>
      <c r="F9" s="29"/>
      <c r="G9" s="34"/>
      <c r="H9" s="33"/>
      <c r="I9" s="25"/>
      <c r="J9" s="25"/>
    </row>
    <row r="10" spans="1:10" ht="12">
      <c r="A10" s="29"/>
      <c r="B10" s="51" t="s">
        <v>84</v>
      </c>
      <c r="C10" s="45"/>
      <c r="D10" s="51"/>
      <c r="E10" s="45"/>
      <c r="F10" s="29"/>
      <c r="G10" s="45">
        <f>+'[1]Ardh Shpenz f (2)'!C15</f>
        <v>0</v>
      </c>
      <c r="H10" s="33"/>
      <c r="I10" s="25"/>
      <c r="J10" s="25"/>
    </row>
    <row r="11" spans="1:10" ht="12">
      <c r="A11" s="29"/>
      <c r="B11" s="51" t="s">
        <v>85</v>
      </c>
      <c r="C11" s="34">
        <v>823716.65</v>
      </c>
      <c r="D11" s="51"/>
      <c r="E11" s="34">
        <v>1085042.3</v>
      </c>
      <c r="F11" s="29"/>
      <c r="G11" s="34">
        <f>-'[1]Ardh Shpenz f (1)'!H19</f>
        <v>2311460.415</v>
      </c>
      <c r="H11" s="33"/>
      <c r="I11" s="25"/>
      <c r="J11" s="25"/>
    </row>
    <row r="12" spans="1:10" ht="12">
      <c r="A12" s="29"/>
      <c r="B12" s="29" t="s">
        <v>86</v>
      </c>
      <c r="C12" s="34">
        <v>14215117.370000008</v>
      </c>
      <c r="D12" s="29"/>
      <c r="E12" s="34">
        <v>58992.8389974162</v>
      </c>
      <c r="F12" s="29"/>
      <c r="G12" s="34">
        <f>+'[1]Bilanc'!J10-'[1]Bilanc'!H10</f>
        <v>1055912.2070025802</v>
      </c>
      <c r="H12" s="33"/>
      <c r="I12" s="25"/>
      <c r="J12" s="25"/>
    </row>
    <row r="13" spans="1:10" ht="12">
      <c r="A13" s="29"/>
      <c r="B13" s="29" t="s">
        <v>87</v>
      </c>
      <c r="C13" s="34">
        <v>21177043.929999992</v>
      </c>
      <c r="D13" s="29"/>
      <c r="E13" s="34">
        <v>-17493806.020000026</v>
      </c>
      <c r="F13" s="29"/>
      <c r="G13" s="34">
        <f>+'[1]Bilanc'!J9-'[1]Bilanc'!H9</f>
        <v>-10973854.799999975</v>
      </c>
      <c r="H13" s="33"/>
      <c r="I13" s="25"/>
      <c r="J13" s="25"/>
    </row>
    <row r="14" spans="1:10" ht="12">
      <c r="A14" s="29"/>
      <c r="B14" s="29" t="s">
        <v>88</v>
      </c>
      <c r="C14" s="34"/>
      <c r="D14" s="29"/>
      <c r="E14" s="34"/>
      <c r="F14" s="29"/>
      <c r="G14" s="34">
        <f>+'[1]Bilanc'!J12-'[1]Bilanc'!H12</f>
        <v>0</v>
      </c>
      <c r="H14" s="33"/>
      <c r="I14" s="25"/>
      <c r="J14" s="25"/>
    </row>
    <row r="15" spans="1:10" ht="12">
      <c r="A15" s="29"/>
      <c r="B15" s="29" t="s">
        <v>89</v>
      </c>
      <c r="C15" s="34">
        <v>-38772084.57</v>
      </c>
      <c r="D15" s="29"/>
      <c r="E15" s="34">
        <v>11486943.98979859</v>
      </c>
      <c r="F15" s="29"/>
      <c r="G15" s="34">
        <f>+'[1]Bilanc'!H31-'[1]Bilanc'!J31</f>
        <v>15535871.580201402</v>
      </c>
      <c r="H15" s="33"/>
      <c r="I15" s="25"/>
      <c r="J15" s="25"/>
    </row>
    <row r="16" spans="1:10" ht="12">
      <c r="A16" s="29"/>
      <c r="B16" s="29" t="s">
        <v>90</v>
      </c>
      <c r="C16" s="34"/>
      <c r="D16" s="29"/>
      <c r="E16" s="34"/>
      <c r="F16" s="29"/>
      <c r="G16" s="34">
        <f>+'[1]Bilanc'!H32-'[1]Bilanc'!J32</f>
        <v>0</v>
      </c>
      <c r="H16" s="33"/>
      <c r="I16" s="25"/>
      <c r="J16" s="25"/>
    </row>
    <row r="17" spans="1:10" ht="12">
      <c r="A17" s="29"/>
      <c r="B17" s="29" t="s">
        <v>91</v>
      </c>
      <c r="C17" s="34"/>
      <c r="D17" s="29"/>
      <c r="E17" s="34"/>
      <c r="F17" s="29"/>
      <c r="G17" s="34"/>
      <c r="H17" s="33"/>
      <c r="I17" s="25"/>
      <c r="J17" s="25"/>
    </row>
    <row r="18" spans="1:10" ht="12">
      <c r="A18" s="29"/>
      <c r="B18" s="29" t="s">
        <v>92</v>
      </c>
      <c r="C18" s="34">
        <v>-823716.65</v>
      </c>
      <c r="D18" s="29"/>
      <c r="E18" s="34">
        <v>-1085042.3</v>
      </c>
      <c r="F18" s="29"/>
      <c r="G18" s="34">
        <f>-+G11</f>
        <v>-2311460.415</v>
      </c>
      <c r="H18" s="33"/>
      <c r="I18" s="25"/>
      <c r="J18" s="25"/>
    </row>
    <row r="19" spans="1:10" ht="12">
      <c r="A19" s="29"/>
      <c r="B19" s="29" t="s">
        <v>93</v>
      </c>
      <c r="C19" s="34">
        <v>-753232.4</v>
      </c>
      <c r="D19" s="29"/>
      <c r="E19" s="34">
        <v>-1103188</v>
      </c>
      <c r="F19" s="29"/>
      <c r="G19" s="34">
        <f>+'[1]Ardh Shpenz f (1)'!H25</f>
        <v>-1099755.12</v>
      </c>
      <c r="H19" s="33"/>
      <c r="I19" s="25"/>
      <c r="J19" s="25"/>
    </row>
    <row r="20" spans="1:10" ht="10.5" customHeight="1">
      <c r="A20" s="29"/>
      <c r="B20" s="29"/>
      <c r="C20" s="45"/>
      <c r="D20" s="29"/>
      <c r="E20" s="45"/>
      <c r="F20" s="29"/>
      <c r="G20" s="45"/>
      <c r="H20" s="33"/>
      <c r="I20" s="25"/>
      <c r="J20" s="25"/>
    </row>
    <row r="21" spans="1:10" ht="12">
      <c r="A21" s="27" t="s">
        <v>94</v>
      </c>
      <c r="B21" s="29"/>
      <c r="C21" s="39">
        <v>1402074.3200000124</v>
      </c>
      <c r="D21" s="29"/>
      <c r="E21" s="39">
        <v>2388713.618795992</v>
      </c>
      <c r="F21" s="29"/>
      <c r="G21" s="39">
        <f>SUM(G6:G20)</f>
        <v>13611149.005203996</v>
      </c>
      <c r="H21" s="33"/>
      <c r="I21" s="25"/>
      <c r="J21" s="25"/>
    </row>
    <row r="22" spans="1:10" ht="9.75" customHeight="1">
      <c r="A22" s="29"/>
      <c r="B22" s="29"/>
      <c r="C22" s="45"/>
      <c r="D22" s="29"/>
      <c r="E22" s="45"/>
      <c r="F22" s="29"/>
      <c r="G22" s="45"/>
      <c r="H22" s="33"/>
      <c r="I22" s="25"/>
      <c r="J22" s="25"/>
    </row>
    <row r="23" spans="1:10" ht="12">
      <c r="A23" s="37" t="s">
        <v>95</v>
      </c>
      <c r="B23" s="29"/>
      <c r="C23" s="45"/>
      <c r="D23" s="29"/>
      <c r="E23" s="45"/>
      <c r="F23" s="29"/>
      <c r="G23" s="45"/>
      <c r="H23" s="33"/>
      <c r="I23" s="25"/>
      <c r="J23" s="25"/>
    </row>
    <row r="24" spans="1:10" ht="12">
      <c r="A24" s="37"/>
      <c r="B24" s="29" t="s">
        <v>96</v>
      </c>
      <c r="C24" s="45"/>
      <c r="D24" s="29"/>
      <c r="E24" s="45"/>
      <c r="F24" s="29"/>
      <c r="G24" s="45"/>
      <c r="H24" s="33"/>
      <c r="I24" s="25"/>
      <c r="J24" s="25"/>
    </row>
    <row r="25" spans="1:10" ht="12">
      <c r="A25" s="29"/>
      <c r="B25" s="29" t="s">
        <v>97</v>
      </c>
      <c r="C25" s="52">
        <v>-2680735</v>
      </c>
      <c r="D25" s="29"/>
      <c r="E25" s="52">
        <v>-1263307</v>
      </c>
      <c r="F25" s="29"/>
      <c r="G25" s="52"/>
      <c r="H25" s="33"/>
      <c r="I25" s="25"/>
      <c r="J25" s="25"/>
    </row>
    <row r="26" spans="1:10" ht="12">
      <c r="A26" s="29"/>
      <c r="B26" s="29" t="s">
        <v>98</v>
      </c>
      <c r="C26" s="34"/>
      <c r="D26" s="29"/>
      <c r="E26" s="34"/>
      <c r="F26" s="29"/>
      <c r="G26" s="34">
        <f>+'[1]Bilanc'!J18-'[1]Bilanc'!H18-'Cash Flow'!G8</f>
        <v>-869045</v>
      </c>
      <c r="H26" s="33"/>
      <c r="I26" s="25"/>
      <c r="J26" s="25"/>
    </row>
    <row r="27" spans="1:10" ht="12" hidden="1">
      <c r="A27" s="29"/>
      <c r="B27" s="29" t="s">
        <v>99</v>
      </c>
      <c r="C27" s="52"/>
      <c r="D27" s="29"/>
      <c r="E27" s="52"/>
      <c r="F27" s="29"/>
      <c r="G27" s="52"/>
      <c r="H27" s="33"/>
      <c r="I27" s="25"/>
      <c r="J27" s="25"/>
    </row>
    <row r="28" spans="1:10" ht="12" hidden="1">
      <c r="A28" s="29"/>
      <c r="B28" s="29" t="s">
        <v>100</v>
      </c>
      <c r="C28" s="52"/>
      <c r="D28" s="29"/>
      <c r="E28" s="52"/>
      <c r="F28" s="29"/>
      <c r="G28" s="52"/>
      <c r="H28" s="33"/>
      <c r="I28" s="25"/>
      <c r="J28" s="25"/>
    </row>
    <row r="29" spans="1:10" ht="12.75" customHeight="1">
      <c r="A29" s="29"/>
      <c r="B29" s="29"/>
      <c r="C29" s="45"/>
      <c r="D29" s="29"/>
      <c r="E29" s="45"/>
      <c r="F29" s="29"/>
      <c r="G29" s="45"/>
      <c r="H29" s="33"/>
      <c r="I29" s="25"/>
      <c r="J29" s="25"/>
    </row>
    <row r="30" spans="1:10" ht="12">
      <c r="A30" s="27" t="s">
        <v>101</v>
      </c>
      <c r="B30" s="29"/>
      <c r="C30" s="39">
        <v>-2680735</v>
      </c>
      <c r="D30" s="29"/>
      <c r="E30" s="39">
        <v>-1263307</v>
      </c>
      <c r="F30" s="29"/>
      <c r="G30" s="39">
        <f>+G25+G26</f>
        <v>-869045</v>
      </c>
      <c r="H30" s="33"/>
      <c r="I30" s="25"/>
      <c r="J30" s="25"/>
    </row>
    <row r="31" spans="1:10" ht="12">
      <c r="A31" s="29"/>
      <c r="B31" s="29"/>
      <c r="C31" s="45"/>
      <c r="D31" s="29"/>
      <c r="E31" s="45"/>
      <c r="F31" s="29"/>
      <c r="G31" s="45"/>
      <c r="H31" s="33"/>
      <c r="I31" s="25"/>
      <c r="J31" s="25"/>
    </row>
    <row r="32" spans="1:10" ht="12">
      <c r="A32" s="37" t="s">
        <v>102</v>
      </c>
      <c r="B32" s="29"/>
      <c r="C32" s="45"/>
      <c r="D32" s="29"/>
      <c r="E32" s="45"/>
      <c r="F32" s="29"/>
      <c r="G32" s="45"/>
      <c r="H32" s="33"/>
      <c r="I32" s="25"/>
      <c r="J32" s="25"/>
    </row>
    <row r="33" spans="1:10" ht="12">
      <c r="A33" s="29"/>
      <c r="B33" s="29" t="s">
        <v>103</v>
      </c>
      <c r="C33" s="45"/>
      <c r="D33" s="29"/>
      <c r="E33" s="45"/>
      <c r="F33" s="29"/>
      <c r="G33" s="45">
        <v>0</v>
      </c>
      <c r="H33" s="33"/>
      <c r="I33" s="25"/>
      <c r="J33" s="25"/>
    </row>
    <row r="34" spans="1:10" ht="12">
      <c r="A34" s="29"/>
      <c r="B34" s="29" t="s">
        <v>104</v>
      </c>
      <c r="C34" s="34">
        <v>-773718.4499999993</v>
      </c>
      <c r="D34" s="29"/>
      <c r="E34" s="34">
        <v>-3035985.42</v>
      </c>
      <c r="F34" s="29"/>
      <c r="G34" s="34">
        <f>+'[1]Bilanc'!H30-'[1]Bilanc'!J30+'[1]Bilanc'!H38-'[1]Bilanc'!J38+'[1]Bilanc'!H41-'[1]Bilanc'!J41</f>
        <v>-12989705.839999996</v>
      </c>
      <c r="H34" s="33"/>
      <c r="I34" s="25"/>
      <c r="J34" s="25"/>
    </row>
    <row r="35" spans="1:10" ht="12">
      <c r="A35" s="29"/>
      <c r="B35" s="29" t="s">
        <v>105</v>
      </c>
      <c r="C35" s="45"/>
      <c r="D35" s="29"/>
      <c r="E35" s="45"/>
      <c r="F35" s="29"/>
      <c r="G35" s="45">
        <v>0</v>
      </c>
      <c r="H35" s="33"/>
      <c r="I35" s="25"/>
      <c r="J35" s="25"/>
    </row>
    <row r="36" spans="1:10" ht="12">
      <c r="A36" s="29"/>
      <c r="B36" s="29" t="s">
        <v>106</v>
      </c>
      <c r="C36" s="45"/>
      <c r="D36" s="29"/>
      <c r="E36" s="45"/>
      <c r="F36" s="29"/>
      <c r="G36" s="45">
        <v>0</v>
      </c>
      <c r="H36" s="33"/>
      <c r="I36" s="25"/>
      <c r="J36" s="25"/>
    </row>
    <row r="37" spans="1:10" ht="9.75" customHeight="1">
      <c r="A37" s="29"/>
      <c r="B37" s="29"/>
      <c r="C37" s="45"/>
      <c r="D37" s="29"/>
      <c r="E37" s="45"/>
      <c r="F37" s="29"/>
      <c r="G37" s="45"/>
      <c r="H37" s="33"/>
      <c r="I37" s="25"/>
      <c r="J37" s="25"/>
    </row>
    <row r="38" spans="1:10" ht="12">
      <c r="A38" s="27" t="s">
        <v>107</v>
      </c>
      <c r="B38" s="29"/>
      <c r="C38" s="39">
        <v>-773718.4499999993</v>
      </c>
      <c r="D38" s="29"/>
      <c r="E38" s="39">
        <v>-3035985.42</v>
      </c>
      <c r="F38" s="29"/>
      <c r="G38" s="39">
        <f>SUM(G33:G37)</f>
        <v>-12989705.839999996</v>
      </c>
      <c r="H38" s="33"/>
      <c r="I38" s="25"/>
      <c r="J38" s="25"/>
    </row>
    <row r="39" spans="1:10" ht="9.75" customHeight="1">
      <c r="A39" s="29"/>
      <c r="B39" s="29"/>
      <c r="C39" s="45"/>
      <c r="D39" s="29"/>
      <c r="E39" s="45"/>
      <c r="F39" s="29"/>
      <c r="G39" s="45"/>
      <c r="H39" s="33"/>
      <c r="I39" s="25"/>
      <c r="J39" s="25"/>
    </row>
    <row r="40" spans="1:10" ht="12.75" thickBot="1">
      <c r="A40" s="37" t="s">
        <v>108</v>
      </c>
      <c r="B40" s="29"/>
      <c r="C40" s="53">
        <v>-2052379.1299999868</v>
      </c>
      <c r="D40" s="29"/>
      <c r="E40" s="53">
        <v>-1910578.801204008</v>
      </c>
      <c r="F40" s="29"/>
      <c r="G40" s="53">
        <f>+G38+G30+G21</f>
        <v>-247601.83479600027</v>
      </c>
      <c r="H40" s="33"/>
      <c r="I40" s="25"/>
      <c r="J40" s="25"/>
    </row>
    <row r="41" spans="1:10" ht="10.5" customHeight="1" thickTop="1">
      <c r="A41" s="37"/>
      <c r="B41" s="29"/>
      <c r="C41" s="45"/>
      <c r="D41" s="29"/>
      <c r="E41" s="45"/>
      <c r="F41" s="29"/>
      <c r="G41" s="45"/>
      <c r="H41" s="33"/>
      <c r="I41" s="25"/>
      <c r="J41" s="25"/>
    </row>
    <row r="42" spans="1:10" ht="12">
      <c r="A42" s="37" t="s">
        <v>109</v>
      </c>
      <c r="B42" s="29"/>
      <c r="C42" s="54">
        <v>3016985.392153471</v>
      </c>
      <c r="D42" s="29"/>
      <c r="E42" s="54">
        <v>4927564.193357479</v>
      </c>
      <c r="F42" s="29"/>
      <c r="G42" s="54">
        <f>+'[1]Bilanc'!J7</f>
        <v>5175082.527999999</v>
      </c>
      <c r="H42" s="33"/>
      <c r="I42" s="25"/>
      <c r="J42" s="25"/>
    </row>
    <row r="43" spans="1:10" ht="11.25" customHeight="1">
      <c r="A43" s="37"/>
      <c r="B43" s="29"/>
      <c r="C43" s="45"/>
      <c r="D43" s="29"/>
      <c r="E43" s="45"/>
      <c r="F43" s="29"/>
      <c r="G43" s="45"/>
      <c r="H43" s="33"/>
      <c r="I43" s="25"/>
      <c r="J43" s="25"/>
    </row>
    <row r="44" spans="1:10" ht="12">
      <c r="A44" s="37" t="s">
        <v>110</v>
      </c>
      <c r="B44" s="29"/>
      <c r="C44" s="54">
        <v>964606.2621534839</v>
      </c>
      <c r="D44" s="29"/>
      <c r="E44" s="54">
        <v>3016985.392153471</v>
      </c>
      <c r="F44" s="29"/>
      <c r="G44" s="54">
        <f>+'[1]Bilanc'!H7</f>
        <v>4927564.193357479</v>
      </c>
      <c r="H44" s="55"/>
      <c r="I44" s="25"/>
      <c r="J44" s="25"/>
    </row>
    <row r="45" spans="1:10" ht="12">
      <c r="A45" s="29"/>
      <c r="B45" s="29"/>
      <c r="C45" s="29"/>
      <c r="D45" s="29"/>
      <c r="E45" s="56"/>
      <c r="F45" s="29"/>
      <c r="G45" s="33"/>
      <c r="H45" s="33"/>
      <c r="I45" s="25"/>
      <c r="J45" s="25"/>
    </row>
    <row r="46" spans="1:10" ht="12">
      <c r="A46" s="29"/>
      <c r="B46" s="29"/>
      <c r="C46" s="29"/>
      <c r="D46" s="29"/>
      <c r="E46" s="56"/>
      <c r="F46" s="29"/>
      <c r="G46" s="33"/>
      <c r="H46" s="33"/>
      <c r="I46" s="25"/>
      <c r="J46" s="25"/>
    </row>
    <row r="47" spans="1:9" ht="12">
      <c r="A47" s="29"/>
      <c r="B47" s="29"/>
      <c r="C47" s="44"/>
      <c r="D47" s="44"/>
      <c r="E47" s="44"/>
      <c r="F47" s="29"/>
      <c r="G47" s="45"/>
      <c r="H47" s="29"/>
      <c r="I47" s="57"/>
    </row>
    <row r="48" spans="5:7" ht="11.25">
      <c r="E48" s="35"/>
      <c r="G48" s="35"/>
    </row>
    <row r="49" spans="5:9" ht="11.25">
      <c r="E49" s="57"/>
      <c r="G49" s="57"/>
      <c r="I49" s="57"/>
    </row>
    <row r="51" spans="2:6" ht="12">
      <c r="B51" s="37" t="s">
        <v>50</v>
      </c>
      <c r="C51" s="37"/>
      <c r="D51" s="37"/>
      <c r="E51" s="58" t="s">
        <v>51</v>
      </c>
      <c r="F51" s="37"/>
    </row>
    <row r="52" spans="2:6" ht="12">
      <c r="B52" s="37"/>
      <c r="C52" s="37"/>
      <c r="D52" s="37"/>
      <c r="E52" s="58"/>
      <c r="F52" s="37"/>
    </row>
    <row r="53" spans="2:6" ht="12">
      <c r="B53" s="37" t="s">
        <v>52</v>
      </c>
      <c r="C53" s="37"/>
      <c r="D53" s="37"/>
      <c r="E53" s="58" t="s">
        <v>53</v>
      </c>
      <c r="F53" s="37"/>
    </row>
  </sheetData>
  <printOptions/>
  <pageMargins left="0.91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P39"/>
  <sheetViews>
    <sheetView tabSelected="1" workbookViewId="0" topLeftCell="A1">
      <selection activeCell="A1" sqref="A1:M31"/>
    </sheetView>
  </sheetViews>
  <sheetFormatPr defaultColWidth="9.140625" defaultRowHeight="12.75"/>
  <cols>
    <col min="1" max="1" width="32.140625" style="25" customWidth="1"/>
    <col min="2" max="2" width="2.28125" style="25" customWidth="1"/>
    <col min="3" max="3" width="15.421875" style="25" customWidth="1"/>
    <col min="4" max="4" width="2.00390625" style="25" customWidth="1"/>
    <col min="5" max="5" width="12.57421875" style="25" customWidth="1"/>
    <col min="6" max="6" width="3.421875" style="25" customWidth="1"/>
    <col min="7" max="7" width="8.8515625" style="25" customWidth="1"/>
    <col min="8" max="8" width="2.28125" style="25" customWidth="1"/>
    <col min="9" max="9" width="15.421875" style="25" customWidth="1"/>
    <col min="10" max="10" width="1.57421875" style="25" customWidth="1"/>
    <col min="11" max="11" width="15.7109375" style="25" customWidth="1"/>
    <col min="12" max="12" width="1.421875" style="25" customWidth="1"/>
    <col min="13" max="13" width="17.00390625" style="25" customWidth="1"/>
    <col min="14" max="16384" width="8.00390625" style="25" customWidth="1"/>
  </cols>
  <sheetData>
    <row r="1" spans="1:2" ht="15.75">
      <c r="A1" s="23" t="s">
        <v>0</v>
      </c>
      <c r="B1" s="59"/>
    </row>
    <row r="2" ht="6.75" customHeight="1">
      <c r="A2" s="60"/>
    </row>
    <row r="3" ht="12.75">
      <c r="A3" s="61" t="s">
        <v>111</v>
      </c>
    </row>
    <row r="4" spans="1:16" ht="15.75" customHeight="1">
      <c r="A4" s="61" t="s">
        <v>112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8" customHeight="1">
      <c r="A5" s="63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36">
      <c r="A6" s="64"/>
      <c r="B6" s="64"/>
      <c r="C6" s="65" t="s">
        <v>113</v>
      </c>
      <c r="D6" s="66"/>
      <c r="E6" s="65" t="s">
        <v>114</v>
      </c>
      <c r="F6" s="66"/>
      <c r="G6" s="65" t="s">
        <v>115</v>
      </c>
      <c r="H6" s="66"/>
      <c r="I6" s="67" t="s">
        <v>116</v>
      </c>
      <c r="J6" s="66"/>
      <c r="K6" s="65" t="s">
        <v>117</v>
      </c>
      <c r="L6" s="66"/>
      <c r="M6" s="68" t="s">
        <v>118</v>
      </c>
      <c r="N6" s="62"/>
      <c r="O6" s="62"/>
      <c r="P6" s="62"/>
    </row>
    <row r="7" spans="1:16" ht="12">
      <c r="A7" s="69" t="s">
        <v>121</v>
      </c>
      <c r="B7" s="64"/>
      <c r="C7" s="72">
        <v>100000</v>
      </c>
      <c r="D7" s="70"/>
      <c r="E7" s="72">
        <v>0</v>
      </c>
      <c r="F7" s="70"/>
      <c r="G7" s="72">
        <v>0</v>
      </c>
      <c r="H7" s="70"/>
      <c r="I7" s="72">
        <v>0</v>
      </c>
      <c r="J7" s="70"/>
      <c r="K7" s="72">
        <v>60800772.09799996</v>
      </c>
      <c r="L7" s="70"/>
      <c r="M7" s="72">
        <v>60900772.09799996</v>
      </c>
      <c r="N7" s="62"/>
      <c r="O7" s="62"/>
      <c r="P7" s="62"/>
    </row>
    <row r="8" spans="1:16" ht="12">
      <c r="A8" s="69"/>
      <c r="B8" s="64"/>
      <c r="C8" s="70"/>
      <c r="D8" s="70"/>
      <c r="E8" s="70"/>
      <c r="F8" s="70"/>
      <c r="G8" s="70"/>
      <c r="H8" s="70"/>
      <c r="I8" s="70"/>
      <c r="J8" s="70"/>
      <c r="K8" s="70"/>
      <c r="L8" s="70"/>
      <c r="M8" s="71">
        <v>0</v>
      </c>
      <c r="N8" s="62"/>
      <c r="O8" s="62"/>
      <c r="P8" s="62"/>
    </row>
    <row r="9" spans="1:16" ht="12">
      <c r="A9" s="64" t="s">
        <v>119</v>
      </c>
      <c r="B9" s="64"/>
      <c r="C9" s="70"/>
      <c r="D9" s="70"/>
      <c r="E9" s="70"/>
      <c r="F9" s="70"/>
      <c r="G9" s="70"/>
      <c r="H9" s="70"/>
      <c r="I9" s="70"/>
      <c r="J9" s="70"/>
      <c r="K9" s="70">
        <v>7689176.21000001</v>
      </c>
      <c r="L9" s="70"/>
      <c r="M9" s="71">
        <v>7689176.21000001</v>
      </c>
      <c r="N9" s="62"/>
      <c r="O9" s="62"/>
      <c r="P9" s="62"/>
    </row>
    <row r="10" spans="1:16" ht="12">
      <c r="A10" s="64" t="s">
        <v>106</v>
      </c>
      <c r="B10" s="6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>
        <v>0</v>
      </c>
      <c r="N10" s="62"/>
      <c r="O10" s="62"/>
      <c r="P10" s="62"/>
    </row>
    <row r="11" spans="1:16" ht="12">
      <c r="A11" s="64" t="s">
        <v>120</v>
      </c>
      <c r="B11" s="64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>
        <v>0</v>
      </c>
      <c r="N11" s="62"/>
      <c r="O11" s="62"/>
      <c r="P11" s="62"/>
    </row>
    <row r="12" spans="1:16" ht="12">
      <c r="A12" s="64" t="s">
        <v>122</v>
      </c>
      <c r="B12" s="64"/>
      <c r="C12" s="70">
        <v>19900000</v>
      </c>
      <c r="D12" s="70"/>
      <c r="E12" s="70"/>
      <c r="F12" s="70"/>
      <c r="G12" s="70"/>
      <c r="H12" s="70"/>
      <c r="I12" s="70"/>
      <c r="J12" s="70"/>
      <c r="K12" s="70">
        <v>-19900000</v>
      </c>
      <c r="L12" s="70"/>
      <c r="M12" s="71">
        <v>0</v>
      </c>
      <c r="N12" s="62"/>
      <c r="O12" s="62"/>
      <c r="P12" s="62"/>
    </row>
    <row r="13" spans="1:16" ht="12">
      <c r="A13" s="64"/>
      <c r="B13" s="6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>
        <v>0</v>
      </c>
      <c r="N13" s="62"/>
      <c r="O13" s="62"/>
      <c r="P13" s="62"/>
    </row>
    <row r="14" spans="1:16" ht="12">
      <c r="A14" s="69" t="s">
        <v>123</v>
      </c>
      <c r="B14" s="64"/>
      <c r="C14" s="72">
        <v>20000000</v>
      </c>
      <c r="D14" s="70"/>
      <c r="E14" s="72">
        <v>0</v>
      </c>
      <c r="F14" s="70"/>
      <c r="G14" s="72">
        <v>0</v>
      </c>
      <c r="H14" s="70"/>
      <c r="I14" s="72">
        <v>0</v>
      </c>
      <c r="J14" s="70"/>
      <c r="K14" s="72">
        <v>48589948.30799997</v>
      </c>
      <c r="L14" s="70"/>
      <c r="M14" s="72">
        <v>68589948.30799997</v>
      </c>
      <c r="N14" s="62"/>
      <c r="O14" s="62"/>
      <c r="P14" s="62"/>
    </row>
    <row r="15" spans="1:16" ht="12">
      <c r="A15" s="69"/>
      <c r="B15" s="6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62"/>
      <c r="O15" s="62"/>
      <c r="P15" s="62"/>
    </row>
    <row r="16" spans="1:16" ht="12">
      <c r="A16" s="64" t="s">
        <v>119</v>
      </c>
      <c r="B16" s="64"/>
      <c r="C16" s="70"/>
      <c r="D16" s="70"/>
      <c r="E16" s="70"/>
      <c r="F16" s="70"/>
      <c r="G16" s="70"/>
      <c r="H16" s="70"/>
      <c r="I16" s="70"/>
      <c r="J16" s="70"/>
      <c r="K16" s="70">
        <v>4781997.590000009</v>
      </c>
      <c r="L16" s="70"/>
      <c r="M16" s="70">
        <v>4781997.590000009</v>
      </c>
      <c r="N16" s="62"/>
      <c r="O16" s="62"/>
      <c r="P16" s="62"/>
    </row>
    <row r="17" spans="1:16" ht="12">
      <c r="A17" s="64" t="s">
        <v>106</v>
      </c>
      <c r="B17" s="64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0</v>
      </c>
      <c r="N17" s="62"/>
      <c r="O17" s="62"/>
      <c r="P17" s="62"/>
    </row>
    <row r="18" spans="1:16" ht="12">
      <c r="A18" s="64" t="s">
        <v>120</v>
      </c>
      <c r="B18" s="64"/>
      <c r="C18" s="64"/>
      <c r="D18" s="73"/>
      <c r="E18" s="64"/>
      <c r="F18" s="73"/>
      <c r="G18" s="64"/>
      <c r="H18" s="73"/>
      <c r="I18" s="64"/>
      <c r="J18" s="73"/>
      <c r="K18" s="74"/>
      <c r="L18" s="73"/>
      <c r="M18" s="70">
        <v>0</v>
      </c>
      <c r="N18" s="62"/>
      <c r="O18" s="62"/>
      <c r="P18" s="62"/>
    </row>
    <row r="19" spans="1:16" ht="12">
      <c r="A19" s="64" t="s">
        <v>122</v>
      </c>
      <c r="B19" s="62"/>
      <c r="C19" s="62"/>
      <c r="D19" s="75"/>
      <c r="E19" s="62"/>
      <c r="F19" s="75"/>
      <c r="G19" s="62"/>
      <c r="H19" s="75"/>
      <c r="I19" s="62"/>
      <c r="J19" s="75"/>
      <c r="K19" s="76"/>
      <c r="L19" s="75"/>
      <c r="M19" s="70">
        <v>0</v>
      </c>
      <c r="N19" s="62"/>
      <c r="O19" s="62"/>
      <c r="P19" s="62"/>
    </row>
    <row r="20" spans="1:16" ht="11.25">
      <c r="A20" s="62"/>
      <c r="B20" s="62"/>
      <c r="C20" s="62"/>
      <c r="D20" s="75"/>
      <c r="E20" s="62"/>
      <c r="F20" s="75"/>
      <c r="G20" s="62"/>
      <c r="H20" s="75"/>
      <c r="I20" s="62"/>
      <c r="J20" s="75"/>
      <c r="K20" s="62"/>
      <c r="L20" s="75"/>
      <c r="M20" s="62"/>
      <c r="N20" s="62"/>
      <c r="O20" s="62"/>
      <c r="P20" s="62"/>
    </row>
    <row r="21" spans="1:16" ht="12">
      <c r="A21" s="69" t="s">
        <v>124</v>
      </c>
      <c r="B21" s="64"/>
      <c r="C21" s="72">
        <v>20000000</v>
      </c>
      <c r="D21" s="70"/>
      <c r="E21" s="72">
        <v>0</v>
      </c>
      <c r="F21" s="70"/>
      <c r="G21" s="72">
        <v>0</v>
      </c>
      <c r="H21" s="70"/>
      <c r="I21" s="72">
        <v>0</v>
      </c>
      <c r="J21" s="70"/>
      <c r="K21" s="72">
        <v>53371945.89799998</v>
      </c>
      <c r="L21" s="70">
        <v>0</v>
      </c>
      <c r="M21" s="72">
        <v>73371945.89799997</v>
      </c>
      <c r="N21" s="62"/>
      <c r="O21" s="62"/>
      <c r="P21" s="62"/>
    </row>
    <row r="22" spans="1:16" ht="11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75"/>
      <c r="M22" s="62"/>
      <c r="N22" s="62"/>
      <c r="O22" s="62"/>
      <c r="P22" s="62"/>
    </row>
    <row r="23" spans="1:16" ht="11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75"/>
      <c r="M23" s="77"/>
      <c r="N23" s="62"/>
      <c r="O23" s="62"/>
      <c r="P23" s="62"/>
    </row>
    <row r="24" spans="1:16" ht="11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75"/>
      <c r="M24" s="62"/>
      <c r="N24" s="62"/>
      <c r="O24" s="62"/>
      <c r="P24" s="62"/>
    </row>
    <row r="25" spans="1:16" ht="11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75"/>
      <c r="M25" s="62"/>
      <c r="N25" s="62"/>
      <c r="O25" s="62"/>
      <c r="P25" s="62"/>
    </row>
    <row r="26" spans="1:16" ht="11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75"/>
      <c r="M26" s="62"/>
      <c r="N26" s="62"/>
      <c r="O26" s="62"/>
      <c r="P26" s="62"/>
    </row>
    <row r="27" spans="1:16" ht="12">
      <c r="A27" s="37" t="s">
        <v>50</v>
      </c>
      <c r="B27" s="37"/>
      <c r="C27" s="58"/>
      <c r="D27" s="62"/>
      <c r="E27" s="62"/>
      <c r="F27" s="62"/>
      <c r="G27" s="62"/>
      <c r="H27" s="62"/>
      <c r="I27" s="58" t="s">
        <v>51</v>
      </c>
      <c r="J27" s="62"/>
      <c r="K27" s="62"/>
      <c r="L27" s="75"/>
      <c r="M27" s="62"/>
      <c r="N27" s="62"/>
      <c r="O27" s="62"/>
      <c r="P27" s="62"/>
    </row>
    <row r="28" spans="1:16" ht="12">
      <c r="A28" s="37"/>
      <c r="B28" s="37"/>
      <c r="C28" s="58"/>
      <c r="D28" s="62"/>
      <c r="E28" s="62"/>
      <c r="F28" s="62"/>
      <c r="G28" s="62"/>
      <c r="H28" s="62"/>
      <c r="I28" s="58"/>
      <c r="J28" s="62"/>
      <c r="K28" s="62"/>
      <c r="L28" s="62"/>
      <c r="M28" s="62"/>
      <c r="N28" s="62"/>
      <c r="O28" s="62"/>
      <c r="P28" s="62"/>
    </row>
    <row r="29" spans="1:16" ht="12">
      <c r="A29" s="37" t="s">
        <v>52</v>
      </c>
      <c r="B29" s="37"/>
      <c r="C29" s="58"/>
      <c r="D29" s="62"/>
      <c r="E29" s="62"/>
      <c r="F29" s="62"/>
      <c r="G29" s="62"/>
      <c r="H29" s="62"/>
      <c r="I29" s="58" t="s">
        <v>53</v>
      </c>
      <c r="J29" s="62"/>
      <c r="K29" s="62"/>
      <c r="L29" s="62"/>
      <c r="M29" s="62"/>
      <c r="N29" s="62"/>
      <c r="O29" s="62"/>
      <c r="P29" s="62"/>
    </row>
    <row r="30" spans="1:16" ht="11.25">
      <c r="A30" s="62"/>
      <c r="B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1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1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1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1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1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1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1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1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11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</sheetData>
  <printOptions/>
  <pageMargins left="0.75" right="0.56" top="0.93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2011-03-26T16:52:32Z</cp:lastPrinted>
  <dcterms:created xsi:type="dcterms:W3CDTF">2011-03-26T13:07:08Z</dcterms:created>
  <dcterms:modified xsi:type="dcterms:W3CDTF">2011-03-28T04:51:10Z</dcterms:modified>
  <cp:category/>
  <cp:version/>
  <cp:contentType/>
  <cp:contentStatus/>
</cp:coreProperties>
</file>