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Hyrje" sheetId="1" r:id="rId1"/>
    <sheet name="Aktivet" sheetId="2" r:id="rId2"/>
    <sheet name="Detyrimet dhe kapitali" sheetId="3" r:id="rId3"/>
    <sheet name="P.A.SH 2008" sheetId="4" r:id="rId4"/>
    <sheet name="Cash Flow" sheetId="5" r:id="rId5"/>
    <sheet name="Pasqyra e kapitalit" sheetId="6" r:id="rId6"/>
    <sheet name="Lista shpjeguese (2007)" sheetId="7" r:id="rId7"/>
    <sheet name="Lista shpjeguese (2008)" sheetId="8" r:id="rId8"/>
  </sheets>
  <definedNames/>
  <calcPr fullCalcOnLoad="1"/>
</workbook>
</file>

<file path=xl/sharedStrings.xml><?xml version="1.0" encoding="utf-8"?>
<sst xmlns="http://schemas.openxmlformats.org/spreadsheetml/2006/main" count="592" uniqueCount="415">
  <si>
    <t>AKTIVET</t>
  </si>
  <si>
    <t>Aktivet afatshkurtra</t>
  </si>
  <si>
    <t>Shen</t>
  </si>
  <si>
    <t>Aktive monetare</t>
  </si>
  <si>
    <t>Derivative dhe aktive te mbajtura per tregtim</t>
  </si>
  <si>
    <t>(i)</t>
  </si>
  <si>
    <t>(ii)</t>
  </si>
  <si>
    <t>Derivativet</t>
  </si>
  <si>
    <t>Aktivet e mbajtura per tregtim</t>
  </si>
  <si>
    <t>Totali 2</t>
  </si>
  <si>
    <t>Aktive te tjera financiare afatshkurtra</t>
  </si>
  <si>
    <t>Llogari /Kërkesa të arkëtueshme</t>
  </si>
  <si>
    <t>Llogari/Kërkesa të tjera të arkëtueshme</t>
  </si>
  <si>
    <t>(iii)</t>
  </si>
  <si>
    <t>Instrumente të tjera borxhi</t>
  </si>
  <si>
    <t>(iv)</t>
  </si>
  <si>
    <t>Investime të tjera financiare</t>
  </si>
  <si>
    <t>Totali 3</t>
  </si>
  <si>
    <t>Inventari</t>
  </si>
  <si>
    <t>Lëndët e para</t>
  </si>
  <si>
    <t>Prodhim në proçes</t>
  </si>
  <si>
    <t>Produkte të gatshme</t>
  </si>
  <si>
    <t>Mallra për rishtije</t>
  </si>
  <si>
    <t>(v)</t>
  </si>
  <si>
    <t>Parapagesat për furnizime</t>
  </si>
  <si>
    <t>Totali 4</t>
  </si>
  <si>
    <t>Aktivet biologjike afatshkurtra</t>
  </si>
  <si>
    <t>Aktivet afatshkurtra të mbajtura për shitje</t>
  </si>
  <si>
    <t>Parapagimet dhe shpenzimet e shtyra</t>
  </si>
  <si>
    <t>Totali i Aktiveve Afatshkurtra (I)</t>
  </si>
  <si>
    <t>Aktivet afatgjata</t>
  </si>
  <si>
    <t>Investimet financiare afatgjata</t>
  </si>
  <si>
    <t>Pjesmarrje të tjera në njësi të kontrolluara</t>
  </si>
  <si>
    <t>Aksione dhe investime të tjera në pjesmarrje</t>
  </si>
  <si>
    <t>Aksione dhe letra të tjera me vlerë</t>
  </si>
  <si>
    <t>Llogari/Kërkesa të arkëtueshme afatgjata</t>
  </si>
  <si>
    <t>Totali 1</t>
  </si>
  <si>
    <t>Aktive afatgjata materiale</t>
  </si>
  <si>
    <t>Toka</t>
  </si>
  <si>
    <t>Ndërtesa</t>
  </si>
  <si>
    <t>Makineri dhe paisje</t>
  </si>
  <si>
    <t>Aktive të tjera afatgjata materiale ( me vl. kontab.)</t>
  </si>
  <si>
    <t>Aktivet biologjike afatgjata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</si>
  <si>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</si>
  <si>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</si>
  <si>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</si>
  <si>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</si>
  <si>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</si>
  <si>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</t>
  </si>
  <si>
    <t>Totali i aktiveve afatgjata (II)</t>
  </si>
  <si>
    <t>TOTALI I AKTIVEVE ( I+ II)</t>
  </si>
  <si>
    <t>I.</t>
  </si>
  <si>
    <t>II.</t>
  </si>
  <si>
    <t>DETYRIMET DHE KAPITALI</t>
  </si>
  <si>
    <t>DETYRIMET AFATSHKURTRA</t>
  </si>
  <si>
    <t>Derivativët</t>
  </si>
  <si>
    <t>Huamarrjet</t>
  </si>
  <si>
    <t>Huatë dhe obligacionet Afatshkurtra</t>
  </si>
  <si>
    <t>Kthimet/ripagesat e huave afatgjata</t>
  </si>
  <si>
    <t>Bono të konvertueshme</t>
  </si>
  <si>
    <t>Huatë dhe parapagimet</t>
  </si>
  <si>
    <t>Të pagueshme ndaj furnitorëve</t>
  </si>
  <si>
    <t>Të pagueshme ndaj punonjësve</t>
  </si>
  <si>
    <t>Detyrime tatimore</t>
  </si>
  <si>
    <t>Hua të tjera</t>
  </si>
  <si>
    <t>Parapagimet e arkëtuara</t>
  </si>
  <si>
    <t>Grantet dhe të ardhurat e shtyra</t>
  </si>
  <si>
    <t>Provizionet afatshkurtra</t>
  </si>
  <si>
    <t>Totali i detyrimeve afatshkurtra (I)</t>
  </si>
  <si>
    <t>DETYRIME AFATGJATA</t>
  </si>
  <si>
    <t>Huatë afatgjata</t>
  </si>
  <si>
    <t>Hua, bono dhe detyrime nga qiraja financiare</t>
  </si>
  <si>
    <t>Bonot e konvertueshme</t>
  </si>
  <si>
    <t>Huamarrje të tjera afatgjata</t>
  </si>
  <si>
    <t>Provizionet afatgjata</t>
  </si>
  <si>
    <t>Totali i detyrimeve afatgjata (II)</t>
  </si>
  <si>
    <t>Totali i detyrimeve  (I+II)</t>
  </si>
  <si>
    <t>III.</t>
  </si>
  <si>
    <t xml:space="preserve">Aksionet e pakicës (përdoret vetë në pasqyrat </t>
  </si>
  <si>
    <t>financiare të konsoliduara)</t>
  </si>
  <si>
    <t>Kapitali që i përket aksionerëve të shoqërisë mëmë</t>
  </si>
  <si>
    <t>(përdoret vetëm në PF të konsoliduara)</t>
  </si>
  <si>
    <t xml:space="preserve">Kapitali aksionar </t>
  </si>
  <si>
    <t>Primi i aksionit</t>
  </si>
  <si>
    <t>Njësitë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</si>
  <si>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</si>
  <si>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</si>
  <si>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</si>
  <si>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</si>
  <si>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</si>
  <si>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 (III)</t>
  </si>
  <si>
    <t>TOTALI I DETYRIMEVE DHE I KAPITALIT (I,II,III)</t>
  </si>
  <si>
    <t>Pasqyrat financiare per periudhen ushtrimore qe mbyllet me 31.12.2008 dhe shenimet shpjeguese</t>
  </si>
  <si>
    <t>Kapitali aksionar i shoqerise meme</t>
  </si>
  <si>
    <t>Kapitali Aksionar</t>
  </si>
  <si>
    <t>Aksionet e thesarit</t>
  </si>
  <si>
    <t>Rezerva Statutore dhe ligjore</t>
  </si>
  <si>
    <t>Rezerva te konvertimit te monedhave te huaja</t>
  </si>
  <si>
    <t>Fitimi i pashperndare</t>
  </si>
  <si>
    <t>Rezerva te tjera</t>
  </si>
  <si>
    <t>Shuma te parashikuara per rreziqe</t>
  </si>
  <si>
    <t>Totali</t>
  </si>
  <si>
    <t>Pozicioni me 31 dhjetor 2007</t>
  </si>
  <si>
    <t>Efekti i ndryshimeve ne politikat kontabel</t>
  </si>
  <si>
    <t>Pozicioni i rregulluar</t>
  </si>
  <si>
    <t>Fitimi neto i peiudhes kontabel</t>
  </si>
  <si>
    <t>Dividentet e paguar/deklaruar</t>
  </si>
  <si>
    <t>Transferime ne rezerven e detyrueshme ligjore</t>
  </si>
  <si>
    <t>Transferime ne rezerven e detyrueshme statutore</t>
  </si>
  <si>
    <t>Transferime ne rezerva te tjera</t>
  </si>
  <si>
    <t>Emetim i kapitalit aksionar</t>
  </si>
  <si>
    <t>Rezerva rivlersimi AAGJ</t>
  </si>
  <si>
    <t>Transferim ne detyrimet</t>
  </si>
  <si>
    <t>Blerje aksionesh thesari</t>
  </si>
  <si>
    <t>Terheqje kapitali per zvogelim</t>
  </si>
  <si>
    <t>Pozicioni me 31 dhjetor 2008</t>
  </si>
  <si>
    <t>1. Pasqyra e Bilancit Kontabel me 31 Dhjetor 2008</t>
  </si>
  <si>
    <t>3. Pasqyra e Flukseve Monetare per  Periudhen 1 Janar 2008 deri me 31 Dhjetor 2008</t>
  </si>
  <si>
    <t>Pasqyra e fluksit monetar - Metoda Indirekte</t>
  </si>
  <si>
    <t>Shenime</t>
  </si>
  <si>
    <t>Fluksi monetar nga veprimtarite e shfrytezimit</t>
  </si>
  <si>
    <t>Fitimi para tatimit</t>
  </si>
  <si>
    <t>Rregulime per:</t>
  </si>
  <si>
    <t>Te ardhura nga investimet</t>
  </si>
  <si>
    <t>Rritje / renie ne tepricen e Llogari / Kerkesa te arketueshme</t>
  </si>
  <si>
    <t>Rritje / renie ne tepricen e inventarit</t>
  </si>
  <si>
    <t>Interesi I Paguar</t>
  </si>
  <si>
    <t>Tatim mbi fitimin I paguar</t>
  </si>
  <si>
    <t>Fluksi monetar nga veprimtarite investuese</t>
  </si>
  <si>
    <t>Dividentet e arketuar</t>
  </si>
  <si>
    <t>MM Neto e perdorur ne aktivitetet investuese</t>
  </si>
  <si>
    <t>Fluksi monetar nga veprimtarite financiare</t>
  </si>
  <si>
    <t>MM Neto e perdorur ne aktivitetet financiare</t>
  </si>
  <si>
    <t>Diferenca Konvertimi te MM te mbajtura ne Monedhe te huaj</t>
  </si>
  <si>
    <t>Rritja / Renia neto e mjeteve monetare</t>
  </si>
  <si>
    <t>Mjetet Monetare ne fillim te periudhes kontabel</t>
  </si>
  <si>
    <t>Mjetet monetare ne fund te periudhes kontabel</t>
  </si>
  <si>
    <t>Emertimi I llogarise</t>
  </si>
  <si>
    <t>Kodi ne BK</t>
  </si>
  <si>
    <t>Teprica e Llogarise</t>
  </si>
  <si>
    <t>ose PASH</t>
  </si>
  <si>
    <t>Arka</t>
  </si>
  <si>
    <t>Arka ne lek</t>
  </si>
  <si>
    <t>A/C/IV/b</t>
  </si>
  <si>
    <t>Llogari ne Banke</t>
  </si>
  <si>
    <t>A/C/IV/a</t>
  </si>
  <si>
    <t>Union Bank (€)</t>
  </si>
  <si>
    <t>ABA (Lek)</t>
  </si>
  <si>
    <t>Kredi rrjedhese ABA Euro</t>
  </si>
  <si>
    <t>Llogari/ Kerkesa te arketueshme</t>
  </si>
  <si>
    <t>A/C/II/a</t>
  </si>
  <si>
    <t>A/C/II/d</t>
  </si>
  <si>
    <t>Kliente ne leke</t>
  </si>
  <si>
    <t>Aktivet afatgjata materiale</t>
  </si>
  <si>
    <t>A/B/II/a</t>
  </si>
  <si>
    <t>Amortizimi</t>
  </si>
  <si>
    <t>A/B/II/e</t>
  </si>
  <si>
    <t>Paisje zyre dhe informatike</t>
  </si>
  <si>
    <t>Totali Aktive Monetare</t>
  </si>
  <si>
    <t>Aktive Monetare</t>
  </si>
  <si>
    <t>TVSH e Kreditueshme</t>
  </si>
  <si>
    <t>Tatim fitimi i mbipaguar</t>
  </si>
  <si>
    <t>Debitore  te tjere</t>
  </si>
  <si>
    <t>Totali i Aktive te tjera fin. afatshkurtra</t>
  </si>
  <si>
    <t>Aktivet Afatgjata</t>
  </si>
  <si>
    <t>II</t>
  </si>
  <si>
    <t>Toka, terrene pa ndertime</t>
  </si>
  <si>
    <t>Makineri e Paisje</t>
  </si>
  <si>
    <t>A/B/II/b</t>
  </si>
  <si>
    <t>Totali Aktive afatgjata materiale</t>
  </si>
  <si>
    <t>Paisje zyra informatike</t>
  </si>
  <si>
    <t>TOTALI I AKTIVEVE</t>
  </si>
  <si>
    <t>Detyrime Afatshkurtra</t>
  </si>
  <si>
    <t>Furnitore</t>
  </si>
  <si>
    <t>P/B/II/d</t>
  </si>
  <si>
    <t>Sigurime Shoqerore</t>
  </si>
  <si>
    <t>P/B/II/f</t>
  </si>
  <si>
    <t>P/B/II/h</t>
  </si>
  <si>
    <t>P/B/II/b</t>
  </si>
  <si>
    <t>Totali i Detyrime Afatshkurtra</t>
  </si>
  <si>
    <t>Debitore te tjere kreditore te tjere</t>
  </si>
  <si>
    <t xml:space="preserve">Totali i detyrimeve afatgjata </t>
  </si>
  <si>
    <t>Kapitalet e veta</t>
  </si>
  <si>
    <t>Kapitali themeltar</t>
  </si>
  <si>
    <t>P/A/I/a</t>
  </si>
  <si>
    <t>P/A/I/d</t>
  </si>
  <si>
    <t>P/A/I/h</t>
  </si>
  <si>
    <t>Totali i Kapitalet e veta</t>
  </si>
  <si>
    <t>TOTALI I PASIVIT</t>
  </si>
  <si>
    <t>2. Pasqyra e te Ardhurave dhe Shpenzimeve te Periudhes 1 Janar 2008 deri me 31 Dhjetor 2008</t>
  </si>
  <si>
    <t>Nr.</t>
  </si>
  <si>
    <t>Pershkrimi I Elementeve</t>
  </si>
  <si>
    <t>Viti Ushtrimor</t>
  </si>
  <si>
    <t>Viti Paradhes</t>
  </si>
  <si>
    <t>Shitjet Neto</t>
  </si>
  <si>
    <t>Te ardhura te tjera nga veprimtarite e shfrytezimit</t>
  </si>
  <si>
    <t>Ndryshimet ne inventarin e produkteve te</t>
  </si>
  <si>
    <t>gatshme dhe prodhimit ne proces</t>
  </si>
  <si>
    <t>Materialet e konsumuara</t>
  </si>
  <si>
    <t>Kosto e punes</t>
  </si>
  <si>
    <t>- Pagat e personelit</t>
  </si>
  <si>
    <t>- Tjera personeli</t>
  </si>
  <si>
    <t>- Shpenzimet per sigurimet shoqerore dhe shendetsore</t>
  </si>
  <si>
    <t>Amortizimi dhe zhvlersimet</t>
  </si>
  <si>
    <t>Shpenzime te tjera</t>
  </si>
  <si>
    <t>Totali I shpenzimeve (shuma 4 - 7)</t>
  </si>
  <si>
    <t>Fitimi apo humbja nga veprimtaria kryesore:</t>
  </si>
  <si>
    <t>( 1+2 +/- 3-8)</t>
  </si>
  <si>
    <t>Te ardhurat dhe shpenzimet financiare nga njesite</t>
  </si>
  <si>
    <t>e kontrolluara</t>
  </si>
  <si>
    <t>Te ardhurat dhe shpenzimet financiare nga pjesemarrjet</t>
  </si>
  <si>
    <t xml:space="preserve">Te ardhurat dhe shpenzimet financiare </t>
  </si>
  <si>
    <t>Te ardhurat dhe shpenzimet financiare nga investime</t>
  </si>
  <si>
    <t>te tjera financiare</t>
  </si>
  <si>
    <t>Te ardhura dhe shepnzime nga interesi</t>
  </si>
  <si>
    <t>Te ardhura dhe shepnzime te tjera financiare</t>
  </si>
  <si>
    <t>Totali I te ardhurave dhe shpenzimeve financiare</t>
  </si>
  <si>
    <t>(12.1 +/-12.2 +/- 12.3 +/- 12.4)</t>
  </si>
  <si>
    <t>Fitimi (humbja) neto para tatimit (9 +/- 13)</t>
  </si>
  <si>
    <t>Shpenzime e tatimit mbi fitimin</t>
  </si>
  <si>
    <t>Fitimi (humbja) neto e vitit financiar (14-15)</t>
  </si>
  <si>
    <t>Elementet e pasqyrave te konsoliduara</t>
  </si>
  <si>
    <t>01.01.2008</t>
  </si>
  <si>
    <t>31.12.2008</t>
  </si>
  <si>
    <t>Fitime (humbje) nga kursi i kembimit</t>
  </si>
  <si>
    <t>Shpenzimet dhe te ardhurat</t>
  </si>
  <si>
    <t>Shpenzime Personeli</t>
  </si>
  <si>
    <t>Pagat</t>
  </si>
  <si>
    <t>II/4/a</t>
  </si>
  <si>
    <t>Sigurime shoqerore</t>
  </si>
  <si>
    <t>II/4/c</t>
  </si>
  <si>
    <t>Amortizimi I AQT</t>
  </si>
  <si>
    <t xml:space="preserve">Amortizimi </t>
  </si>
  <si>
    <t>II/7/a</t>
  </si>
  <si>
    <t>Furnitura , (shpenzime te tjera)</t>
  </si>
  <si>
    <t>II/3</t>
  </si>
  <si>
    <t>Nentrajtime te pergjithshme</t>
  </si>
  <si>
    <t xml:space="preserve">Spedicion </t>
  </si>
  <si>
    <t>Shpenzime te ndryshme</t>
  </si>
  <si>
    <t>Riparime e mirembajtje</t>
  </si>
  <si>
    <t>Shpenzime postare</t>
  </si>
  <si>
    <t>Telefoni</t>
  </si>
  <si>
    <t>Tatime, taksa e derdhje te ngjashme</t>
  </si>
  <si>
    <t>Taksa lokale</t>
  </si>
  <si>
    <t>Shpenzime te tjera rrjedhese</t>
  </si>
  <si>
    <t>Gjoba</t>
  </si>
  <si>
    <t>II/6/c</t>
  </si>
  <si>
    <t>Shpenzime interesash</t>
  </si>
  <si>
    <t>Interesa ne banke</t>
  </si>
  <si>
    <t>III/8</t>
  </si>
  <si>
    <t>Sherbime bankare</t>
  </si>
  <si>
    <t>Tatim Fitimi</t>
  </si>
  <si>
    <t>TOTALI I SHPENZIMEVE</t>
  </si>
  <si>
    <t>Te ardhura te tjera</t>
  </si>
  <si>
    <t>Fitime nga kurset e kembimit</t>
  </si>
  <si>
    <t>TOTALI I TE ARDHURAVE</t>
  </si>
  <si>
    <t>Rezultati neto pas tatimit</t>
  </si>
  <si>
    <t>III/12</t>
  </si>
  <si>
    <t>Te ardhura Financiare</t>
  </si>
  <si>
    <t>I / 1</t>
  </si>
  <si>
    <t>ABA EURO</t>
  </si>
  <si>
    <t>ABA LEK</t>
  </si>
  <si>
    <t>UNION BANK EURO</t>
  </si>
  <si>
    <t>UNION BANK LEK</t>
  </si>
  <si>
    <t>RAIFFEISEN BANK EURO</t>
  </si>
  <si>
    <t>RAIFFEISEN BANK LEK</t>
  </si>
  <si>
    <t>BKT LEK</t>
  </si>
  <si>
    <t>ALFA BANK LEK</t>
  </si>
  <si>
    <t>Kliente</t>
  </si>
  <si>
    <t>I / 3 / i</t>
  </si>
  <si>
    <t>I / 3 / ii</t>
  </si>
  <si>
    <t>Tatim fitimi I mbipaguar</t>
  </si>
  <si>
    <t>2 / II / i</t>
  </si>
  <si>
    <t>2 / II / iii</t>
  </si>
  <si>
    <t>2 / II / iv</t>
  </si>
  <si>
    <t>Huamarrje afatshkurtra , Overdrafte</t>
  </si>
  <si>
    <t>2 / i</t>
  </si>
  <si>
    <t>3 / i</t>
  </si>
  <si>
    <t>TAP</t>
  </si>
  <si>
    <t>Huate  Afatgjata nga Bankat</t>
  </si>
  <si>
    <t>II / 1 / i</t>
  </si>
  <si>
    <t>II / 2</t>
  </si>
  <si>
    <t>III / 3</t>
  </si>
  <si>
    <t>III / 7</t>
  </si>
  <si>
    <t>III / 8</t>
  </si>
  <si>
    <t>III / 10</t>
  </si>
  <si>
    <t>Pasqyra e te Ardhurave dhe Shpenzimeve</t>
  </si>
  <si>
    <t>PASH /4</t>
  </si>
  <si>
    <t>Ndryshime gjendje</t>
  </si>
  <si>
    <t>PASH / 5</t>
  </si>
  <si>
    <t>PASH / 6</t>
  </si>
  <si>
    <t>Amortizimi i AQT</t>
  </si>
  <si>
    <t>SHPENZIME TE TJERA</t>
  </si>
  <si>
    <t>Shpenzime kontabile, ekspert…</t>
  </si>
  <si>
    <t>Shpenzime sigurimi</t>
  </si>
  <si>
    <t>Sigurime malli, atuomjetesh, objekti….</t>
  </si>
  <si>
    <t>Energji, Avull, …</t>
  </si>
  <si>
    <t>Nafte</t>
  </si>
  <si>
    <t>Shpenzime bankare</t>
  </si>
  <si>
    <t>PASH / 7</t>
  </si>
  <si>
    <t>PASH / 12.2</t>
  </si>
  <si>
    <t>PASH / 15</t>
  </si>
  <si>
    <t>Uje</t>
  </si>
  <si>
    <t>PASH /1</t>
  </si>
  <si>
    <t>PASH /2</t>
  </si>
  <si>
    <t>Te ardhura te patatueshme - (vl.e mbetur e det.tatimor e falur)</t>
  </si>
  <si>
    <t>Nr. Llogarive</t>
  </si>
  <si>
    <t>PKP</t>
  </si>
  <si>
    <t>KKK</t>
  </si>
  <si>
    <t>Nr Llogarive</t>
  </si>
  <si>
    <t>Humbje nga kembimet valutore</t>
  </si>
  <si>
    <t>Shpenzime per interesa</t>
  </si>
  <si>
    <t>si dhe kerkesa te arketueshme te tjera</t>
  </si>
  <si>
    <t>Rritje / renje ne tepricen e detyrimeve per tu paguar nga aktiviteti</t>
  </si>
  <si>
    <t>MM te perfituara nga aktivitetet</t>
  </si>
  <si>
    <t>MM neto nga aktivitetet e shfrytezimit</t>
  </si>
  <si>
    <t>Blerja e njesise se kontrolluar X minus parate e Arketuara</t>
  </si>
  <si>
    <t>Blerja e aktiveve afatgjata materiale</t>
  </si>
  <si>
    <t>Te ardhura nga Shitja</t>
  </si>
  <si>
    <t>Interesi I arketuar</t>
  </si>
  <si>
    <t>Te ardhura nga emetimi I kapitalit aksionar</t>
  </si>
  <si>
    <t>Te ardhura nga huamarrje afatgjata</t>
  </si>
  <si>
    <t>Pagesat e detyrimive te qerase financiare</t>
  </si>
  <si>
    <t>Dividente te paguar</t>
  </si>
  <si>
    <t xml:space="preserve">Pasqyra e ndryshimit te Kapitalit gjate Periudhes 1 Janar 2008 deri mne 31 Dhjetor 2008 </t>
  </si>
  <si>
    <t>Hua te tjera</t>
  </si>
  <si>
    <t>Rregullim TVSH</t>
  </si>
  <si>
    <t>Humbje nga kursi i kembimit</t>
  </si>
  <si>
    <t>PASH / 12.3</t>
  </si>
  <si>
    <t>3 / iv</t>
  </si>
  <si>
    <t>Adresa e Selise</t>
  </si>
  <si>
    <t xml:space="preserve">Pasqyrat Financiare lexohen se bashku me shenimet shpjeguese </t>
  </si>
  <si>
    <t>Emertimi dhe Forma ligjore</t>
  </si>
  <si>
    <t>NIPT -i</t>
  </si>
  <si>
    <t>DURRES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</si>
  <si>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</si>
  <si>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</si>
  <si>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</si>
  <si>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</si>
  <si>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</si>
  <si>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</si>
  <si>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Viti   2008</t>
  </si>
  <si>
    <t>Pasqyra Financiare jane individuale</t>
  </si>
  <si>
    <t>Pasqyra Financiare jane te konsoliduara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</si>
  <si>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</si>
  <si>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</si>
  <si>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</si>
  <si>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</si>
  <si>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</si>
  <si>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</si>
  <si>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K 12015501 N</t>
  </si>
  <si>
    <t xml:space="preserve">L. NR 1, RR. TAULANTIA, </t>
  </si>
  <si>
    <t>NDERTIM</t>
  </si>
  <si>
    <t>"WIND CO "  SHOQERI ME PERGJEGJESI TE KUFIZUAR</t>
  </si>
  <si>
    <t xml:space="preserve">WIND CO SHPK </t>
  </si>
  <si>
    <t>Lista e llogarive Shoqeria WIND CO Shpk- Viti 2007</t>
  </si>
  <si>
    <t>Lista e llogarive Shoqeria WIND CO Shpk - VITI 2008</t>
  </si>
  <si>
    <t>Union Bank (Lek)</t>
  </si>
  <si>
    <t>NBG (Lek)</t>
  </si>
  <si>
    <t>A/B/II/d</t>
  </si>
  <si>
    <t>Kredi rrjedhese ABA Dollare 1</t>
  </si>
  <si>
    <t>Kredi rrjedhese ABA Dollare 2</t>
  </si>
  <si>
    <t>P/B/I/a</t>
  </si>
  <si>
    <t>Banka Amerikane Dollare</t>
  </si>
  <si>
    <t>Banka Amerikane Euro</t>
  </si>
  <si>
    <t>P/B/I/f</t>
  </si>
  <si>
    <t>Diferenca konvertimi pasive</t>
  </si>
  <si>
    <t>P/C/a</t>
  </si>
  <si>
    <t>Shuma te arketuara per porosi</t>
  </si>
  <si>
    <t>P/B/II/c</t>
  </si>
  <si>
    <t>Akt- kontrolli</t>
  </si>
  <si>
    <t>Shteti tatime dhe taksa</t>
  </si>
  <si>
    <t>Blerje Materiale</t>
  </si>
  <si>
    <t>II/1</t>
  </si>
  <si>
    <t>Materiale te para dhe materiale te tjera</t>
  </si>
  <si>
    <t>Totali Materiale</t>
  </si>
  <si>
    <t>Shpenzime telefoni</t>
  </si>
  <si>
    <t>VI/a</t>
  </si>
  <si>
    <t>I/1</t>
  </si>
  <si>
    <t>Punime te te trete</t>
  </si>
  <si>
    <t>I/4</t>
  </si>
  <si>
    <t>Prodhim i aktiveve te qendrueshme</t>
  </si>
  <si>
    <t>II/6</t>
  </si>
  <si>
    <t>Shitje te perjashtuara</t>
  </si>
  <si>
    <t>II/8/c</t>
  </si>
  <si>
    <t>Shitje e produkteve te prodhimit te vet</t>
  </si>
  <si>
    <t>Materiale</t>
  </si>
  <si>
    <t>Materiale te ndryshme</t>
  </si>
  <si>
    <t>1 / 4 / i</t>
  </si>
  <si>
    <t>NBG LEK</t>
  </si>
  <si>
    <t>NBG EURO</t>
  </si>
  <si>
    <t>ALFA BANK EURO</t>
  </si>
  <si>
    <t>ALFA BANK DOLLARE</t>
  </si>
  <si>
    <t>Aktive te tjera afatgjata materiale</t>
  </si>
  <si>
    <t>Prodhim AQT</t>
  </si>
  <si>
    <t>ABA DOLLARE 1</t>
  </si>
  <si>
    <t>ABA DOLLARE 2</t>
  </si>
  <si>
    <t>Detyrime Tatimore</t>
  </si>
  <si>
    <t>3 / iii</t>
  </si>
  <si>
    <t>Hua nga Intesa San Paolo Bank Euro</t>
  </si>
  <si>
    <t xml:space="preserve">Totali </t>
  </si>
  <si>
    <t xml:space="preserve">Shpenzime transporti </t>
  </si>
  <si>
    <t xml:space="preserve">Shitje </t>
  </si>
  <si>
    <t>Dorezim Punime sherbime Banesa 10-kat</t>
  </si>
  <si>
    <t>Punime per te trete</t>
  </si>
  <si>
    <t>Te ndryshme</t>
  </si>
  <si>
    <t>TVSH Debitore</t>
  </si>
  <si>
    <t xml:space="preserve">KREDI INTESA SAN APOLO USD QE </t>
  </si>
  <si>
    <t>AMORTIZOHET BRENDA VITIT 2009</t>
  </si>
  <si>
    <t>Te ardhura nga kurset e kembimit</t>
  </si>
  <si>
    <t>Ne proces dhe pagesa pjesore</t>
  </si>
  <si>
    <t>23.02.2008</t>
  </si>
  <si>
    <t>Parapagimet e arketuara</t>
  </si>
  <si>
    <t>3 / v</t>
  </si>
  <si>
    <t>29.03.2001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</si>
</sst>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_-;\-* #,##0_-;_-* &quot;-&quot;_-;_-@_-"/>
    <numFmt numFmtId="167" formatCode="0.0"/>
    <numFmt numFmtId="168" formatCode="_(* #,##0.000_);_(* \(#,##0.000\);_(* &quot;-&quot;??_);_(@_)"/>
    <numFmt numFmtId="169" formatCode="_(* #,##0.0000_);_(* \(#,##0.0000\);_(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name val="Arial"/>
      <family val="2"/>
    </font>
    <font>
      <sz val="9"/>
      <color indexed="8"/>
      <name val="Arial"/>
      <family val="0"/>
    </font>
    <font>
      <b/>
      <i/>
      <sz val="12"/>
      <name val="Times New Roman"/>
      <family val="1"/>
    </font>
    <font>
      <u val="single"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9"/>
      <name val="Arial"/>
      <family val="0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distributed"/>
    </xf>
    <xf numFmtId="0" fontId="1" fillId="0" borderId="10" xfId="0" applyFont="1" applyBorder="1" applyAlignment="1">
      <alignment horizontal="center" vertical="distributed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3" fontId="9" fillId="0" borderId="0" xfId="42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65" fontId="5" fillId="0" borderId="0" xfId="42" applyNumberFormat="1" applyFont="1" applyFill="1" applyAlignment="1">
      <alignment/>
    </xf>
    <xf numFmtId="165" fontId="5" fillId="0" borderId="0" xfId="42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0" fontId="13" fillId="0" borderId="0" xfId="0" applyFont="1" applyBorder="1" applyAlignment="1">
      <alignment horizontal="left" indent="1"/>
    </xf>
    <xf numFmtId="3" fontId="6" fillId="0" borderId="0" xfId="42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16" fillId="0" borderId="0" xfId="0" applyFont="1" applyBorder="1" applyAlignment="1">
      <alignment vertical="center"/>
    </xf>
    <xf numFmtId="165" fontId="0" fillId="0" borderId="0" xfId="42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5" fontId="0" fillId="0" borderId="10" xfId="42" applyNumberFormat="1" applyFont="1" applyBorder="1" applyAlignment="1">
      <alignment/>
    </xf>
    <xf numFmtId="166" fontId="0" fillId="0" borderId="0" xfId="43" applyNumberFormat="1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3" fontId="5" fillId="0" borderId="13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right"/>
    </xf>
    <xf numFmtId="3" fontId="6" fillId="0" borderId="13" xfId="42" applyNumberFormat="1" applyFont="1" applyFill="1" applyBorder="1" applyAlignment="1">
      <alignment/>
    </xf>
    <xf numFmtId="165" fontId="5" fillId="0" borderId="0" xfId="42" applyNumberFormat="1" applyFont="1" applyBorder="1" applyAlignment="1">
      <alignment/>
    </xf>
    <xf numFmtId="3" fontId="9" fillId="0" borderId="13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42" applyNumberFormat="1" applyFont="1" applyFill="1" applyBorder="1" applyAlignment="1">
      <alignment/>
    </xf>
    <xf numFmtId="3" fontId="9" fillId="0" borderId="15" xfId="42" applyNumberFormat="1" applyFont="1" applyFill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3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167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0" xfId="0" applyFont="1" applyAlignment="1">
      <alignment/>
    </xf>
    <xf numFmtId="0" fontId="20" fillId="0" borderId="18" xfId="0" applyFont="1" applyBorder="1" applyAlignment="1">
      <alignment horizontal="right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6" xfId="0" applyFont="1" applyBorder="1" applyAlignment="1">
      <alignment horizontal="center"/>
    </xf>
    <xf numFmtId="14" fontId="20" fillId="0" borderId="11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165" fontId="5" fillId="0" borderId="13" xfId="42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3" fontId="6" fillId="0" borderId="13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165" fontId="6" fillId="0" borderId="13" xfId="42" applyNumberFormat="1" applyFont="1" applyBorder="1" applyAlignment="1">
      <alignment/>
    </xf>
    <xf numFmtId="0" fontId="6" fillId="0" borderId="18" xfId="0" applyFont="1" applyBorder="1" applyAlignment="1">
      <alignment/>
    </xf>
    <xf numFmtId="166" fontId="1" fillId="0" borderId="13" xfId="43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65" fontId="0" fillId="0" borderId="13" xfId="42" applyNumberFormat="1" applyFont="1" applyFill="1" applyBorder="1" applyAlignment="1" applyProtection="1">
      <alignment/>
      <protection/>
    </xf>
    <xf numFmtId="3" fontId="5" fillId="0" borderId="13" xfId="42" applyNumberFormat="1" applyFont="1" applyFill="1" applyBorder="1" applyAlignment="1">
      <alignment/>
    </xf>
    <xf numFmtId="165" fontId="5" fillId="0" borderId="13" xfId="0" applyNumberFormat="1" applyFont="1" applyBorder="1" applyAlignment="1">
      <alignment/>
    </xf>
    <xf numFmtId="165" fontId="5" fillId="0" borderId="19" xfId="42" applyNumberFormat="1" applyFont="1" applyBorder="1" applyAlignment="1">
      <alignment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4" fontId="13" fillId="0" borderId="13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23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165" fontId="24" fillId="0" borderId="13" xfId="42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165" fontId="6" fillId="0" borderId="15" xfId="0" applyNumberFormat="1" applyFont="1" applyBorder="1" applyAlignment="1">
      <alignment/>
    </xf>
    <xf numFmtId="165" fontId="25" fillId="0" borderId="13" xfId="42" applyNumberFormat="1" applyFont="1" applyBorder="1" applyAlignment="1">
      <alignment horizontal="right" vertical="center"/>
    </xf>
    <xf numFmtId="0" fontId="26" fillId="0" borderId="0" xfId="0" applyFont="1" applyBorder="1" applyAlignment="1">
      <alignment/>
    </xf>
    <xf numFmtId="0" fontId="5" fillId="34" borderId="22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6" fontId="20" fillId="0" borderId="0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21" fontId="20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tabSelected="1" zoomScalePageLayoutView="0" workbookViewId="0" topLeftCell="A1">
      <selection activeCell="D18" sqref="D18"/>
    </sheetView>
  </sheetViews>
  <sheetFormatPr defaultColWidth="10.421875" defaultRowHeight="12.75"/>
  <cols>
    <col min="1" max="2" width="10.421875" style="120" customWidth="1"/>
    <col min="3" max="3" width="10.57421875" style="120" customWidth="1"/>
    <col min="4" max="4" width="13.00390625" style="120" customWidth="1"/>
    <col min="5" max="5" width="14.7109375" style="120" customWidth="1"/>
    <col min="6" max="6" width="6.140625" style="120" customWidth="1"/>
    <col min="7" max="8" width="10.421875" style="120" customWidth="1"/>
    <col min="9" max="9" width="3.57421875" style="120" customWidth="1"/>
    <col min="10" max="10" width="10.421875" style="120" customWidth="1"/>
    <col min="11" max="11" width="2.140625" style="120" customWidth="1"/>
    <col min="12" max="16384" width="10.421875" style="120" customWidth="1"/>
  </cols>
  <sheetData>
    <row r="1" ht="6.75" customHeight="1"/>
    <row r="2" spans="1:10" ht="12.75">
      <c r="A2" s="121"/>
      <c r="B2" s="122"/>
      <c r="C2" s="122"/>
      <c r="D2" s="122"/>
      <c r="E2" s="122"/>
      <c r="F2" s="122"/>
      <c r="G2" s="122"/>
      <c r="H2" s="122"/>
      <c r="I2" s="122"/>
      <c r="J2" s="123"/>
    </row>
    <row r="3" spans="1:10" s="130" customFormat="1" ht="13.5" customHeight="1">
      <c r="A3" s="124"/>
      <c r="B3" s="125" t="s">
        <v>332</v>
      </c>
      <c r="C3" s="125"/>
      <c r="D3" s="125"/>
      <c r="E3" s="126" t="s">
        <v>353</v>
      </c>
      <c r="F3" s="127"/>
      <c r="G3" s="128"/>
      <c r="H3" s="126"/>
      <c r="I3" s="125"/>
      <c r="J3" s="129"/>
    </row>
    <row r="4" spans="1:10" s="130" customFormat="1" ht="13.5" customHeight="1">
      <c r="A4" s="124"/>
      <c r="B4" s="125" t="s">
        <v>333</v>
      </c>
      <c r="C4" s="125"/>
      <c r="D4" s="125"/>
      <c r="E4" s="126" t="s">
        <v>350</v>
      </c>
      <c r="F4" s="131"/>
      <c r="G4" s="132"/>
      <c r="H4" s="133"/>
      <c r="I4" s="133"/>
      <c r="J4" s="129"/>
    </row>
    <row r="5" spans="1:10" s="130" customFormat="1" ht="13.5" customHeight="1">
      <c r="A5" s="124"/>
      <c r="B5" s="125" t="s">
        <v>330</v>
      </c>
      <c r="C5" s="125"/>
      <c r="D5" s="125"/>
      <c r="E5" s="134" t="s">
        <v>351</v>
      </c>
      <c r="F5" s="126"/>
      <c r="G5" s="126"/>
      <c r="H5" s="126"/>
      <c r="I5" s="126"/>
      <c r="J5" s="129"/>
    </row>
    <row r="6" spans="1:10" s="130" customFormat="1" ht="13.5" customHeight="1">
      <c r="A6" s="124"/>
      <c r="B6" s="125"/>
      <c r="C6" s="125"/>
      <c r="D6" s="125"/>
      <c r="E6" s="125"/>
      <c r="F6" s="125"/>
      <c r="G6" s="135" t="s">
        <v>334</v>
      </c>
      <c r="H6" s="135"/>
      <c r="I6" s="133"/>
      <c r="J6" s="129"/>
    </row>
    <row r="7" spans="1:10" s="130" customFormat="1" ht="13.5" customHeight="1">
      <c r="A7" s="124"/>
      <c r="B7" s="125" t="s">
        <v>335</v>
      </c>
      <c r="C7" s="125"/>
      <c r="D7" s="125"/>
      <c r="E7" s="136" t="s">
        <v>414</v>
      </c>
      <c r="F7" s="137"/>
      <c r="G7" s="125"/>
      <c r="H7" s="125"/>
      <c r="I7" s="125"/>
      <c r="J7" s="129"/>
    </row>
    <row r="8" spans="1:10" s="130" customFormat="1" ht="13.5" customHeight="1">
      <c r="A8" s="124"/>
      <c r="B8" s="125" t="s">
        <v>336</v>
      </c>
      <c r="C8" s="125"/>
      <c r="D8" s="125"/>
      <c r="E8" s="134">
        <v>25560</v>
      </c>
      <c r="F8" s="138"/>
      <c r="G8" s="125"/>
      <c r="H8" s="125"/>
      <c r="I8" s="125"/>
      <c r="J8" s="129"/>
    </row>
    <row r="9" spans="1:10" s="130" customFormat="1" ht="13.5" customHeight="1">
      <c r="A9" s="124"/>
      <c r="B9" s="125"/>
      <c r="C9" s="125"/>
      <c r="D9" s="125"/>
      <c r="E9" s="125"/>
      <c r="F9" s="125"/>
      <c r="G9" s="125"/>
      <c r="H9" s="125"/>
      <c r="I9" s="125"/>
      <c r="J9" s="129"/>
    </row>
    <row r="10" spans="1:15" s="130" customFormat="1" ht="13.5" customHeight="1">
      <c r="A10" s="124"/>
      <c r="B10" s="125" t="s">
        <v>337</v>
      </c>
      <c r="C10" s="125"/>
      <c r="D10" s="125"/>
      <c r="E10" s="130" t="s">
        <v>352</v>
      </c>
      <c r="F10" s="126"/>
      <c r="G10" s="126"/>
      <c r="H10" s="126"/>
      <c r="I10" s="126"/>
      <c r="J10" s="129"/>
      <c r="O10" s="33"/>
    </row>
    <row r="11" spans="1:10" s="130" customFormat="1" ht="13.5" customHeight="1">
      <c r="A11" s="124"/>
      <c r="B11" s="125"/>
      <c r="C11" s="125"/>
      <c r="D11" s="125"/>
      <c r="E11" s="134"/>
      <c r="F11" s="134"/>
      <c r="G11" s="134"/>
      <c r="H11" s="134"/>
      <c r="I11" s="134"/>
      <c r="J11" s="129"/>
    </row>
    <row r="12" spans="1:10" s="130" customFormat="1" ht="13.5" customHeight="1">
      <c r="A12" s="124"/>
      <c r="B12" s="125"/>
      <c r="C12" s="125"/>
      <c r="D12" s="125"/>
      <c r="E12" s="134"/>
      <c r="F12" s="134"/>
      <c r="G12" s="134"/>
      <c r="H12" s="134"/>
      <c r="I12" s="134"/>
      <c r="J12" s="129"/>
    </row>
    <row r="13" spans="1:10" ht="12.75">
      <c r="A13" s="139"/>
      <c r="B13" s="140"/>
      <c r="C13" s="140"/>
      <c r="D13" s="140"/>
      <c r="E13" s="140"/>
      <c r="F13" s="140"/>
      <c r="G13" s="140"/>
      <c r="H13" s="140"/>
      <c r="I13" s="140"/>
      <c r="J13" s="141"/>
    </row>
    <row r="14" spans="1:10" ht="12.75">
      <c r="A14" s="139"/>
      <c r="B14" s="140"/>
      <c r="C14" s="140"/>
      <c r="D14" s="140"/>
      <c r="E14" s="140"/>
      <c r="F14" s="140"/>
      <c r="G14" s="140"/>
      <c r="H14" s="140"/>
      <c r="I14" s="140"/>
      <c r="J14" s="141"/>
    </row>
    <row r="15" spans="1:10" ht="12.75">
      <c r="A15" s="139"/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ht="12.75">
      <c r="A16" s="139"/>
      <c r="B16" s="140"/>
      <c r="C16" s="140"/>
      <c r="D16" s="140"/>
      <c r="E16" s="140"/>
      <c r="F16" s="140"/>
      <c r="G16" s="140"/>
      <c r="H16" s="140"/>
      <c r="I16" s="140"/>
      <c r="J16" s="141"/>
    </row>
    <row r="17" spans="1:10" ht="12.75">
      <c r="A17" s="139"/>
      <c r="B17" s="140"/>
      <c r="C17" s="140"/>
      <c r="D17" s="140"/>
      <c r="E17" s="140"/>
      <c r="F17" s="140"/>
      <c r="G17" s="140"/>
      <c r="H17" s="140"/>
      <c r="I17" s="140"/>
      <c r="J17" s="141"/>
    </row>
    <row r="18" spans="1:10" ht="12.75">
      <c r="A18" s="139"/>
      <c r="B18" s="140"/>
      <c r="C18" s="140"/>
      <c r="D18" s="140"/>
      <c r="E18" s="140"/>
      <c r="F18" s="140"/>
      <c r="G18" s="140"/>
      <c r="H18" s="140"/>
      <c r="I18" s="140"/>
      <c r="J18" s="141"/>
    </row>
    <row r="19" spans="1:10" ht="12.75">
      <c r="A19" s="139"/>
      <c r="B19" s="140"/>
      <c r="C19" s="140"/>
      <c r="D19" s="140"/>
      <c r="E19" s="140"/>
      <c r="F19" s="140"/>
      <c r="G19" s="140"/>
      <c r="H19" s="140"/>
      <c r="I19" s="140"/>
      <c r="J19" s="141"/>
    </row>
    <row r="20" spans="1:10" ht="12.75">
      <c r="A20" s="139"/>
      <c r="B20" s="140"/>
      <c r="C20" s="140"/>
      <c r="D20" s="140"/>
      <c r="E20" s="140"/>
      <c r="F20" s="140"/>
      <c r="G20" s="140"/>
      <c r="H20" s="140"/>
      <c r="I20" s="140"/>
      <c r="J20" s="141"/>
    </row>
    <row r="21" spans="1:10" ht="12.75">
      <c r="A21" s="139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39"/>
      <c r="B22" s="140"/>
      <c r="C22" s="140"/>
      <c r="D22" s="140"/>
      <c r="E22" s="140"/>
      <c r="F22" s="140"/>
      <c r="G22" s="140"/>
      <c r="H22" s="140"/>
      <c r="I22" s="140"/>
      <c r="J22" s="141"/>
    </row>
    <row r="23" spans="1:10" ht="12.75">
      <c r="A23" s="139"/>
      <c r="B23" s="140"/>
      <c r="C23" s="140"/>
      <c r="D23" s="140"/>
      <c r="E23" s="140"/>
      <c r="F23" s="140"/>
      <c r="G23" s="140"/>
      <c r="H23" s="140"/>
      <c r="I23" s="140"/>
      <c r="J23" s="141"/>
    </row>
    <row r="24" spans="1:10" ht="12.75">
      <c r="A24" s="139"/>
      <c r="B24" s="140"/>
      <c r="C24" s="140"/>
      <c r="D24" s="140"/>
      <c r="E24" s="140"/>
      <c r="F24" s="140"/>
      <c r="G24" s="140"/>
      <c r="H24" s="140"/>
      <c r="I24" s="140"/>
      <c r="J24" s="141"/>
    </row>
    <row r="25" spans="1:10" ht="33.75">
      <c r="A25" s="197" t="s">
        <v>338</v>
      </c>
      <c r="B25" s="198"/>
      <c r="C25" s="198"/>
      <c r="D25" s="198"/>
      <c r="E25" s="198"/>
      <c r="F25" s="198"/>
      <c r="G25" s="198"/>
      <c r="H25" s="198"/>
      <c r="I25" s="198"/>
      <c r="J25" s="199"/>
    </row>
    <row r="26" spans="1:10" ht="12.75">
      <c r="A26" s="139"/>
      <c r="B26" s="200" t="s">
        <v>339</v>
      </c>
      <c r="C26" s="200"/>
      <c r="D26" s="200"/>
      <c r="E26" s="200"/>
      <c r="F26" s="200"/>
      <c r="G26" s="200"/>
      <c r="H26" s="200"/>
      <c r="I26" s="200"/>
      <c r="J26" s="141"/>
    </row>
    <row r="27" spans="1:10" ht="12.75">
      <c r="A27" s="139"/>
      <c r="B27" s="200" t="s">
        <v>340</v>
      </c>
      <c r="C27" s="200"/>
      <c r="D27" s="200"/>
      <c r="E27" s="200"/>
      <c r="F27" s="200"/>
      <c r="G27" s="200"/>
      <c r="H27" s="200"/>
      <c r="I27" s="200"/>
      <c r="J27" s="141"/>
    </row>
    <row r="28" spans="1:10" ht="12.75">
      <c r="A28" s="139"/>
      <c r="B28" s="140"/>
      <c r="C28" s="140"/>
      <c r="D28" s="140"/>
      <c r="E28" s="140"/>
      <c r="F28" s="140"/>
      <c r="G28" s="140"/>
      <c r="H28" s="140"/>
      <c r="I28" s="140"/>
      <c r="J28" s="141"/>
    </row>
    <row r="29" spans="1:10" ht="12.75">
      <c r="A29" s="139"/>
      <c r="B29" s="140"/>
      <c r="C29" s="140"/>
      <c r="D29" s="140"/>
      <c r="E29" s="140"/>
      <c r="F29" s="140"/>
      <c r="G29" s="140"/>
      <c r="H29" s="140"/>
      <c r="I29" s="140"/>
      <c r="J29" s="141"/>
    </row>
    <row r="30" spans="1:10" ht="33.75">
      <c r="A30" s="139"/>
      <c r="B30" s="140"/>
      <c r="C30" s="140"/>
      <c r="D30" s="140"/>
      <c r="E30" s="142" t="s">
        <v>341</v>
      </c>
      <c r="F30" s="140"/>
      <c r="G30" s="140"/>
      <c r="H30" s="140"/>
      <c r="I30" s="140"/>
      <c r="J30" s="141"/>
    </row>
    <row r="31" spans="1:10" ht="12.75">
      <c r="A31" s="139"/>
      <c r="B31" s="140"/>
      <c r="C31" s="140"/>
      <c r="D31" s="140"/>
      <c r="E31" s="140"/>
      <c r="F31" s="140"/>
      <c r="G31" s="140"/>
      <c r="H31" s="140"/>
      <c r="I31" s="140"/>
      <c r="J31" s="141"/>
    </row>
    <row r="32" spans="1:10" ht="12.75">
      <c r="A32" s="139"/>
      <c r="B32" s="140"/>
      <c r="C32" s="140"/>
      <c r="D32" s="140"/>
      <c r="E32" s="140"/>
      <c r="F32" s="140"/>
      <c r="G32" s="140"/>
      <c r="H32" s="140"/>
      <c r="I32" s="140"/>
      <c r="J32" s="141"/>
    </row>
    <row r="33" spans="1:10" ht="12.75">
      <c r="A33" s="139"/>
      <c r="B33" s="140"/>
      <c r="C33" s="140"/>
      <c r="D33" s="140"/>
      <c r="E33" s="140"/>
      <c r="F33" s="140"/>
      <c r="G33" s="140"/>
      <c r="H33" s="140"/>
      <c r="I33" s="140"/>
      <c r="J33" s="141"/>
    </row>
    <row r="34" spans="1:10" ht="12.75">
      <c r="A34" s="139"/>
      <c r="B34" s="140"/>
      <c r="C34" s="140"/>
      <c r="D34" s="140"/>
      <c r="E34" s="140"/>
      <c r="F34" s="140"/>
      <c r="G34" s="140"/>
      <c r="H34" s="140"/>
      <c r="I34" s="140"/>
      <c r="J34" s="141"/>
    </row>
    <row r="35" spans="1:10" ht="12.75">
      <c r="A35" s="139"/>
      <c r="B35" s="140"/>
      <c r="C35" s="140"/>
      <c r="D35" s="140"/>
      <c r="E35" s="140"/>
      <c r="F35" s="140"/>
      <c r="G35" s="140"/>
      <c r="H35" s="140"/>
      <c r="I35" s="140"/>
      <c r="J35" s="141"/>
    </row>
    <row r="36" spans="1:10" ht="12.75">
      <c r="A36" s="139"/>
      <c r="B36" s="140"/>
      <c r="C36" s="140"/>
      <c r="D36" s="140"/>
      <c r="E36" s="140"/>
      <c r="F36" s="140"/>
      <c r="G36" s="140"/>
      <c r="H36" s="140"/>
      <c r="I36" s="140"/>
      <c r="J36" s="141"/>
    </row>
    <row r="37" spans="1:10" ht="12.75">
      <c r="A37" s="139"/>
      <c r="B37" s="140"/>
      <c r="C37" s="140"/>
      <c r="D37" s="140"/>
      <c r="E37" s="140"/>
      <c r="F37" s="140"/>
      <c r="G37" s="140"/>
      <c r="H37" s="140"/>
      <c r="I37" s="140"/>
      <c r="J37" s="141"/>
    </row>
    <row r="38" spans="1:10" ht="12.75">
      <c r="A38" s="139"/>
      <c r="B38" s="140"/>
      <c r="C38" s="140"/>
      <c r="D38" s="140"/>
      <c r="E38" s="140"/>
      <c r="F38" s="140"/>
      <c r="G38" s="140"/>
      <c r="H38" s="140"/>
      <c r="I38" s="140"/>
      <c r="J38" s="141"/>
    </row>
    <row r="39" spans="1:10" ht="12.75">
      <c r="A39" s="139"/>
      <c r="B39" s="140"/>
      <c r="C39" s="140"/>
      <c r="D39" s="140"/>
      <c r="E39" s="140"/>
      <c r="F39" s="140"/>
      <c r="G39" s="140"/>
      <c r="H39" s="140"/>
      <c r="I39" s="140"/>
      <c r="J39" s="141"/>
    </row>
    <row r="40" spans="1:10" ht="12.75">
      <c r="A40" s="139"/>
      <c r="B40" s="140"/>
      <c r="C40" s="140"/>
      <c r="D40" s="140"/>
      <c r="E40" s="140"/>
      <c r="F40" s="140"/>
      <c r="G40" s="140"/>
      <c r="H40" s="140"/>
      <c r="I40" s="140"/>
      <c r="J40" s="141"/>
    </row>
    <row r="41" spans="1:10" ht="12.75">
      <c r="A41" s="139"/>
      <c r="B41" s="140"/>
      <c r="C41" s="140"/>
      <c r="D41" s="140"/>
      <c r="E41" s="140"/>
      <c r="F41" s="140"/>
      <c r="G41" s="140"/>
      <c r="H41" s="140"/>
      <c r="I41" s="140"/>
      <c r="J41" s="141"/>
    </row>
    <row r="42" spans="1:10" ht="12.75">
      <c r="A42" s="139"/>
      <c r="B42" s="140"/>
      <c r="C42" s="140"/>
      <c r="D42" s="140"/>
      <c r="E42" s="140"/>
      <c r="F42" s="140"/>
      <c r="G42" s="140"/>
      <c r="H42" s="140"/>
      <c r="I42" s="140"/>
      <c r="J42" s="141"/>
    </row>
    <row r="43" spans="1:10" ht="12.75">
      <c r="A43" s="139"/>
      <c r="B43" s="140"/>
      <c r="C43" s="140"/>
      <c r="D43" s="140"/>
      <c r="E43" s="140"/>
      <c r="F43" s="140"/>
      <c r="G43" s="140"/>
      <c r="H43" s="140"/>
      <c r="I43" s="140"/>
      <c r="J43" s="141"/>
    </row>
    <row r="44" spans="1:10" ht="12.75">
      <c r="A44" s="139"/>
      <c r="B44" s="140"/>
      <c r="C44" s="140"/>
      <c r="D44" s="140"/>
      <c r="E44" s="140"/>
      <c r="F44" s="140"/>
      <c r="G44" s="140"/>
      <c r="H44" s="140"/>
      <c r="I44" s="140"/>
      <c r="J44" s="141"/>
    </row>
    <row r="45" spans="1:10" ht="9" customHeight="1">
      <c r="A45" s="139"/>
      <c r="B45" s="140"/>
      <c r="C45" s="140"/>
      <c r="D45" s="140"/>
      <c r="E45" s="140"/>
      <c r="F45" s="140"/>
      <c r="G45" s="140"/>
      <c r="H45" s="140"/>
      <c r="I45" s="140"/>
      <c r="J45" s="141"/>
    </row>
    <row r="46" spans="1:10" ht="12.75">
      <c r="A46" s="139"/>
      <c r="B46" s="140"/>
      <c r="C46" s="140"/>
      <c r="D46" s="140"/>
      <c r="E46" s="140"/>
      <c r="F46" s="140"/>
      <c r="G46" s="140"/>
      <c r="H46" s="140"/>
      <c r="I46" s="140"/>
      <c r="J46" s="141"/>
    </row>
    <row r="47" spans="1:10" ht="12.75">
      <c r="A47" s="139"/>
      <c r="B47" s="140"/>
      <c r="C47" s="140"/>
      <c r="D47" s="140"/>
      <c r="E47" s="140"/>
      <c r="F47" s="140"/>
      <c r="G47" s="140"/>
      <c r="H47" s="140"/>
      <c r="I47" s="140"/>
      <c r="J47" s="141"/>
    </row>
    <row r="48" spans="1:10" s="130" customFormat="1" ht="12.75" customHeight="1">
      <c r="A48" s="124"/>
      <c r="B48" s="125" t="s">
        <v>342</v>
      </c>
      <c r="C48" s="125"/>
      <c r="D48" s="125"/>
      <c r="E48" s="125"/>
      <c r="F48" s="125"/>
      <c r="G48" s="201"/>
      <c r="H48" s="201"/>
      <c r="I48" s="125"/>
      <c r="J48" s="129"/>
    </row>
    <row r="49" spans="1:10" s="130" customFormat="1" ht="12.75" customHeight="1">
      <c r="A49" s="124"/>
      <c r="B49" s="125" t="s">
        <v>343</v>
      </c>
      <c r="C49" s="125"/>
      <c r="D49" s="125"/>
      <c r="E49" s="125"/>
      <c r="F49" s="125"/>
      <c r="G49" s="203"/>
      <c r="H49" s="203"/>
      <c r="I49" s="125"/>
      <c r="J49" s="129"/>
    </row>
    <row r="50" spans="1:10" s="130" customFormat="1" ht="12.75" customHeight="1">
      <c r="A50" s="124"/>
      <c r="B50" s="125" t="s">
        <v>344</v>
      </c>
      <c r="C50" s="125"/>
      <c r="D50" s="125"/>
      <c r="E50" s="125"/>
      <c r="F50" s="125"/>
      <c r="G50" s="203"/>
      <c r="H50" s="203"/>
      <c r="I50" s="125"/>
      <c r="J50" s="129"/>
    </row>
    <row r="51" spans="1:10" s="130" customFormat="1" ht="12.75" customHeight="1">
      <c r="A51" s="124"/>
      <c r="B51" s="125" t="s">
        <v>345</v>
      </c>
      <c r="C51" s="125"/>
      <c r="D51" s="125"/>
      <c r="E51" s="125"/>
      <c r="F51" s="125"/>
      <c r="G51" s="203"/>
      <c r="H51" s="203"/>
      <c r="I51" s="125"/>
      <c r="J51" s="129"/>
    </row>
    <row r="52" spans="1:10" ht="12.75">
      <c r="A52" s="139"/>
      <c r="B52" s="140"/>
      <c r="C52" s="140"/>
      <c r="D52" s="140"/>
      <c r="E52" s="140"/>
      <c r="F52" s="140"/>
      <c r="G52" s="140"/>
      <c r="H52" s="140"/>
      <c r="I52" s="140"/>
      <c r="J52" s="141"/>
    </row>
    <row r="53" spans="1:10" s="146" customFormat="1" ht="12.75" customHeight="1">
      <c r="A53" s="143"/>
      <c r="B53" s="125" t="s">
        <v>346</v>
      </c>
      <c r="C53" s="125"/>
      <c r="D53" s="125"/>
      <c r="E53" s="125"/>
      <c r="F53" s="138" t="s">
        <v>347</v>
      </c>
      <c r="G53" s="204" t="s">
        <v>222</v>
      </c>
      <c r="H53" s="200"/>
      <c r="I53" s="144"/>
      <c r="J53" s="145"/>
    </row>
    <row r="54" spans="1:10" s="146" customFormat="1" ht="12.75" customHeight="1">
      <c r="A54" s="143"/>
      <c r="B54" s="125"/>
      <c r="C54" s="125"/>
      <c r="D54" s="125"/>
      <c r="E54" s="125"/>
      <c r="F54" s="138" t="s">
        <v>348</v>
      </c>
      <c r="G54" s="202" t="s">
        <v>223</v>
      </c>
      <c r="H54" s="200"/>
      <c r="I54" s="144"/>
      <c r="J54" s="145"/>
    </row>
    <row r="55" spans="1:10" s="146" customFormat="1" ht="7.5" customHeight="1">
      <c r="A55" s="143"/>
      <c r="B55" s="125"/>
      <c r="C55" s="125"/>
      <c r="D55" s="125"/>
      <c r="E55" s="125"/>
      <c r="F55" s="138"/>
      <c r="G55" s="138"/>
      <c r="H55" s="138"/>
      <c r="I55" s="144"/>
      <c r="J55" s="145"/>
    </row>
    <row r="56" spans="1:10" s="146" customFormat="1" ht="12.75" customHeight="1">
      <c r="A56" s="143"/>
      <c r="B56" s="125" t="s">
        <v>349</v>
      </c>
      <c r="C56" s="125"/>
      <c r="D56" s="125"/>
      <c r="E56" s="138"/>
      <c r="F56" s="125"/>
      <c r="G56" s="201" t="s">
        <v>411</v>
      </c>
      <c r="H56" s="201"/>
      <c r="I56" s="144"/>
      <c r="J56" s="145"/>
    </row>
    <row r="57" spans="1:10" ht="22.5" customHeight="1">
      <c r="A57" s="147"/>
      <c r="B57" s="53"/>
      <c r="C57" s="53"/>
      <c r="D57" s="53"/>
      <c r="E57" s="53"/>
      <c r="F57" s="53"/>
      <c r="G57" s="53"/>
      <c r="H57" s="53"/>
      <c r="I57" s="53"/>
      <c r="J57" s="148"/>
    </row>
    <row r="58" ht="6.75" customHeight="1"/>
  </sheetData>
  <sheetProtection/>
  <mergeCells count="10">
    <mergeCell ref="A25:J25"/>
    <mergeCell ref="B26:I26"/>
    <mergeCell ref="B27:I27"/>
    <mergeCell ref="G48:H48"/>
    <mergeCell ref="G54:H54"/>
    <mergeCell ref="G56:H56"/>
    <mergeCell ref="G49:H49"/>
    <mergeCell ref="G50:H50"/>
    <mergeCell ref="G51:H51"/>
    <mergeCell ref="G53:H53"/>
  </mergeCells>
  <printOptions/>
  <pageMargins left="0.2" right="0.2" top="0.47" bottom="0.49" header="0.28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6" sqref="D16"/>
    </sheetView>
  </sheetViews>
  <sheetFormatPr defaultColWidth="10.421875" defaultRowHeight="12.75"/>
  <cols>
    <col min="1" max="1" width="8.8515625" style="4" customWidth="1"/>
    <col min="2" max="2" width="43.140625" style="4" customWidth="1"/>
    <col min="3" max="3" width="9.28125" style="4" customWidth="1"/>
    <col min="4" max="4" width="19.140625" style="4" customWidth="1"/>
    <col min="5" max="5" width="19.28125" style="4" customWidth="1"/>
    <col min="6" max="6" width="13.421875" style="4" customWidth="1"/>
    <col min="7" max="7" width="14.421875" style="4" customWidth="1"/>
    <col min="8" max="8" width="12.57421875" style="4" customWidth="1"/>
    <col min="9" max="16384" width="10.421875" style="4" customWidth="1"/>
  </cols>
  <sheetData>
    <row r="1" spans="1:5" ht="17.25" customHeight="1">
      <c r="A1" s="208" t="s">
        <v>354</v>
      </c>
      <c r="B1" s="209"/>
      <c r="C1" s="209"/>
      <c r="D1" s="209"/>
      <c r="E1" s="210"/>
    </row>
    <row r="2" spans="1:5" ht="15.75">
      <c r="A2" s="211" t="s">
        <v>92</v>
      </c>
      <c r="B2" s="212"/>
      <c r="C2" s="212"/>
      <c r="D2" s="212"/>
      <c r="E2" s="213"/>
    </row>
    <row r="3" spans="1:5" ht="15.75">
      <c r="A3" s="214"/>
      <c r="B3" s="214"/>
      <c r="C3" s="214"/>
      <c r="D3" s="214"/>
      <c r="E3" s="214"/>
    </row>
    <row r="4" spans="1:5" ht="15.75">
      <c r="A4" s="205" t="s">
        <v>116</v>
      </c>
      <c r="B4" s="206"/>
      <c r="C4" s="206"/>
      <c r="D4" s="206"/>
      <c r="E4" s="207"/>
    </row>
    <row r="5" spans="1:5" ht="15" customHeight="1">
      <c r="A5" s="54"/>
      <c r="B5" s="5"/>
      <c r="C5" s="5"/>
      <c r="D5" s="5"/>
      <c r="E5" s="55"/>
    </row>
    <row r="6" spans="1:5" ht="15.75">
      <c r="A6" s="56"/>
      <c r="B6" s="7" t="s">
        <v>0</v>
      </c>
      <c r="C6" s="8" t="s">
        <v>2</v>
      </c>
      <c r="D6" s="8">
        <v>2008</v>
      </c>
      <c r="E6" s="57">
        <v>2007</v>
      </c>
    </row>
    <row r="7" spans="1:5" ht="15.75">
      <c r="A7" s="58" t="s">
        <v>51</v>
      </c>
      <c r="B7" s="10" t="s">
        <v>1</v>
      </c>
      <c r="C7" s="6"/>
      <c r="D7" s="11"/>
      <c r="E7" s="59"/>
    </row>
    <row r="8" spans="1:5" ht="15.75">
      <c r="A8" s="60">
        <v>1</v>
      </c>
      <c r="B8" s="10" t="s">
        <v>3</v>
      </c>
      <c r="C8" s="6"/>
      <c r="D8" s="13">
        <v>5235701</v>
      </c>
      <c r="E8" s="59">
        <v>3831860</v>
      </c>
    </row>
    <row r="9" spans="1:5" ht="15.75">
      <c r="A9" s="60">
        <v>2</v>
      </c>
      <c r="B9" s="10" t="s">
        <v>4</v>
      </c>
      <c r="C9" s="6"/>
      <c r="D9" s="13"/>
      <c r="E9" s="59"/>
    </row>
    <row r="10" spans="1:5" ht="15.75">
      <c r="A10" s="61" t="s">
        <v>5</v>
      </c>
      <c r="B10" s="14" t="s">
        <v>7</v>
      </c>
      <c r="C10" s="6"/>
      <c r="D10" s="13"/>
      <c r="E10" s="59"/>
    </row>
    <row r="11" spans="1:5" ht="15.75">
      <c r="A11" s="61" t="s">
        <v>6</v>
      </c>
      <c r="B11" s="14" t="s">
        <v>8</v>
      </c>
      <c r="C11" s="6"/>
      <c r="D11" s="13"/>
      <c r="E11" s="59"/>
    </row>
    <row r="12" spans="1:5" ht="15.75">
      <c r="A12" s="56"/>
      <c r="B12" s="10" t="s">
        <v>9</v>
      </c>
      <c r="C12" s="6"/>
      <c r="D12" s="32">
        <f>SUM(D8:D11)</f>
        <v>5235701</v>
      </c>
      <c r="E12" s="62">
        <f>SUM(E8:E11)</f>
        <v>3831860</v>
      </c>
    </row>
    <row r="13" spans="1:5" ht="15.75">
      <c r="A13" s="60">
        <v>3</v>
      </c>
      <c r="B13" s="10" t="s">
        <v>10</v>
      </c>
      <c r="C13" s="6"/>
      <c r="D13" s="13"/>
      <c r="E13" s="59"/>
    </row>
    <row r="14" spans="1:6" ht="15.75">
      <c r="A14" s="61" t="s">
        <v>5</v>
      </c>
      <c r="B14" s="14" t="s">
        <v>11</v>
      </c>
      <c r="C14" s="6"/>
      <c r="D14" s="13">
        <v>252318514</v>
      </c>
      <c r="E14" s="59">
        <v>169043264</v>
      </c>
      <c r="F14" s="23"/>
    </row>
    <row r="15" spans="1:8" ht="15.75">
      <c r="A15" s="61" t="s">
        <v>6</v>
      </c>
      <c r="B15" s="14" t="s">
        <v>12</v>
      </c>
      <c r="C15" s="6"/>
      <c r="D15" s="13">
        <v>379798144</v>
      </c>
      <c r="E15" s="59">
        <v>380046614</v>
      </c>
      <c r="G15" s="63"/>
      <c r="H15" s="23"/>
    </row>
    <row r="16" spans="1:5" ht="15.75">
      <c r="A16" s="61" t="s">
        <v>13</v>
      </c>
      <c r="B16" s="14" t="s">
        <v>14</v>
      </c>
      <c r="C16" s="6"/>
      <c r="D16" s="13"/>
      <c r="E16" s="59"/>
    </row>
    <row r="17" spans="1:5" ht="15.75">
      <c r="A17" s="61" t="s">
        <v>15</v>
      </c>
      <c r="B17" s="14" t="s">
        <v>16</v>
      </c>
      <c r="C17" s="6"/>
      <c r="D17" s="13"/>
      <c r="E17" s="59"/>
    </row>
    <row r="18" spans="1:6" ht="15.75">
      <c r="A18" s="56"/>
      <c r="B18" s="10" t="s">
        <v>17</v>
      </c>
      <c r="C18" s="6"/>
      <c r="D18" s="11">
        <f>SUM(D14:D17)</f>
        <v>632116658</v>
      </c>
      <c r="E18" s="64">
        <f>SUM(E14:E17)</f>
        <v>549089878</v>
      </c>
      <c r="F18" s="23"/>
    </row>
    <row r="19" spans="1:5" ht="15.75">
      <c r="A19" s="60">
        <v>4</v>
      </c>
      <c r="B19" s="10" t="s">
        <v>18</v>
      </c>
      <c r="C19" s="6"/>
      <c r="D19" s="13"/>
      <c r="E19" s="59"/>
    </row>
    <row r="20" spans="1:5" ht="15.75">
      <c r="A20" s="61" t="s">
        <v>5</v>
      </c>
      <c r="B20" s="14" t="s">
        <v>19</v>
      </c>
      <c r="C20" s="6"/>
      <c r="D20" s="13">
        <v>2263315</v>
      </c>
      <c r="E20" s="59"/>
    </row>
    <row r="21" spans="1:5" ht="15.75">
      <c r="A21" s="61" t="s">
        <v>6</v>
      </c>
      <c r="B21" s="14" t="s">
        <v>20</v>
      </c>
      <c r="C21" s="6"/>
      <c r="D21" s="13"/>
      <c r="E21" s="59"/>
    </row>
    <row r="22" spans="1:5" ht="15.75">
      <c r="A22" s="61" t="s">
        <v>13</v>
      </c>
      <c r="B22" s="14" t="s">
        <v>21</v>
      </c>
      <c r="C22" s="6"/>
      <c r="D22" s="13"/>
      <c r="E22" s="59"/>
    </row>
    <row r="23" spans="1:5" ht="15.75">
      <c r="A23" s="61" t="s">
        <v>15</v>
      </c>
      <c r="B23" s="14" t="s">
        <v>22</v>
      </c>
      <c r="C23" s="6"/>
      <c r="D23" s="13"/>
      <c r="E23" s="59"/>
    </row>
    <row r="24" spans="1:5" ht="15.75">
      <c r="A24" s="61" t="s">
        <v>23</v>
      </c>
      <c r="B24" s="14" t="s">
        <v>24</v>
      </c>
      <c r="C24" s="6"/>
      <c r="D24" s="13"/>
      <c r="E24" s="59"/>
    </row>
    <row r="25" spans="1:6" ht="15.75">
      <c r="A25" s="56"/>
      <c r="B25" s="10" t="s">
        <v>25</v>
      </c>
      <c r="C25" s="6"/>
      <c r="D25" s="11">
        <f>SUM(D20:D24)</f>
        <v>2263315</v>
      </c>
      <c r="E25" s="64">
        <f>SUM(E20:E24)</f>
        <v>0</v>
      </c>
      <c r="F25" s="23"/>
    </row>
    <row r="26" spans="1:5" ht="15.75">
      <c r="A26" s="60">
        <v>5</v>
      </c>
      <c r="B26" s="10" t="s">
        <v>26</v>
      </c>
      <c r="C26" s="6"/>
      <c r="D26" s="13"/>
      <c r="E26" s="59"/>
    </row>
    <row r="27" spans="1:5" ht="15.75">
      <c r="A27" s="60">
        <v>6</v>
      </c>
      <c r="B27" s="10" t="s">
        <v>27</v>
      </c>
      <c r="C27" s="6"/>
      <c r="D27" s="13"/>
      <c r="E27" s="59"/>
    </row>
    <row r="28" spans="1:5" ht="15.75">
      <c r="A28" s="60">
        <v>7</v>
      </c>
      <c r="B28" s="10" t="s">
        <v>28</v>
      </c>
      <c r="C28" s="6"/>
      <c r="D28" s="13"/>
      <c r="E28" s="59"/>
    </row>
    <row r="29" spans="1:5" ht="15.75">
      <c r="A29" s="56"/>
      <c r="B29" s="10" t="s">
        <v>29</v>
      </c>
      <c r="C29" s="6"/>
      <c r="D29" s="11">
        <f>D7+D12+D18+D25+D28</f>
        <v>639615674</v>
      </c>
      <c r="E29" s="64">
        <f>E7+E12+E18+E25+E28</f>
        <v>552921738</v>
      </c>
    </row>
    <row r="30" spans="1:5" ht="15.75">
      <c r="A30" s="56"/>
      <c r="B30" s="6"/>
      <c r="C30" s="6"/>
      <c r="D30" s="13"/>
      <c r="E30" s="59"/>
    </row>
    <row r="31" spans="1:5" ht="15.75">
      <c r="A31" s="65" t="s">
        <v>52</v>
      </c>
      <c r="B31" s="10" t="s">
        <v>30</v>
      </c>
      <c r="C31" s="6"/>
      <c r="D31" s="13"/>
      <c r="E31" s="59"/>
    </row>
    <row r="32" spans="1:5" ht="15.75">
      <c r="A32" s="60">
        <v>1</v>
      </c>
      <c r="B32" s="10" t="s">
        <v>31</v>
      </c>
      <c r="C32" s="6"/>
      <c r="D32" s="13"/>
      <c r="E32" s="59"/>
    </row>
    <row r="33" spans="1:5" ht="15.75">
      <c r="A33" s="61" t="s">
        <v>5</v>
      </c>
      <c r="B33" s="14" t="s">
        <v>32</v>
      </c>
      <c r="C33" s="6"/>
      <c r="D33" s="12"/>
      <c r="E33" s="59"/>
    </row>
    <row r="34" spans="1:5" ht="15.75">
      <c r="A34" s="61" t="s">
        <v>6</v>
      </c>
      <c r="B34" s="14" t="s">
        <v>33</v>
      </c>
      <c r="C34" s="6"/>
      <c r="D34" s="13"/>
      <c r="E34" s="59"/>
    </row>
    <row r="35" spans="1:5" ht="15.75">
      <c r="A35" s="61" t="s">
        <v>13</v>
      </c>
      <c r="B35" s="14" t="s">
        <v>34</v>
      </c>
      <c r="C35" s="6"/>
      <c r="D35" s="13"/>
      <c r="E35" s="59"/>
    </row>
    <row r="36" spans="1:5" ht="15.75">
      <c r="A36" s="61" t="s">
        <v>15</v>
      </c>
      <c r="B36" s="14" t="s">
        <v>35</v>
      </c>
      <c r="C36" s="6"/>
      <c r="D36" s="13"/>
      <c r="E36" s="59"/>
    </row>
    <row r="37" spans="1:5" ht="15.75">
      <c r="A37" s="61"/>
      <c r="B37" s="10" t="s">
        <v>36</v>
      </c>
      <c r="C37" s="6"/>
      <c r="D37" s="11">
        <f>SUM(D33:D36)</f>
        <v>0</v>
      </c>
      <c r="E37" s="64">
        <f>SUM(E33:E36)</f>
        <v>0</v>
      </c>
    </row>
    <row r="38" spans="1:5" ht="15.75">
      <c r="A38" s="60">
        <v>2</v>
      </c>
      <c r="B38" s="10" t="s">
        <v>37</v>
      </c>
      <c r="C38" s="6"/>
      <c r="D38" s="13"/>
      <c r="E38" s="59"/>
    </row>
    <row r="39" spans="1:8" ht="15.75">
      <c r="A39" s="61" t="s">
        <v>5</v>
      </c>
      <c r="B39" s="14" t="s">
        <v>38</v>
      </c>
      <c r="C39" s="6"/>
      <c r="D39" s="13">
        <v>3406400</v>
      </c>
      <c r="E39" s="59">
        <v>3406400</v>
      </c>
      <c r="H39" s="13"/>
    </row>
    <row r="40" spans="1:8" ht="15.75">
      <c r="A40" s="61" t="s">
        <v>6</v>
      </c>
      <c r="B40" s="14" t="s">
        <v>39</v>
      </c>
      <c r="C40" s="6"/>
      <c r="D40" s="13"/>
      <c r="E40" s="59"/>
      <c r="H40" s="13"/>
    </row>
    <row r="41" spans="1:8" ht="15.75">
      <c r="A41" s="61" t="s">
        <v>13</v>
      </c>
      <c r="B41" s="14" t="s">
        <v>40</v>
      </c>
      <c r="C41" s="6"/>
      <c r="D41" s="13">
        <v>18509623</v>
      </c>
      <c r="E41" s="59">
        <v>22903982</v>
      </c>
      <c r="F41" s="23"/>
      <c r="H41" s="13"/>
    </row>
    <row r="42" spans="1:8" ht="15.75">
      <c r="A42" s="61" t="s">
        <v>15</v>
      </c>
      <c r="B42" s="14" t="s">
        <v>41</v>
      </c>
      <c r="C42" s="6"/>
      <c r="D42" s="13">
        <v>83917089</v>
      </c>
      <c r="E42" s="59">
        <v>83917089</v>
      </c>
      <c r="F42" s="23"/>
      <c r="H42" s="13"/>
    </row>
    <row r="43" spans="1:6" ht="15.75">
      <c r="A43" s="56"/>
      <c r="B43" s="10" t="s">
        <v>9</v>
      </c>
      <c r="C43" s="6"/>
      <c r="D43" s="11">
        <f>SUM(D39:D42)</f>
        <v>105833112</v>
      </c>
      <c r="E43" s="64">
        <f>SUM(E39:E42)</f>
        <v>110227471</v>
      </c>
      <c r="F43" s="23"/>
    </row>
    <row r="44" spans="1:5" ht="15.75">
      <c r="A44" s="60">
        <v>3</v>
      </c>
      <c r="B44" s="10" t="s">
        <v>42</v>
      </c>
      <c r="C44" s="6"/>
      <c r="D44" s="13"/>
      <c r="E44" s="59"/>
    </row>
    <row r="45" spans="1:5" ht="15.75">
      <c r="A45" s="60">
        <v>4</v>
      </c>
      <c r="B45" s="10" t="s">
        <v>43</v>
      </c>
      <c r="C45" s="6"/>
      <c r="D45" s="13"/>
      <c r="E45" s="59"/>
    </row>
    <row r="46" spans="1:5" ht="15.75">
      <c r="A46" s="61" t="s">
        <v>5</v>
      </c>
      <c r="B46" s="14" t="s">
        <v>44</v>
      </c>
      <c r="C46" s="6"/>
      <c r="D46" s="13"/>
      <c r="E46" s="59"/>
    </row>
    <row r="47" spans="1:5" ht="15.75">
      <c r="A47" s="61" t="s">
        <v>6</v>
      </c>
      <c r="B47" s="14" t="s">
        <v>45</v>
      </c>
      <c r="C47" s="6"/>
      <c r="D47" s="13"/>
      <c r="E47" s="59"/>
    </row>
    <row r="48" spans="1:5" ht="15.75">
      <c r="A48" s="61" t="s">
        <v>13</v>
      </c>
      <c r="B48" s="14" t="s">
        <v>46</v>
      </c>
      <c r="C48" s="6"/>
      <c r="D48" s="13"/>
      <c r="E48" s="59"/>
    </row>
    <row r="49" spans="1:5" ht="15.75">
      <c r="A49" s="56"/>
      <c r="B49" s="10" t="s">
        <v>25</v>
      </c>
      <c r="C49" s="6"/>
      <c r="D49" s="11">
        <f>SUM(D47:D48)</f>
        <v>0</v>
      </c>
      <c r="E49" s="64">
        <f>SUM(E47:E48)</f>
        <v>0</v>
      </c>
    </row>
    <row r="50" spans="1:5" ht="15.75">
      <c r="A50" s="60">
        <v>5</v>
      </c>
      <c r="B50" s="10" t="s">
        <v>47</v>
      </c>
      <c r="C50" s="6"/>
      <c r="D50" s="13"/>
      <c r="E50" s="59"/>
    </row>
    <row r="51" spans="1:5" ht="15.75">
      <c r="A51" s="60">
        <v>6</v>
      </c>
      <c r="B51" s="10" t="s">
        <v>48</v>
      </c>
      <c r="C51" s="6"/>
      <c r="D51" s="13"/>
      <c r="E51" s="59"/>
    </row>
    <row r="52" spans="1:5" ht="15.75">
      <c r="A52" s="56"/>
      <c r="B52" s="10" t="s">
        <v>49</v>
      </c>
      <c r="C52" s="6"/>
      <c r="D52" s="11">
        <f>D37+D43+D49+D50+D51</f>
        <v>105833112</v>
      </c>
      <c r="E52" s="64">
        <f>E37+E43+E49+E50+E51</f>
        <v>110227471</v>
      </c>
    </row>
    <row r="53" spans="1:5" ht="15.75">
      <c r="A53" s="66"/>
      <c r="B53" s="67" t="s">
        <v>50</v>
      </c>
      <c r="C53" s="45"/>
      <c r="D53" s="68">
        <f>D29+D52</f>
        <v>745448786</v>
      </c>
      <c r="E53" s="69">
        <f>E29+E52</f>
        <v>663149209</v>
      </c>
    </row>
    <row r="54" spans="1:5" ht="15.75">
      <c r="A54" s="6"/>
      <c r="B54" s="6"/>
      <c r="C54" s="6"/>
      <c r="D54" s="6"/>
      <c r="E54" s="6"/>
    </row>
    <row r="55" spans="1:5" ht="15.75">
      <c r="A55" s="6"/>
      <c r="B55" s="6"/>
      <c r="C55" s="6"/>
      <c r="D55" s="12"/>
      <c r="E55" s="6"/>
    </row>
    <row r="56" spans="1:5" ht="15.75">
      <c r="A56" s="6"/>
      <c r="B56" s="6"/>
      <c r="C56" s="6"/>
      <c r="D56" s="6"/>
      <c r="E56" s="6"/>
    </row>
    <row r="57" spans="1:5" ht="15.75">
      <c r="A57" s="6"/>
      <c r="B57" s="6"/>
      <c r="C57" s="6"/>
      <c r="D57" s="6"/>
      <c r="E57" s="6"/>
    </row>
    <row r="58" spans="1:5" ht="15.75">
      <c r="A58" s="6"/>
      <c r="B58" s="6"/>
      <c r="C58" s="6"/>
      <c r="D58" s="6"/>
      <c r="E58" s="6"/>
    </row>
    <row r="59" spans="1:5" ht="15.75">
      <c r="A59" s="6"/>
      <c r="B59" s="6"/>
      <c r="C59" s="6"/>
      <c r="D59" s="6"/>
      <c r="E59" s="6"/>
    </row>
    <row r="60" spans="1:5" ht="15.75">
      <c r="A60" s="6"/>
      <c r="B60" s="6"/>
      <c r="C60" s="6"/>
      <c r="D60" s="6"/>
      <c r="E60" s="6"/>
    </row>
    <row r="61" spans="1:5" ht="15.75">
      <c r="A61" s="6"/>
      <c r="B61" s="6"/>
      <c r="C61" s="6"/>
      <c r="D61" s="6"/>
      <c r="E61" s="6"/>
    </row>
    <row r="62" spans="1:5" ht="15.75">
      <c r="A62" s="6"/>
      <c r="B62" s="6"/>
      <c r="C62" s="6"/>
      <c r="D62" s="6"/>
      <c r="E62" s="6"/>
    </row>
  </sheetData>
  <sheetProtection/>
  <mergeCells count="4">
    <mergeCell ref="A4:E4"/>
    <mergeCell ref="A1:E1"/>
    <mergeCell ref="A2:E2"/>
    <mergeCell ref="A3:E3"/>
  </mergeCells>
  <printOptions gridLines="1"/>
  <pageMargins left="0.2" right="0.36" top="0.2" bottom="0.23" header="0.16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13" sqref="B13"/>
    </sheetView>
  </sheetViews>
  <sheetFormatPr defaultColWidth="10.421875" defaultRowHeight="12.75"/>
  <cols>
    <col min="1" max="1" width="9.28125" style="4" customWidth="1"/>
    <col min="2" max="2" width="48.00390625" style="4" customWidth="1"/>
    <col min="3" max="3" width="10.00390625" style="4" customWidth="1"/>
    <col min="4" max="4" width="16.140625" style="4" customWidth="1"/>
    <col min="5" max="5" width="16.8515625" style="4" customWidth="1"/>
    <col min="6" max="6" width="14.140625" style="4" customWidth="1"/>
    <col min="7" max="16384" width="10.421875" style="4" customWidth="1"/>
  </cols>
  <sheetData>
    <row r="1" spans="1:5" ht="18.75">
      <c r="A1" s="208" t="s">
        <v>354</v>
      </c>
      <c r="B1" s="209"/>
      <c r="C1" s="209"/>
      <c r="D1" s="209"/>
      <c r="E1" s="210"/>
    </row>
    <row r="2" spans="1:5" ht="15.75">
      <c r="A2" s="215" t="s">
        <v>92</v>
      </c>
      <c r="B2" s="216"/>
      <c r="C2" s="216"/>
      <c r="D2" s="216"/>
      <c r="E2" s="217"/>
    </row>
    <row r="3" spans="1:5" ht="15.75">
      <c r="A3" s="218"/>
      <c r="B3" s="219"/>
      <c r="C3" s="219"/>
      <c r="D3" s="219"/>
      <c r="E3" s="220"/>
    </row>
    <row r="4" spans="1:5" ht="15.75">
      <c r="A4" s="70"/>
      <c r="B4" s="71"/>
      <c r="C4" s="71"/>
      <c r="D4" s="71"/>
      <c r="E4" s="72"/>
    </row>
    <row r="5" spans="1:5" ht="15.75">
      <c r="A5" s="56"/>
      <c r="B5" s="7" t="s">
        <v>53</v>
      </c>
      <c r="C5" s="8" t="s">
        <v>2</v>
      </c>
      <c r="D5" s="8">
        <v>2008</v>
      </c>
      <c r="E5" s="57">
        <v>2007</v>
      </c>
    </row>
    <row r="6" spans="1:5" ht="15.75">
      <c r="A6" s="56"/>
      <c r="B6" s="6"/>
      <c r="C6" s="6"/>
      <c r="D6" s="12"/>
      <c r="E6" s="59"/>
    </row>
    <row r="7" spans="1:5" ht="15.75">
      <c r="A7" s="58" t="s">
        <v>51</v>
      </c>
      <c r="B7" s="10" t="s">
        <v>54</v>
      </c>
      <c r="C7" s="6"/>
      <c r="D7" s="13"/>
      <c r="E7" s="59"/>
    </row>
    <row r="8" spans="1:5" ht="15.75">
      <c r="A8" s="60">
        <v>1</v>
      </c>
      <c r="B8" s="10" t="s">
        <v>55</v>
      </c>
      <c r="C8" s="6"/>
      <c r="D8" s="13"/>
      <c r="E8" s="59"/>
    </row>
    <row r="9" spans="1:5" ht="15.75">
      <c r="A9" s="60">
        <v>2</v>
      </c>
      <c r="B9" s="10" t="s">
        <v>56</v>
      </c>
      <c r="C9" s="6"/>
      <c r="D9" s="13"/>
      <c r="E9" s="59"/>
    </row>
    <row r="10" spans="1:5" ht="15.75">
      <c r="A10" s="61" t="s">
        <v>5</v>
      </c>
      <c r="B10" s="14" t="s">
        <v>57</v>
      </c>
      <c r="C10" s="6"/>
      <c r="D10" s="13">
        <v>137577134</v>
      </c>
      <c r="E10" s="59">
        <v>108567095</v>
      </c>
    </row>
    <row r="11" spans="1:5" ht="15.75">
      <c r="A11" s="61" t="s">
        <v>6</v>
      </c>
      <c r="B11" s="14" t="s">
        <v>58</v>
      </c>
      <c r="C11" s="6"/>
      <c r="D11" s="13"/>
      <c r="E11" s="59"/>
    </row>
    <row r="12" spans="1:5" ht="15.75">
      <c r="A12" s="61" t="s">
        <v>13</v>
      </c>
      <c r="B12" s="14" t="s">
        <v>59</v>
      </c>
      <c r="C12" s="6"/>
      <c r="D12" s="13"/>
      <c r="E12" s="59"/>
    </row>
    <row r="13" spans="1:5" ht="15.75">
      <c r="A13" s="60"/>
      <c r="B13" s="10" t="s">
        <v>9</v>
      </c>
      <c r="C13" s="6"/>
      <c r="D13" s="11">
        <f>SUM(D10:D12)</f>
        <v>137577134</v>
      </c>
      <c r="E13" s="64">
        <f>SUM(E10:E12)</f>
        <v>108567095</v>
      </c>
    </row>
    <row r="14" spans="1:5" ht="15.75">
      <c r="A14" s="60">
        <v>3</v>
      </c>
      <c r="B14" s="10" t="s">
        <v>60</v>
      </c>
      <c r="C14" s="6"/>
      <c r="D14" s="13"/>
      <c r="E14" s="59"/>
    </row>
    <row r="15" spans="1:5" ht="15.75">
      <c r="A15" s="61" t="s">
        <v>5</v>
      </c>
      <c r="B15" s="14" t="s">
        <v>61</v>
      </c>
      <c r="C15" s="6"/>
      <c r="D15" s="13">
        <v>46137551</v>
      </c>
      <c r="E15" s="59">
        <v>18646173</v>
      </c>
    </row>
    <row r="16" spans="1:5" ht="15.75">
      <c r="A16" s="61" t="s">
        <v>6</v>
      </c>
      <c r="B16" s="14" t="s">
        <v>62</v>
      </c>
      <c r="C16" s="6"/>
      <c r="D16" s="13"/>
      <c r="E16" s="59"/>
    </row>
    <row r="17" spans="1:5" ht="15.75">
      <c r="A17" s="61" t="s">
        <v>13</v>
      </c>
      <c r="B17" s="14" t="s">
        <v>63</v>
      </c>
      <c r="C17" s="6"/>
      <c r="D17" s="63">
        <v>28800</v>
      </c>
      <c r="E17" s="73">
        <v>6951347</v>
      </c>
    </row>
    <row r="18" spans="1:7" ht="15.75">
      <c r="A18" s="61" t="s">
        <v>15</v>
      </c>
      <c r="B18" s="14" t="s">
        <v>64</v>
      </c>
      <c r="C18" s="6"/>
      <c r="D18" s="13">
        <v>96117</v>
      </c>
      <c r="E18" s="73">
        <v>109158</v>
      </c>
      <c r="G18" s="23"/>
    </row>
    <row r="19" spans="1:5" ht="15.75">
      <c r="A19" s="61" t="s">
        <v>23</v>
      </c>
      <c r="B19" s="14" t="s">
        <v>65</v>
      </c>
      <c r="C19" s="6"/>
      <c r="D19" s="13">
        <v>221844747</v>
      </c>
      <c r="E19" s="59">
        <v>122892334</v>
      </c>
    </row>
    <row r="20" spans="1:5" ht="15.75">
      <c r="A20" s="56"/>
      <c r="B20" s="10" t="s">
        <v>17</v>
      </c>
      <c r="C20" s="6"/>
      <c r="D20" s="11">
        <f>SUM(D15:D19)</f>
        <v>268107215</v>
      </c>
      <c r="E20" s="64">
        <f>SUM(E15:E19)</f>
        <v>148599012</v>
      </c>
    </row>
    <row r="21" spans="1:5" ht="15.75">
      <c r="A21" s="60">
        <v>4</v>
      </c>
      <c r="B21" s="10" t="s">
        <v>66</v>
      </c>
      <c r="C21" s="6"/>
      <c r="D21" s="13"/>
      <c r="E21" s="59"/>
    </row>
    <row r="22" spans="1:5" ht="15.75">
      <c r="A22" s="60">
        <v>5</v>
      </c>
      <c r="B22" s="9" t="s">
        <v>67</v>
      </c>
      <c r="C22" s="6"/>
      <c r="D22" s="13"/>
      <c r="E22" s="59"/>
    </row>
    <row r="23" spans="1:5" ht="15.75">
      <c r="A23" s="56"/>
      <c r="B23" s="10" t="s">
        <v>68</v>
      </c>
      <c r="C23" s="6"/>
      <c r="D23" s="11">
        <f>D8+D13+D20+D21+D22</f>
        <v>405684349</v>
      </c>
      <c r="E23" s="64">
        <f>E8+E13+E20+E21+E22</f>
        <v>257166107</v>
      </c>
    </row>
    <row r="24" spans="1:5" ht="15.75">
      <c r="A24" s="56"/>
      <c r="B24" s="10"/>
      <c r="C24" s="6"/>
      <c r="D24" s="13"/>
      <c r="E24" s="59"/>
    </row>
    <row r="25" spans="1:5" ht="15.75">
      <c r="A25" s="58" t="s">
        <v>52</v>
      </c>
      <c r="B25" s="10" t="s">
        <v>69</v>
      </c>
      <c r="C25" s="6"/>
      <c r="D25" s="13"/>
      <c r="E25" s="59"/>
    </row>
    <row r="26" spans="1:5" ht="15.75">
      <c r="A26" s="60">
        <v>1</v>
      </c>
      <c r="B26" s="10" t="s">
        <v>70</v>
      </c>
      <c r="C26" s="6"/>
      <c r="D26" s="13"/>
      <c r="E26" s="59"/>
    </row>
    <row r="27" spans="1:6" ht="15.75">
      <c r="A27" s="61" t="s">
        <v>5</v>
      </c>
      <c r="B27" s="14" t="s">
        <v>71</v>
      </c>
      <c r="C27" s="6"/>
      <c r="D27" s="12">
        <v>216650000</v>
      </c>
      <c r="E27" s="59">
        <v>265112847</v>
      </c>
      <c r="F27" s="23"/>
    </row>
    <row r="28" spans="1:5" ht="15.75">
      <c r="A28" s="61" t="s">
        <v>6</v>
      </c>
      <c r="B28" s="14" t="s">
        <v>72</v>
      </c>
      <c r="C28" s="6"/>
      <c r="D28" s="13"/>
      <c r="E28" s="59"/>
    </row>
    <row r="29" spans="1:5" ht="15.75">
      <c r="A29" s="56"/>
      <c r="B29" s="10" t="s">
        <v>36</v>
      </c>
      <c r="C29" s="6"/>
      <c r="D29" s="11">
        <f>SUM(D27:D28)</f>
        <v>216650000</v>
      </c>
      <c r="E29" s="64">
        <f>SUM(E27:E28)</f>
        <v>265112847</v>
      </c>
    </row>
    <row r="30" spans="1:5" ht="15.75">
      <c r="A30" s="60">
        <v>2</v>
      </c>
      <c r="B30" s="10" t="s">
        <v>73</v>
      </c>
      <c r="C30" s="6"/>
      <c r="D30" s="13">
        <v>21847165</v>
      </c>
      <c r="E30" s="155">
        <v>60380606</v>
      </c>
    </row>
    <row r="31" spans="1:5" ht="15.75">
      <c r="A31" s="60">
        <v>3</v>
      </c>
      <c r="B31" s="10" t="s">
        <v>74</v>
      </c>
      <c r="C31" s="6"/>
      <c r="D31" s="13"/>
      <c r="E31" s="59"/>
    </row>
    <row r="32" spans="1:6" ht="15.75">
      <c r="A32" s="60">
        <v>4</v>
      </c>
      <c r="B32" s="10" t="s">
        <v>66</v>
      </c>
      <c r="C32" s="6"/>
      <c r="D32" s="13"/>
      <c r="E32" s="59"/>
      <c r="F32" s="23"/>
    </row>
    <row r="33" spans="1:5" ht="15.75">
      <c r="A33" s="61"/>
      <c r="B33" s="10" t="s">
        <v>75</v>
      </c>
      <c r="C33" s="6"/>
      <c r="D33" s="11">
        <f>D29+D30+D31+D32</f>
        <v>238497165</v>
      </c>
      <c r="E33" s="64">
        <f>E29+E30</f>
        <v>325493453</v>
      </c>
    </row>
    <row r="34" spans="1:6" ht="15.75">
      <c r="A34" s="61"/>
      <c r="B34" s="10" t="s">
        <v>76</v>
      </c>
      <c r="C34" s="6"/>
      <c r="D34" s="11">
        <f>D23+D33</f>
        <v>644181514</v>
      </c>
      <c r="E34" s="64">
        <f>E23+E33</f>
        <v>582659560</v>
      </c>
      <c r="F34" s="23"/>
    </row>
    <row r="35" spans="1:5" ht="15.75">
      <c r="A35" s="61"/>
      <c r="B35" s="14"/>
      <c r="C35" s="6"/>
      <c r="D35" s="13"/>
      <c r="E35" s="59"/>
    </row>
    <row r="36" spans="1:5" ht="15.75">
      <c r="A36" s="58" t="s">
        <v>77</v>
      </c>
      <c r="B36" s="10" t="s">
        <v>47</v>
      </c>
      <c r="C36" s="6"/>
      <c r="D36" s="13"/>
      <c r="E36" s="59"/>
    </row>
    <row r="37" spans="1:5" ht="15.75">
      <c r="A37" s="60">
        <v>1</v>
      </c>
      <c r="B37" s="10" t="s">
        <v>78</v>
      </c>
      <c r="C37" s="6"/>
      <c r="D37" s="13"/>
      <c r="E37" s="59"/>
    </row>
    <row r="38" spans="1:5" ht="15.75">
      <c r="A38" s="61"/>
      <c r="B38" s="10" t="s">
        <v>79</v>
      </c>
      <c r="C38" s="6"/>
      <c r="D38" s="13"/>
      <c r="E38" s="59"/>
    </row>
    <row r="39" spans="1:5" ht="15.75">
      <c r="A39" s="60">
        <v>2</v>
      </c>
      <c r="B39" s="10" t="s">
        <v>80</v>
      </c>
      <c r="C39" s="6"/>
      <c r="D39" s="13"/>
      <c r="E39" s="59"/>
    </row>
    <row r="40" spans="1:5" ht="15.75">
      <c r="A40" s="61"/>
      <c r="B40" s="10" t="s">
        <v>81</v>
      </c>
      <c r="C40" s="6"/>
      <c r="D40" s="13"/>
      <c r="E40" s="59"/>
    </row>
    <row r="41" spans="1:5" ht="15.75">
      <c r="A41" s="60">
        <v>3</v>
      </c>
      <c r="B41" s="10" t="s">
        <v>82</v>
      </c>
      <c r="C41" s="6"/>
      <c r="D41" s="13">
        <v>100000</v>
      </c>
      <c r="E41" s="59">
        <v>100000</v>
      </c>
    </row>
    <row r="42" spans="1:5" ht="15.75">
      <c r="A42" s="60">
        <v>4</v>
      </c>
      <c r="B42" s="10" t="s">
        <v>83</v>
      </c>
      <c r="C42" s="6"/>
      <c r="D42" s="13"/>
      <c r="E42" s="59"/>
    </row>
    <row r="43" spans="1:5" ht="15.75">
      <c r="A43" s="60">
        <v>5</v>
      </c>
      <c r="B43" s="10" t="s">
        <v>84</v>
      </c>
      <c r="C43" s="6"/>
      <c r="D43" s="13"/>
      <c r="E43" s="59"/>
    </row>
    <row r="44" spans="1:5" ht="15.75">
      <c r="A44" s="60">
        <v>6</v>
      </c>
      <c r="B44" s="10" t="s">
        <v>85</v>
      </c>
      <c r="C44" s="6"/>
      <c r="D44" s="13"/>
      <c r="E44" s="59"/>
    </row>
    <row r="45" spans="1:5" ht="15.75">
      <c r="A45" s="60">
        <v>7</v>
      </c>
      <c r="B45" s="10" t="s">
        <v>86</v>
      </c>
      <c r="C45" s="6"/>
      <c r="D45" s="13">
        <v>10000</v>
      </c>
      <c r="E45" s="59">
        <v>10000</v>
      </c>
    </row>
    <row r="46" spans="1:5" ht="15.75">
      <c r="A46" s="60">
        <v>8</v>
      </c>
      <c r="B46" s="10" t="s">
        <v>87</v>
      </c>
      <c r="C46" s="6"/>
      <c r="D46" s="13">
        <v>80379649</v>
      </c>
      <c r="E46" s="59">
        <v>77135006</v>
      </c>
    </row>
    <row r="47" spans="1:5" ht="15.75">
      <c r="A47" s="60">
        <v>9</v>
      </c>
      <c r="B47" s="10" t="s">
        <v>88</v>
      </c>
      <c r="C47" s="6"/>
      <c r="D47" s="13"/>
      <c r="E47" s="59"/>
    </row>
    <row r="48" spans="1:5" ht="15.75">
      <c r="A48" s="60">
        <v>10</v>
      </c>
      <c r="B48" s="10" t="s">
        <v>89</v>
      </c>
      <c r="C48" s="6"/>
      <c r="D48" s="13">
        <v>20777623</v>
      </c>
      <c r="E48" s="59">
        <v>3244643</v>
      </c>
    </row>
    <row r="49" spans="1:5" ht="15.75">
      <c r="A49" s="60"/>
      <c r="B49" s="10" t="s">
        <v>90</v>
      </c>
      <c r="C49" s="6"/>
      <c r="D49" s="11">
        <f>SUM(D37:D48)</f>
        <v>101267272</v>
      </c>
      <c r="E49" s="64">
        <f>SUM(E37:E48)</f>
        <v>80489649</v>
      </c>
    </row>
    <row r="50" spans="1:5" ht="15.75">
      <c r="A50" s="60"/>
      <c r="B50" s="10"/>
      <c r="C50" s="6"/>
      <c r="D50" s="13"/>
      <c r="E50" s="59"/>
    </row>
    <row r="51" spans="1:5" ht="15.75">
      <c r="A51" s="66"/>
      <c r="B51" s="67" t="s">
        <v>91</v>
      </c>
      <c r="C51" s="45"/>
      <c r="D51" s="68">
        <f>D49+D34</f>
        <v>745448786</v>
      </c>
      <c r="E51" s="69">
        <f>E49+E34</f>
        <v>663149209</v>
      </c>
    </row>
    <row r="52" spans="1:5" ht="15.75">
      <c r="A52" s="15"/>
      <c r="E52" s="15"/>
    </row>
    <row r="53" spans="1:6" ht="15.75">
      <c r="A53" s="15"/>
      <c r="B53" s="15"/>
      <c r="C53" s="15"/>
      <c r="D53" s="17"/>
      <c r="E53" s="15"/>
      <c r="F53" s="23"/>
    </row>
    <row r="54" spans="1:5" ht="15.75">
      <c r="A54" s="15"/>
      <c r="B54" s="15"/>
      <c r="C54" s="15"/>
      <c r="D54" s="17"/>
      <c r="E54" s="15"/>
    </row>
    <row r="55" spans="1:5" ht="15.75">
      <c r="A55" s="15"/>
      <c r="B55" s="15"/>
      <c r="C55" s="15"/>
      <c r="D55" s="17"/>
      <c r="E55" s="15"/>
    </row>
    <row r="56" spans="1:5" ht="15.75">
      <c r="A56" s="15"/>
      <c r="B56" s="15"/>
      <c r="C56" s="15"/>
      <c r="D56" s="17"/>
      <c r="E56" s="15"/>
    </row>
    <row r="57" spans="1:5" ht="15.75">
      <c r="A57" s="15"/>
      <c r="B57" s="15"/>
      <c r="C57" s="15"/>
      <c r="D57" s="17"/>
      <c r="E57" s="15"/>
    </row>
    <row r="58" spans="1:5" ht="15.75">
      <c r="A58" s="15"/>
      <c r="B58" s="15"/>
      <c r="C58" s="15"/>
      <c r="D58" s="17"/>
      <c r="E58" s="15"/>
    </row>
    <row r="59" spans="1:5" ht="15.75">
      <c r="A59" s="15"/>
      <c r="B59" s="15"/>
      <c r="C59" s="15"/>
      <c r="D59" s="17"/>
      <c r="E59" s="15"/>
    </row>
    <row r="60" spans="1:5" ht="15.75">
      <c r="A60" s="15"/>
      <c r="B60" s="15"/>
      <c r="C60" s="15"/>
      <c r="D60" s="17"/>
      <c r="E60" s="15"/>
    </row>
    <row r="61" spans="1:5" ht="15.75">
      <c r="A61" s="15"/>
      <c r="B61" s="15"/>
      <c r="C61" s="15"/>
      <c r="D61" s="17"/>
      <c r="E61" s="15"/>
    </row>
    <row r="62" spans="1:5" ht="15.75">
      <c r="A62" s="15"/>
      <c r="B62" s="15"/>
      <c r="C62" s="15"/>
      <c r="D62" s="17"/>
      <c r="E62" s="15"/>
    </row>
    <row r="63" ht="15.75">
      <c r="D63" s="18"/>
    </row>
    <row r="64" ht="15.75">
      <c r="D64" s="18"/>
    </row>
    <row r="65" ht="15.75">
      <c r="D65" s="18"/>
    </row>
    <row r="66" ht="15.75">
      <c r="D66" s="18"/>
    </row>
  </sheetData>
  <sheetProtection/>
  <mergeCells count="3">
    <mergeCell ref="A1:E1"/>
    <mergeCell ref="A2:E2"/>
    <mergeCell ref="A3:E3"/>
  </mergeCells>
  <printOptions gridLines="1"/>
  <pageMargins left="0.2" right="0.2" top="0.2" bottom="0.29" header="0.16" footer="0.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B20" sqref="B20"/>
    </sheetView>
  </sheetViews>
  <sheetFormatPr defaultColWidth="10.421875" defaultRowHeight="12.75"/>
  <cols>
    <col min="1" max="1" width="5.421875" style="4" customWidth="1"/>
    <col min="2" max="2" width="50.140625" style="4" customWidth="1"/>
    <col min="3" max="3" width="11.57421875" style="4" customWidth="1"/>
    <col min="4" max="5" width="17.28125" style="4" bestFit="1" customWidth="1"/>
    <col min="6" max="16384" width="10.421875" style="4" customWidth="1"/>
  </cols>
  <sheetData>
    <row r="1" spans="1:5" ht="18.75">
      <c r="A1" s="208" t="s">
        <v>354</v>
      </c>
      <c r="B1" s="209"/>
      <c r="C1" s="209"/>
      <c r="D1" s="209"/>
      <c r="E1" s="210"/>
    </row>
    <row r="2" spans="1:5" ht="15.75">
      <c r="A2" s="76"/>
      <c r="B2" s="77"/>
      <c r="C2" s="77"/>
      <c r="D2" s="77"/>
      <c r="E2" s="78"/>
    </row>
    <row r="3" spans="1:6" ht="15.75">
      <c r="A3" s="215" t="s">
        <v>92</v>
      </c>
      <c r="B3" s="216"/>
      <c r="C3" s="216"/>
      <c r="D3" s="216"/>
      <c r="E3" s="217"/>
      <c r="F3" s="20"/>
    </row>
    <row r="4" spans="1:6" ht="15.75">
      <c r="A4" s="221"/>
      <c r="B4" s="222"/>
      <c r="C4" s="222"/>
      <c r="D4" s="222"/>
      <c r="E4" s="223"/>
      <c r="F4" s="21"/>
    </row>
    <row r="5" spans="1:6" ht="15.75">
      <c r="A5" s="79"/>
      <c r="B5" s="80"/>
      <c r="C5" s="80"/>
      <c r="D5" s="80"/>
      <c r="E5" s="81"/>
      <c r="F5" s="21"/>
    </row>
    <row r="6" spans="1:6" ht="15.75">
      <c r="A6" s="224" t="s">
        <v>189</v>
      </c>
      <c r="B6" s="225"/>
      <c r="C6" s="225"/>
      <c r="D6" s="225"/>
      <c r="E6" s="226"/>
      <c r="F6" s="22"/>
    </row>
    <row r="7" spans="1:5" ht="15.75">
      <c r="A7" s="82"/>
      <c r="B7" s="83"/>
      <c r="C7" s="83"/>
      <c r="D7" s="83"/>
      <c r="E7" s="84"/>
    </row>
    <row r="8" spans="1:5" ht="15.75">
      <c r="A8" s="85" t="s">
        <v>190</v>
      </c>
      <c r="B8" s="86" t="s">
        <v>191</v>
      </c>
      <c r="C8" s="86" t="s">
        <v>119</v>
      </c>
      <c r="D8" s="86" t="s">
        <v>192</v>
      </c>
      <c r="E8" s="87" t="s">
        <v>193</v>
      </c>
    </row>
    <row r="9" spans="1:5" ht="15.75">
      <c r="A9" s="85"/>
      <c r="B9" s="26"/>
      <c r="C9" s="26"/>
      <c r="D9" s="26"/>
      <c r="E9" s="75"/>
    </row>
    <row r="10" spans="1:5" ht="15.75">
      <c r="A10" s="85">
        <v>1</v>
      </c>
      <c r="B10" s="26" t="s">
        <v>194</v>
      </c>
      <c r="C10" s="26"/>
      <c r="D10" s="88">
        <v>26614098</v>
      </c>
      <c r="E10" s="73">
        <v>32461058</v>
      </c>
    </row>
    <row r="11" spans="1:5" ht="15.75">
      <c r="A11" s="85">
        <v>2</v>
      </c>
      <c r="B11" s="26" t="s">
        <v>195</v>
      </c>
      <c r="C11" s="26"/>
      <c r="D11" s="88">
        <v>49059790</v>
      </c>
      <c r="E11" s="73">
        <v>42393753</v>
      </c>
    </row>
    <row r="12" spans="1:5" ht="15.75">
      <c r="A12" s="85">
        <v>3</v>
      </c>
      <c r="B12" s="26" t="s">
        <v>196</v>
      </c>
      <c r="C12" s="26"/>
      <c r="D12" s="88"/>
      <c r="E12" s="73"/>
    </row>
    <row r="13" spans="1:5" ht="15.75">
      <c r="A13" s="85"/>
      <c r="B13" s="26" t="s">
        <v>197</v>
      </c>
      <c r="C13" s="26"/>
      <c r="D13" s="88"/>
      <c r="E13" s="73"/>
    </row>
    <row r="14" spans="1:5" ht="15.75">
      <c r="A14" s="85">
        <v>4</v>
      </c>
      <c r="B14" s="26" t="s">
        <v>198</v>
      </c>
      <c r="C14" s="26"/>
      <c r="D14" s="88">
        <v>-31227855</v>
      </c>
      <c r="E14" s="73">
        <v>-26027387</v>
      </c>
    </row>
    <row r="15" spans="1:5" ht="15.75">
      <c r="A15" s="85">
        <v>5</v>
      </c>
      <c r="B15" s="26" t="s">
        <v>199</v>
      </c>
      <c r="C15" s="26"/>
      <c r="D15" s="89">
        <f>D16+D17+D18</f>
        <v>-4104784</v>
      </c>
      <c r="E15" s="90">
        <f>E16+E18</f>
        <v>-6488708</v>
      </c>
    </row>
    <row r="16" spans="1:5" ht="15.75">
      <c r="A16" s="85"/>
      <c r="B16" s="91" t="s">
        <v>200</v>
      </c>
      <c r="C16" s="26"/>
      <c r="D16" s="88">
        <v>-3443621</v>
      </c>
      <c r="E16" s="73">
        <v>-5374537</v>
      </c>
    </row>
    <row r="17" spans="1:5" ht="15.75">
      <c r="A17" s="85"/>
      <c r="B17" s="91" t="s">
        <v>201</v>
      </c>
      <c r="C17" s="26"/>
      <c r="D17" s="88"/>
      <c r="E17" s="73"/>
    </row>
    <row r="18" spans="1:5" ht="15.75">
      <c r="A18" s="85"/>
      <c r="B18" s="91" t="s">
        <v>202</v>
      </c>
      <c r="C18" s="26"/>
      <c r="D18" s="88">
        <v>-661163</v>
      </c>
      <c r="E18" s="73">
        <v>-1114171</v>
      </c>
    </row>
    <row r="19" spans="1:5" ht="15.75">
      <c r="A19" s="85">
        <v>6</v>
      </c>
      <c r="B19" s="26" t="s">
        <v>203</v>
      </c>
      <c r="C19" s="26"/>
      <c r="D19" s="88">
        <v>-4594359</v>
      </c>
      <c r="E19" s="73">
        <v>-5726933</v>
      </c>
    </row>
    <row r="20" spans="1:5" ht="15.75">
      <c r="A20" s="85">
        <v>7</v>
      </c>
      <c r="B20" s="26" t="s">
        <v>204</v>
      </c>
      <c r="C20" s="26"/>
      <c r="D20" s="88">
        <v>-3260606</v>
      </c>
      <c r="E20" s="73">
        <v>-12406049</v>
      </c>
    </row>
    <row r="21" spans="1:5" ht="15.75">
      <c r="A21" s="85">
        <v>8</v>
      </c>
      <c r="B21" s="86" t="s">
        <v>205</v>
      </c>
      <c r="C21" s="26"/>
      <c r="D21" s="89">
        <f>D14+D15+D19+D20</f>
        <v>-43187604</v>
      </c>
      <c r="E21" s="90">
        <f>E14+E15+E19+E20</f>
        <v>-50649077</v>
      </c>
    </row>
    <row r="22" spans="1:5" ht="15.75">
      <c r="A22" s="85">
        <v>9</v>
      </c>
      <c r="B22" s="86" t="s">
        <v>206</v>
      </c>
      <c r="C22" s="86"/>
      <c r="D22" s="89">
        <f>D10+D11+D21</f>
        <v>32486284</v>
      </c>
      <c r="E22" s="90">
        <f>E10+E11+E12+E21</f>
        <v>24205734</v>
      </c>
    </row>
    <row r="23" spans="1:5" ht="15.75">
      <c r="A23" s="85"/>
      <c r="B23" s="86" t="s">
        <v>207</v>
      </c>
      <c r="C23" s="86"/>
      <c r="D23" s="89"/>
      <c r="E23" s="73"/>
    </row>
    <row r="24" spans="1:5" ht="15.75">
      <c r="A24" s="85">
        <v>10</v>
      </c>
      <c r="B24" s="26" t="s">
        <v>208</v>
      </c>
      <c r="C24" s="26"/>
      <c r="D24" s="88"/>
      <c r="E24" s="73"/>
    </row>
    <row r="25" spans="1:5" ht="15.75">
      <c r="A25" s="85"/>
      <c r="B25" s="26" t="s">
        <v>209</v>
      </c>
      <c r="C25" s="26"/>
      <c r="D25" s="88"/>
      <c r="E25" s="73"/>
    </row>
    <row r="26" spans="1:5" ht="15.75">
      <c r="A26" s="85">
        <v>11</v>
      </c>
      <c r="B26" s="26" t="s">
        <v>210</v>
      </c>
      <c r="C26" s="26"/>
      <c r="D26" s="88"/>
      <c r="E26" s="73"/>
    </row>
    <row r="27" spans="1:5" ht="15.75">
      <c r="A27" s="85">
        <v>12</v>
      </c>
      <c r="B27" s="26" t="s">
        <v>211</v>
      </c>
      <c r="C27" s="26"/>
      <c r="D27" s="88"/>
      <c r="E27" s="73"/>
    </row>
    <row r="28" spans="1:5" ht="15.75">
      <c r="A28" s="92">
        <v>12.1</v>
      </c>
      <c r="B28" s="26" t="s">
        <v>212</v>
      </c>
      <c r="C28" s="26"/>
      <c r="D28" s="88"/>
      <c r="E28" s="73"/>
    </row>
    <row r="29" spans="1:5" ht="15.75">
      <c r="A29" s="85"/>
      <c r="B29" s="26" t="s">
        <v>213</v>
      </c>
      <c r="C29" s="26"/>
      <c r="D29" s="88"/>
      <c r="E29" s="73"/>
    </row>
    <row r="30" spans="1:5" ht="15.75">
      <c r="A30" s="92">
        <v>12.2</v>
      </c>
      <c r="B30" s="26" t="s">
        <v>214</v>
      </c>
      <c r="C30" s="26"/>
      <c r="D30" s="88">
        <v>-38226790</v>
      </c>
      <c r="E30" s="73">
        <v>-21159992</v>
      </c>
    </row>
    <row r="31" spans="1:5" ht="15.75">
      <c r="A31" s="92">
        <v>12.3</v>
      </c>
      <c r="B31" s="26" t="s">
        <v>224</v>
      </c>
      <c r="C31" s="26"/>
      <c r="D31" s="40">
        <v>26531632</v>
      </c>
      <c r="E31" s="73">
        <v>2686485</v>
      </c>
    </row>
    <row r="32" spans="1:5" ht="15.75">
      <c r="A32" s="92">
        <v>12.4</v>
      </c>
      <c r="B32" s="26" t="s">
        <v>215</v>
      </c>
      <c r="C32" s="26"/>
      <c r="D32" s="88">
        <v>2066619</v>
      </c>
      <c r="E32" s="73"/>
    </row>
    <row r="33" spans="1:5" ht="15.75">
      <c r="A33" s="85">
        <v>13</v>
      </c>
      <c r="B33" s="86" t="s">
        <v>216</v>
      </c>
      <c r="C33" s="26"/>
      <c r="D33" s="89">
        <f>D22+D30+D31+D32</f>
        <v>22857745</v>
      </c>
      <c r="E33" s="90">
        <f>E28+E30+E31+E32+E25+E24</f>
        <v>-18473507</v>
      </c>
    </row>
    <row r="34" spans="1:5" ht="15.75">
      <c r="A34" s="85"/>
      <c r="B34" s="86" t="s">
        <v>217</v>
      </c>
      <c r="C34" s="26"/>
      <c r="D34" s="88"/>
      <c r="E34" s="73"/>
    </row>
    <row r="35" spans="1:5" ht="15.75">
      <c r="A35" s="85">
        <v>14</v>
      </c>
      <c r="B35" s="86" t="s">
        <v>218</v>
      </c>
      <c r="C35" s="26"/>
      <c r="D35" s="89">
        <f>D33</f>
        <v>22857745</v>
      </c>
      <c r="E35" s="90">
        <f>E22+E33</f>
        <v>5732227</v>
      </c>
    </row>
    <row r="36" spans="1:5" ht="15.75">
      <c r="A36" s="85">
        <v>15</v>
      </c>
      <c r="B36" s="26" t="s">
        <v>219</v>
      </c>
      <c r="C36" s="26"/>
      <c r="D36" s="88">
        <v>2080122</v>
      </c>
      <c r="E36" s="73">
        <v>2487583</v>
      </c>
    </row>
    <row r="37" spans="1:5" ht="15.75">
      <c r="A37" s="85">
        <v>16</v>
      </c>
      <c r="B37" s="86" t="s">
        <v>220</v>
      </c>
      <c r="C37" s="26"/>
      <c r="D37" s="89">
        <f>D35-D36</f>
        <v>20777623</v>
      </c>
      <c r="E37" s="90">
        <f>E35-E36</f>
        <v>3244644</v>
      </c>
    </row>
    <row r="38" spans="1:5" ht="15.75">
      <c r="A38" s="74"/>
      <c r="B38" s="26"/>
      <c r="C38" s="26"/>
      <c r="D38" s="88"/>
      <c r="E38" s="75"/>
    </row>
    <row r="39" spans="1:5" ht="15.75">
      <c r="A39" s="74"/>
      <c r="B39" s="26"/>
      <c r="C39" s="26"/>
      <c r="D39" s="88"/>
      <c r="E39" s="75"/>
    </row>
    <row r="40" spans="1:5" ht="15.75">
      <c r="A40" s="85">
        <v>17</v>
      </c>
      <c r="B40" s="26" t="s">
        <v>221</v>
      </c>
      <c r="C40" s="26"/>
      <c r="D40" s="88"/>
      <c r="E40" s="75"/>
    </row>
    <row r="41" spans="1:6" ht="15.75">
      <c r="A41" s="93"/>
      <c r="B41" s="25"/>
      <c r="C41" s="25"/>
      <c r="D41" s="25"/>
      <c r="E41" s="94"/>
      <c r="F41" s="26"/>
    </row>
    <row r="42" spans="1:5" ht="15.75">
      <c r="A42" s="218" t="s">
        <v>331</v>
      </c>
      <c r="B42" s="219"/>
      <c r="C42" s="219"/>
      <c r="D42" s="219"/>
      <c r="E42" s="94"/>
    </row>
  </sheetData>
  <sheetProtection/>
  <mergeCells count="5">
    <mergeCell ref="A42:D42"/>
    <mergeCell ref="A1:E1"/>
    <mergeCell ref="A3:E3"/>
    <mergeCell ref="A4:E4"/>
    <mergeCell ref="A6:E6"/>
  </mergeCells>
  <printOptions gridLines="1"/>
  <pageMargins left="0.2" right="0.2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D49" sqref="D49"/>
    </sheetView>
  </sheetViews>
  <sheetFormatPr defaultColWidth="10.421875" defaultRowHeight="12.75"/>
  <cols>
    <col min="1" max="1" width="61.00390625" style="4" customWidth="1"/>
    <col min="2" max="2" width="7.7109375" style="4" customWidth="1"/>
    <col min="3" max="3" width="15.28125" style="4" bestFit="1" customWidth="1"/>
    <col min="4" max="4" width="17.28125" style="4" bestFit="1" customWidth="1"/>
    <col min="5" max="5" width="15.28125" style="4" bestFit="1" customWidth="1"/>
    <col min="6" max="6" width="14.140625" style="4" bestFit="1" customWidth="1"/>
    <col min="7" max="8" width="12.8515625" style="4" bestFit="1" customWidth="1"/>
    <col min="9" max="16384" width="10.421875" style="4" customWidth="1"/>
  </cols>
  <sheetData>
    <row r="1" spans="1:10" ht="18.75">
      <c r="A1" s="208" t="s">
        <v>354</v>
      </c>
      <c r="B1" s="209"/>
      <c r="C1" s="209"/>
      <c r="D1" s="210"/>
      <c r="E1" s="19"/>
      <c r="F1" s="19"/>
      <c r="G1" s="19"/>
      <c r="H1" s="19"/>
      <c r="I1" s="19"/>
      <c r="J1" s="19"/>
    </row>
    <row r="2" spans="1:4" ht="15.75">
      <c r="A2" s="97"/>
      <c r="B2" s="98"/>
      <c r="C2" s="98"/>
      <c r="D2" s="99"/>
    </row>
    <row r="3" spans="1:10" ht="15.75">
      <c r="A3" s="215" t="s">
        <v>92</v>
      </c>
      <c r="B3" s="216"/>
      <c r="C3" s="216"/>
      <c r="D3" s="217"/>
      <c r="E3" s="20"/>
      <c r="F3" s="20"/>
      <c r="G3" s="20"/>
      <c r="H3" s="20"/>
      <c r="I3" s="20"/>
      <c r="J3" s="20"/>
    </row>
    <row r="4" spans="1:10" ht="15.75">
      <c r="A4" s="221"/>
      <c r="B4" s="222"/>
      <c r="C4" s="222"/>
      <c r="D4" s="223"/>
      <c r="E4" s="21"/>
      <c r="F4" s="21"/>
      <c r="G4" s="21"/>
      <c r="H4" s="21"/>
      <c r="I4" s="21"/>
      <c r="J4" s="21"/>
    </row>
    <row r="5" spans="1:10" ht="15.75">
      <c r="A5" s="79"/>
      <c r="B5" s="80"/>
      <c r="C5" s="80"/>
      <c r="D5" s="81"/>
      <c r="E5" s="21"/>
      <c r="F5" s="21"/>
      <c r="G5" s="21"/>
      <c r="H5" s="21"/>
      <c r="I5" s="21"/>
      <c r="J5" s="21"/>
    </row>
    <row r="6" spans="1:10" ht="15.75">
      <c r="A6" s="224" t="s">
        <v>117</v>
      </c>
      <c r="B6" s="225"/>
      <c r="C6" s="225"/>
      <c r="D6" s="226"/>
      <c r="E6" s="22"/>
      <c r="F6" s="22"/>
      <c r="G6" s="22"/>
      <c r="H6" s="22"/>
      <c r="I6" s="22"/>
      <c r="J6" s="22"/>
    </row>
    <row r="7" spans="1:4" ht="15.75">
      <c r="A7" s="56"/>
      <c r="B7" s="6"/>
      <c r="C7" s="6"/>
      <c r="D7" s="100"/>
    </row>
    <row r="8" spans="1:4" ht="15.75">
      <c r="A8" s="101" t="s">
        <v>118</v>
      </c>
      <c r="B8" s="102" t="s">
        <v>119</v>
      </c>
      <c r="C8" s="102">
        <v>2008</v>
      </c>
      <c r="D8" s="103">
        <v>2007</v>
      </c>
    </row>
    <row r="9" spans="1:4" ht="15.75">
      <c r="A9" s="104" t="s">
        <v>120</v>
      </c>
      <c r="B9" s="105"/>
      <c r="C9" s="6"/>
      <c r="D9" s="100"/>
    </row>
    <row r="10" spans="1:4" ht="15.75">
      <c r="A10" s="56" t="s">
        <v>121</v>
      </c>
      <c r="B10" s="105"/>
      <c r="C10" s="12">
        <v>22857744</v>
      </c>
      <c r="D10" s="59">
        <v>5732226</v>
      </c>
    </row>
    <row r="11" spans="1:4" ht="15.75">
      <c r="A11" s="106" t="s">
        <v>122</v>
      </c>
      <c r="B11" s="105"/>
      <c r="C11" s="12"/>
      <c r="D11" s="59"/>
    </row>
    <row r="12" spans="1:4" ht="15.75">
      <c r="A12" s="106" t="s">
        <v>155</v>
      </c>
      <c r="B12" s="105"/>
      <c r="C12" s="12">
        <v>4594359</v>
      </c>
      <c r="D12" s="59">
        <v>5726933</v>
      </c>
    </row>
    <row r="13" spans="1:4" ht="15.75">
      <c r="A13" s="107" t="s">
        <v>310</v>
      </c>
      <c r="B13" s="105"/>
      <c r="C13" s="12"/>
      <c r="D13" s="59"/>
    </row>
    <row r="14" spans="1:4" ht="15.75">
      <c r="A14" s="107" t="s">
        <v>123</v>
      </c>
      <c r="B14" s="105"/>
      <c r="C14" s="12"/>
      <c r="D14" s="59"/>
    </row>
    <row r="15" spans="1:4" ht="15.75">
      <c r="A15" s="107" t="s">
        <v>311</v>
      </c>
      <c r="B15" s="105"/>
      <c r="C15" s="12"/>
      <c r="D15" s="59"/>
    </row>
    <row r="16" spans="1:5" ht="15.75">
      <c r="A16" s="107" t="s">
        <v>124</v>
      </c>
      <c r="B16" s="105"/>
      <c r="C16" s="12">
        <v>-83026780</v>
      </c>
      <c r="D16" s="59">
        <v>-299292367</v>
      </c>
      <c r="E16" s="23"/>
    </row>
    <row r="17" spans="1:4" ht="15.75">
      <c r="A17" s="107" t="s">
        <v>312</v>
      </c>
      <c r="B17" s="105"/>
      <c r="C17" s="12"/>
      <c r="D17" s="59"/>
    </row>
    <row r="18" spans="1:4" ht="15.75">
      <c r="A18" s="107" t="s">
        <v>125</v>
      </c>
      <c r="B18" s="105"/>
      <c r="C18" s="12">
        <v>-2263315</v>
      </c>
      <c r="D18" s="59"/>
    </row>
    <row r="19" spans="1:5" ht="15.75">
      <c r="A19" s="107" t="s">
        <v>313</v>
      </c>
      <c r="B19" s="105"/>
      <c r="C19" s="12">
        <v>61521954</v>
      </c>
      <c r="D19" s="59">
        <v>303079934</v>
      </c>
      <c r="E19" s="16"/>
    </row>
    <row r="20" spans="1:4" ht="15.75">
      <c r="A20" s="107" t="s">
        <v>314</v>
      </c>
      <c r="B20" s="105"/>
      <c r="C20" s="12"/>
      <c r="D20" s="59"/>
    </row>
    <row r="21" spans="1:4" ht="15.75">
      <c r="A21" s="107" t="s">
        <v>126</v>
      </c>
      <c r="B21" s="105"/>
      <c r="C21" s="12"/>
      <c r="D21" s="59"/>
    </row>
    <row r="22" spans="1:5" ht="15.75">
      <c r="A22" s="107" t="s">
        <v>127</v>
      </c>
      <c r="B22" s="105"/>
      <c r="C22" s="12">
        <v>-2080122</v>
      </c>
      <c r="D22" s="59">
        <v>-2487583</v>
      </c>
      <c r="E22" s="52"/>
    </row>
    <row r="23" spans="1:4" ht="15.75">
      <c r="A23" s="108" t="s">
        <v>315</v>
      </c>
      <c r="B23" s="105"/>
      <c r="C23" s="12">
        <f>SUM(C10:C22)</f>
        <v>1603840</v>
      </c>
      <c r="D23" s="59">
        <f>SUM(D10:D22)</f>
        <v>12759143</v>
      </c>
    </row>
    <row r="24" spans="1:4" ht="15.75">
      <c r="A24" s="109"/>
      <c r="B24" s="105"/>
      <c r="C24" s="110"/>
      <c r="D24" s="59"/>
    </row>
    <row r="25" spans="1:4" ht="15.75">
      <c r="A25" s="101" t="s">
        <v>128</v>
      </c>
      <c r="B25" s="105"/>
      <c r="C25" s="12"/>
      <c r="D25" s="59"/>
    </row>
    <row r="26" spans="1:4" ht="15.75">
      <c r="A26" s="107" t="s">
        <v>316</v>
      </c>
      <c r="B26" s="105"/>
      <c r="C26" s="12"/>
      <c r="D26" s="59"/>
    </row>
    <row r="27" spans="1:4" ht="15.75">
      <c r="A27" s="107" t="s">
        <v>317</v>
      </c>
      <c r="B27" s="105"/>
      <c r="C27" s="12">
        <v>-200000</v>
      </c>
      <c r="D27" s="59">
        <v>-13203388</v>
      </c>
    </row>
    <row r="28" spans="1:4" ht="15.75">
      <c r="A28" s="107" t="s">
        <v>318</v>
      </c>
      <c r="B28" s="105"/>
      <c r="C28" s="12"/>
      <c r="D28" s="59"/>
    </row>
    <row r="29" spans="1:4" ht="15.75">
      <c r="A29" s="107" t="s">
        <v>319</v>
      </c>
      <c r="B29" s="105"/>
      <c r="C29" s="12"/>
      <c r="D29" s="59"/>
    </row>
    <row r="30" spans="1:4" ht="15.75">
      <c r="A30" s="107" t="s">
        <v>129</v>
      </c>
      <c r="B30" s="105"/>
      <c r="C30" s="12"/>
      <c r="D30" s="59"/>
    </row>
    <row r="31" spans="1:4" ht="15.75">
      <c r="A31" s="107"/>
      <c r="B31" s="6"/>
      <c r="C31" s="12"/>
      <c r="D31" s="59"/>
    </row>
    <row r="32" spans="1:4" ht="15.75">
      <c r="A32" s="109" t="s">
        <v>130</v>
      </c>
      <c r="B32" s="6"/>
      <c r="C32" s="111">
        <f>SUM(C26:C31)</f>
        <v>-200000</v>
      </c>
      <c r="D32" s="112">
        <f>SUM(D26:D31)</f>
        <v>-13203388</v>
      </c>
    </row>
    <row r="33" spans="1:4" ht="15.75">
      <c r="A33" s="56"/>
      <c r="B33" s="6"/>
      <c r="C33" s="6"/>
      <c r="D33" s="100"/>
    </row>
    <row r="34" spans="1:4" ht="15.75">
      <c r="A34" s="95"/>
      <c r="B34" s="44"/>
      <c r="C34" s="44"/>
      <c r="D34" s="96"/>
    </row>
    <row r="35" spans="1:4" ht="15.75">
      <c r="A35" s="101" t="s">
        <v>131</v>
      </c>
      <c r="B35" s="6"/>
      <c r="C35" s="6"/>
      <c r="D35" s="100"/>
    </row>
    <row r="36" spans="1:4" ht="15.75">
      <c r="A36" s="107" t="s">
        <v>320</v>
      </c>
      <c r="B36" s="6"/>
      <c r="C36" s="12"/>
      <c r="D36" s="59"/>
    </row>
    <row r="37" spans="1:4" ht="15.75">
      <c r="A37" s="107" t="s">
        <v>321</v>
      </c>
      <c r="B37" s="105"/>
      <c r="C37" s="12"/>
      <c r="D37" s="59"/>
    </row>
    <row r="38" spans="1:4" ht="15.75">
      <c r="A38" s="107" t="s">
        <v>322</v>
      </c>
      <c r="B38" s="105"/>
      <c r="C38" s="12"/>
      <c r="D38" s="59"/>
    </row>
    <row r="39" spans="1:4" ht="15.75">
      <c r="A39" s="107" t="s">
        <v>323</v>
      </c>
      <c r="B39" s="105"/>
      <c r="C39" s="12"/>
      <c r="D39" s="59"/>
    </row>
    <row r="40" spans="1:4" ht="15.75">
      <c r="A40" s="107"/>
      <c r="B40" s="105"/>
      <c r="C40" s="12"/>
      <c r="D40" s="59"/>
    </row>
    <row r="41" spans="1:4" ht="15.75">
      <c r="A41" s="109" t="s">
        <v>132</v>
      </c>
      <c r="B41" s="105"/>
      <c r="C41" s="111">
        <f>SUM(C36:C40)</f>
        <v>0</v>
      </c>
      <c r="D41" s="112">
        <f>SUM(D36:D40)</f>
        <v>0</v>
      </c>
    </row>
    <row r="42" spans="1:4" ht="15.75">
      <c r="A42" s="56"/>
      <c r="B42" s="105"/>
      <c r="C42" s="12"/>
      <c r="D42" s="59"/>
    </row>
    <row r="43" spans="1:4" ht="15.75">
      <c r="A43" s="66" t="s">
        <v>133</v>
      </c>
      <c r="B43" s="46"/>
      <c r="C43" s="47">
        <v>0</v>
      </c>
      <c r="D43" s="113">
        <v>0</v>
      </c>
    </row>
    <row r="44" spans="1:6" ht="15.75">
      <c r="A44" s="114" t="s">
        <v>134</v>
      </c>
      <c r="B44" s="48"/>
      <c r="C44" s="49">
        <f>C23+C32+C41</f>
        <v>1403840</v>
      </c>
      <c r="D44" s="115">
        <f>D23+D32+D41</f>
        <v>-444245</v>
      </c>
      <c r="F44" s="23"/>
    </row>
    <row r="45" spans="1:8" ht="15.75">
      <c r="A45" s="114" t="s">
        <v>135</v>
      </c>
      <c r="B45" s="48"/>
      <c r="C45" s="49">
        <v>3831860</v>
      </c>
      <c r="D45" s="115">
        <v>4276105</v>
      </c>
      <c r="E45" s="23"/>
      <c r="G45" s="23"/>
      <c r="H45" s="23"/>
    </row>
    <row r="46" spans="1:4" ht="15.75">
      <c r="A46" s="116"/>
      <c r="B46" s="48"/>
      <c r="C46" s="49"/>
      <c r="D46" s="115"/>
    </row>
    <row r="47" spans="1:4" ht="15.75">
      <c r="A47" s="117" t="s">
        <v>136</v>
      </c>
      <c r="B47" s="45"/>
      <c r="C47" s="50">
        <f>C44+C45</f>
        <v>5235700</v>
      </c>
      <c r="D47" s="118">
        <f>D44+D45</f>
        <v>3831860</v>
      </c>
    </row>
    <row r="48" spans="1:4" ht="15.75">
      <c r="A48" s="56"/>
      <c r="B48" s="6"/>
      <c r="C48" s="12"/>
      <c r="D48" s="100"/>
    </row>
    <row r="49" spans="1:4" ht="15.75">
      <c r="A49" s="56"/>
      <c r="B49" s="6"/>
      <c r="C49" s="6"/>
      <c r="D49" s="100"/>
    </row>
    <row r="50" spans="1:4" ht="15.75">
      <c r="A50" s="56"/>
      <c r="B50" s="6"/>
      <c r="C50" s="6"/>
      <c r="D50" s="100"/>
    </row>
    <row r="51" spans="1:4" ht="15.75">
      <c r="A51" s="66"/>
      <c r="B51" s="45"/>
      <c r="C51" s="45"/>
      <c r="D51" s="119"/>
    </row>
    <row r="52" spans="1:4" ht="15.75">
      <c r="A52" s="227" t="s">
        <v>331</v>
      </c>
      <c r="B52" s="228"/>
      <c r="C52" s="228"/>
      <c r="D52" s="229"/>
    </row>
  </sheetData>
  <sheetProtection/>
  <mergeCells count="5">
    <mergeCell ref="A52:D52"/>
    <mergeCell ref="A1:D1"/>
    <mergeCell ref="A3:D3"/>
    <mergeCell ref="A4:D4"/>
    <mergeCell ref="A6:D6"/>
  </mergeCells>
  <printOptions gridLines="1"/>
  <pageMargins left="0.2" right="0.2" top="0.25" bottom="0.34" header="0.16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27.140625" style="0" customWidth="1"/>
    <col min="2" max="2" width="12.57421875" style="0" customWidth="1"/>
    <col min="3" max="3" width="11.421875" style="0" customWidth="1"/>
    <col min="4" max="4" width="12.8515625" style="0" customWidth="1"/>
    <col min="5" max="5" width="14.7109375" style="0" customWidth="1"/>
    <col min="6" max="6" width="14.28125" style="0" customWidth="1"/>
    <col min="7" max="7" width="12.57421875" style="0" customWidth="1"/>
    <col min="8" max="8" width="13.00390625" style="0" customWidth="1"/>
    <col min="9" max="9" width="13.7109375" style="0" customWidth="1"/>
    <col min="10" max="10" width="12.28125" style="0" customWidth="1"/>
    <col min="11" max="11" width="11.8515625" style="0" customWidth="1"/>
  </cols>
  <sheetData>
    <row r="1" spans="1:10" ht="18.75">
      <c r="A1" s="239" t="s">
        <v>354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5.75">
      <c r="A2" s="240" t="s">
        <v>92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5.75">
      <c r="A3" s="241"/>
      <c r="B3" s="241"/>
      <c r="C3" s="241"/>
      <c r="D3" s="241"/>
      <c r="E3" s="241"/>
      <c r="F3" s="241"/>
      <c r="G3" s="241"/>
      <c r="H3" s="241"/>
      <c r="I3" s="241"/>
      <c r="J3" s="241"/>
    </row>
    <row r="4" spans="1:10" ht="15.75">
      <c r="A4" s="169" t="s">
        <v>324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12.75">
      <c r="A5" s="170"/>
      <c r="B5" s="170"/>
      <c r="C5" s="170"/>
      <c r="D5" s="170"/>
      <c r="E5" s="170"/>
      <c r="F5" s="170"/>
      <c r="G5" s="170"/>
      <c r="H5" s="170"/>
      <c r="I5" s="170"/>
      <c r="J5" s="170"/>
    </row>
    <row r="6" spans="1:10" ht="12.75" customHeight="1">
      <c r="A6" s="238"/>
      <c r="B6" s="232" t="s">
        <v>93</v>
      </c>
      <c r="C6" s="233"/>
      <c r="D6" s="233"/>
      <c r="E6" s="233"/>
      <c r="F6" s="233"/>
      <c r="G6" s="233"/>
      <c r="H6" s="233"/>
      <c r="I6" s="234"/>
      <c r="J6" s="230"/>
    </row>
    <row r="7" spans="1:10" ht="16.5" customHeight="1">
      <c r="A7" s="238"/>
      <c r="B7" s="235"/>
      <c r="C7" s="236"/>
      <c r="D7" s="236"/>
      <c r="E7" s="236"/>
      <c r="F7" s="236"/>
      <c r="G7" s="236"/>
      <c r="H7" s="236"/>
      <c r="I7" s="237"/>
      <c r="J7" s="231"/>
    </row>
    <row r="8" spans="1:10" ht="57" customHeight="1">
      <c r="A8" s="1"/>
      <c r="B8" s="3" t="s">
        <v>94</v>
      </c>
      <c r="C8" s="3" t="s">
        <v>83</v>
      </c>
      <c r="D8" s="3" t="s">
        <v>95</v>
      </c>
      <c r="E8" s="3" t="s">
        <v>96</v>
      </c>
      <c r="F8" s="3" t="s">
        <v>97</v>
      </c>
      <c r="G8" s="3" t="s">
        <v>98</v>
      </c>
      <c r="H8" s="3" t="s">
        <v>99</v>
      </c>
      <c r="I8" s="3" t="s">
        <v>100</v>
      </c>
      <c r="J8" s="3" t="s">
        <v>101</v>
      </c>
    </row>
    <row r="9" spans="1:10" ht="27" customHeight="1">
      <c r="A9" s="2" t="s">
        <v>102</v>
      </c>
      <c r="B9" s="51">
        <v>100000</v>
      </c>
      <c r="C9" s="1"/>
      <c r="D9" s="1"/>
      <c r="E9" s="51">
        <v>10000</v>
      </c>
      <c r="F9" s="1"/>
      <c r="G9" s="51">
        <v>3244643</v>
      </c>
      <c r="H9" s="51">
        <v>77135006</v>
      </c>
      <c r="I9" s="1"/>
      <c r="J9" s="51">
        <f>B9+E9+G9+H9</f>
        <v>80489649</v>
      </c>
    </row>
    <row r="10" spans="1:10" ht="25.5" customHeight="1">
      <c r="A10" s="2" t="s">
        <v>103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5.5" customHeight="1">
      <c r="A11" s="2" t="s">
        <v>104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5.5" customHeight="1">
      <c r="A12" s="2" t="s">
        <v>105</v>
      </c>
      <c r="B12" s="1"/>
      <c r="C12" s="1"/>
      <c r="D12" s="1"/>
      <c r="E12" s="1"/>
      <c r="F12" s="1"/>
      <c r="G12" s="51">
        <v>20777623</v>
      </c>
      <c r="H12" s="1"/>
      <c r="I12" s="1"/>
      <c r="J12" s="51">
        <v>20777623</v>
      </c>
    </row>
    <row r="13" spans="1:10" ht="25.5" customHeight="1">
      <c r="A13" s="2" t="s">
        <v>106</v>
      </c>
      <c r="B13" s="1"/>
      <c r="C13" s="1"/>
      <c r="D13" s="1"/>
      <c r="E13" s="1"/>
      <c r="F13" s="1"/>
      <c r="G13" s="51"/>
      <c r="H13" s="51"/>
      <c r="I13" s="51"/>
      <c r="J13" s="51"/>
    </row>
    <row r="14" spans="1:10" ht="25.5" customHeight="1">
      <c r="A14" s="2" t="s">
        <v>107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25.5" customHeight="1">
      <c r="A15" s="2" t="s">
        <v>108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25.5" customHeight="1">
      <c r="A16" s="2" t="s">
        <v>109</v>
      </c>
      <c r="B16" s="1"/>
      <c r="C16" s="1"/>
      <c r="D16" s="1"/>
      <c r="E16" s="1"/>
      <c r="F16" s="1"/>
      <c r="G16" s="51">
        <v>-3244643</v>
      </c>
      <c r="H16" s="51">
        <v>3244643</v>
      </c>
      <c r="I16" s="1"/>
      <c r="J16" s="1">
        <v>0</v>
      </c>
    </row>
    <row r="17" spans="1:10" ht="25.5" customHeight="1">
      <c r="A17" s="2" t="s">
        <v>110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5.5" customHeight="1">
      <c r="A18" s="2" t="s">
        <v>111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25.5" customHeight="1">
      <c r="A19" s="2" t="s">
        <v>112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25.5" customHeight="1">
      <c r="A20" s="2" t="s">
        <v>113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25.5" customHeight="1">
      <c r="A21" s="2" t="s">
        <v>114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27" customHeight="1">
      <c r="A22" s="2" t="s">
        <v>115</v>
      </c>
      <c r="B22" s="51">
        <v>100000</v>
      </c>
      <c r="C22" s="51"/>
      <c r="D22" s="51"/>
      <c r="E22" s="51">
        <v>10000</v>
      </c>
      <c r="F22" s="51"/>
      <c r="G22" s="51">
        <f>SUM(G9:G21)</f>
        <v>20777623</v>
      </c>
      <c r="H22" s="51">
        <f>SUM(H9:H21)</f>
        <v>80379649</v>
      </c>
      <c r="I22" s="51">
        <f>SUM(I9:I21)</f>
        <v>0</v>
      </c>
      <c r="J22" s="51">
        <f>SUM(J9:J21)</f>
        <v>101267272</v>
      </c>
    </row>
  </sheetData>
  <sheetProtection/>
  <mergeCells count="6">
    <mergeCell ref="J6:J7"/>
    <mergeCell ref="B6:I7"/>
    <mergeCell ref="A6:A7"/>
    <mergeCell ref="A1:J1"/>
    <mergeCell ref="A2:J2"/>
    <mergeCell ref="A3:J3"/>
  </mergeCells>
  <printOptions gridLines="1"/>
  <pageMargins left="0.24" right="0.16" top="0.63" bottom="0.32" header="0.28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0.421875" defaultRowHeight="12.75"/>
  <cols>
    <col min="1" max="1" width="9.140625" style="4" customWidth="1"/>
    <col min="2" max="2" width="9.140625" style="24" customWidth="1"/>
    <col min="3" max="3" width="41.28125" style="4" customWidth="1"/>
    <col min="4" max="4" width="15.28125" style="4" customWidth="1"/>
    <col min="5" max="5" width="23.00390625" style="4" customWidth="1"/>
    <col min="6" max="6" width="10.421875" style="4" customWidth="1"/>
    <col min="7" max="7" width="19.00390625" style="4" bestFit="1" customWidth="1"/>
    <col min="8" max="8" width="16.28125" style="4" bestFit="1" customWidth="1"/>
    <col min="9" max="16384" width="10.421875" style="4" customWidth="1"/>
  </cols>
  <sheetData>
    <row r="1" spans="1:5" ht="15.75">
      <c r="A1" s="171"/>
      <c r="B1" s="172"/>
      <c r="C1" s="173"/>
      <c r="D1" s="173"/>
      <c r="E1" s="174"/>
    </row>
    <row r="2" spans="1:5" ht="15.75">
      <c r="A2" s="76"/>
      <c r="B2" s="244" t="s">
        <v>355</v>
      </c>
      <c r="C2" s="244"/>
      <c r="D2" s="244"/>
      <c r="E2" s="245"/>
    </row>
    <row r="3" spans="1:5" ht="15.75">
      <c r="A3" s="243" t="s">
        <v>306</v>
      </c>
      <c r="B3" s="243"/>
      <c r="C3" s="192"/>
      <c r="D3" s="192"/>
      <c r="E3" s="192"/>
    </row>
    <row r="4" spans="1:5" ht="15.75">
      <c r="A4" s="242" t="s">
        <v>308</v>
      </c>
      <c r="B4" s="242" t="s">
        <v>307</v>
      </c>
      <c r="C4" s="246" t="s">
        <v>137</v>
      </c>
      <c r="D4" s="194" t="s">
        <v>138</v>
      </c>
      <c r="E4" s="246" t="s">
        <v>139</v>
      </c>
    </row>
    <row r="5" spans="1:5" ht="15.75">
      <c r="A5" s="242"/>
      <c r="B5" s="242"/>
      <c r="C5" s="247"/>
      <c r="D5" s="195" t="s">
        <v>140</v>
      </c>
      <c r="E5" s="247"/>
    </row>
    <row r="6" spans="1:5" ht="15.75">
      <c r="A6" s="56"/>
      <c r="B6" s="177"/>
      <c r="C6" s="177"/>
      <c r="D6" s="102"/>
      <c r="E6" s="180"/>
    </row>
    <row r="7" spans="1:5" ht="15.75">
      <c r="A7" s="56"/>
      <c r="B7" s="177">
        <v>1</v>
      </c>
      <c r="C7" s="102" t="s">
        <v>159</v>
      </c>
      <c r="D7" s="6"/>
      <c r="E7" s="100"/>
    </row>
    <row r="8" spans="1:11" ht="15.75">
      <c r="A8" s="56"/>
      <c r="B8" s="105"/>
      <c r="C8" s="102" t="s">
        <v>141</v>
      </c>
      <c r="D8" s="6"/>
      <c r="E8" s="100"/>
      <c r="G8" s="26"/>
      <c r="H8" s="26"/>
      <c r="I8" s="26"/>
      <c r="J8" s="26"/>
      <c r="K8" s="26"/>
    </row>
    <row r="9" spans="1:11" ht="15.75">
      <c r="A9" s="56">
        <v>5311</v>
      </c>
      <c r="B9" s="105">
        <v>5311</v>
      </c>
      <c r="C9" s="6" t="s">
        <v>142</v>
      </c>
      <c r="D9" s="6" t="s">
        <v>143</v>
      </c>
      <c r="E9" s="157">
        <v>3819782</v>
      </c>
      <c r="G9" s="27"/>
      <c r="H9" s="27"/>
      <c r="I9" s="27"/>
      <c r="J9" s="27"/>
      <c r="K9" s="26"/>
    </row>
    <row r="10" spans="1:11" ht="15.75">
      <c r="A10" s="56"/>
      <c r="B10" s="105"/>
      <c r="C10" s="6"/>
      <c r="D10" s="6"/>
      <c r="E10" s="59"/>
      <c r="G10" s="28"/>
      <c r="H10" s="29"/>
      <c r="I10" s="29"/>
      <c r="J10" s="29"/>
      <c r="K10" s="26"/>
    </row>
    <row r="11" spans="1:11" ht="15.75">
      <c r="A11" s="56"/>
      <c r="B11" s="105"/>
      <c r="C11" s="102" t="s">
        <v>144</v>
      </c>
      <c r="D11" s="6"/>
      <c r="E11" s="59"/>
      <c r="G11" s="28"/>
      <c r="H11" s="29"/>
      <c r="I11" s="29"/>
      <c r="J11" s="29"/>
      <c r="K11" s="26"/>
    </row>
    <row r="12" spans="1:11" ht="15.75">
      <c r="A12" s="56">
        <v>512</v>
      </c>
      <c r="B12" s="105">
        <v>512</v>
      </c>
      <c r="C12" s="178" t="s">
        <v>146</v>
      </c>
      <c r="D12" s="6" t="s">
        <v>145</v>
      </c>
      <c r="E12" s="181">
        <v>779.392</v>
      </c>
      <c r="G12" s="28"/>
      <c r="H12" s="30"/>
      <c r="I12" s="29"/>
      <c r="J12" s="28"/>
      <c r="K12" s="26"/>
    </row>
    <row r="13" spans="1:11" ht="15.75">
      <c r="A13" s="56">
        <v>512</v>
      </c>
      <c r="B13" s="105">
        <v>512</v>
      </c>
      <c r="C13" s="178" t="s">
        <v>357</v>
      </c>
      <c r="D13" s="6" t="s">
        <v>145</v>
      </c>
      <c r="E13" s="181">
        <v>7262.61</v>
      </c>
      <c r="G13" s="28"/>
      <c r="H13" s="29"/>
      <c r="I13" s="29"/>
      <c r="J13" s="29"/>
      <c r="K13" s="26"/>
    </row>
    <row r="14" spans="1:11" ht="15.75">
      <c r="A14" s="56">
        <v>512</v>
      </c>
      <c r="B14" s="105">
        <v>512</v>
      </c>
      <c r="C14" s="178" t="s">
        <v>147</v>
      </c>
      <c r="D14" s="6" t="s">
        <v>145</v>
      </c>
      <c r="E14" s="181">
        <v>143</v>
      </c>
      <c r="G14" s="28"/>
      <c r="H14" s="29"/>
      <c r="I14" s="29"/>
      <c r="J14" s="29"/>
      <c r="K14" s="26"/>
    </row>
    <row r="15" spans="1:11" ht="15.75">
      <c r="A15" s="56">
        <v>512</v>
      </c>
      <c r="B15" s="105">
        <v>512</v>
      </c>
      <c r="C15" s="178" t="s">
        <v>358</v>
      </c>
      <c r="D15" s="6" t="s">
        <v>145</v>
      </c>
      <c r="E15" s="182">
        <v>3892.7</v>
      </c>
      <c r="G15" s="28"/>
      <c r="H15" s="29"/>
      <c r="I15" s="29"/>
      <c r="J15" s="29"/>
      <c r="K15" s="26"/>
    </row>
    <row r="16" spans="1:11" ht="15.75">
      <c r="A16" s="56"/>
      <c r="B16" s="105"/>
      <c r="C16" s="178"/>
      <c r="D16" s="6"/>
      <c r="E16" s="183">
        <f>SUM(E12:E15)</f>
        <v>12077.702</v>
      </c>
      <c r="G16" s="28"/>
      <c r="H16" s="29"/>
      <c r="I16" s="29"/>
      <c r="J16" s="29"/>
      <c r="K16" s="26"/>
    </row>
    <row r="17" spans="1:11" ht="15.75">
      <c r="A17" s="56"/>
      <c r="B17" s="105"/>
      <c r="C17" s="102" t="s">
        <v>158</v>
      </c>
      <c r="D17" s="6"/>
      <c r="E17" s="183">
        <f>E9+E16</f>
        <v>3831859.702</v>
      </c>
      <c r="G17" s="28"/>
      <c r="H17" s="29"/>
      <c r="I17" s="29"/>
      <c r="J17" s="29"/>
      <c r="K17" s="26"/>
    </row>
    <row r="18" spans="1:11" ht="15.75">
      <c r="A18" s="56"/>
      <c r="B18" s="105"/>
      <c r="C18" s="178"/>
      <c r="D18" s="6"/>
      <c r="E18" s="181"/>
      <c r="G18" s="28"/>
      <c r="H18" s="29"/>
      <c r="I18" s="29"/>
      <c r="J18" s="29"/>
      <c r="K18" s="26"/>
    </row>
    <row r="19" spans="1:5" ht="15.75">
      <c r="A19" s="56"/>
      <c r="B19" s="105"/>
      <c r="C19" s="102"/>
      <c r="D19" s="6"/>
      <c r="E19" s="157"/>
    </row>
    <row r="20" spans="1:5" ht="15.75">
      <c r="A20" s="56"/>
      <c r="B20" s="8">
        <v>3</v>
      </c>
      <c r="C20" s="10" t="s">
        <v>10</v>
      </c>
      <c r="D20" s="6"/>
      <c r="E20" s="157"/>
    </row>
    <row r="21" spans="1:5" ht="15.75">
      <c r="A21" s="56"/>
      <c r="B21" s="105"/>
      <c r="C21" s="179" t="s">
        <v>149</v>
      </c>
      <c r="D21" s="6"/>
      <c r="E21" s="59"/>
    </row>
    <row r="22" spans="1:5" ht="15.75">
      <c r="A22" s="56">
        <v>411</v>
      </c>
      <c r="B22" s="105">
        <v>411</v>
      </c>
      <c r="C22" s="6" t="s">
        <v>152</v>
      </c>
      <c r="D22" s="6" t="s">
        <v>150</v>
      </c>
      <c r="E22" s="157">
        <v>169043264</v>
      </c>
    </row>
    <row r="23" spans="1:5" ht="15.75">
      <c r="A23" s="56"/>
      <c r="B23" s="105"/>
      <c r="C23" s="14" t="s">
        <v>12</v>
      </c>
      <c r="D23" s="6"/>
      <c r="E23" s="100"/>
    </row>
    <row r="24" spans="1:5" ht="15.75">
      <c r="A24" s="56">
        <v>444</v>
      </c>
      <c r="B24" s="105">
        <v>444</v>
      </c>
      <c r="C24" s="6" t="s">
        <v>161</v>
      </c>
      <c r="D24" s="6" t="s">
        <v>151</v>
      </c>
      <c r="E24" s="59">
        <v>912417</v>
      </c>
    </row>
    <row r="25" spans="1:5" ht="15.75">
      <c r="A25" s="56">
        <v>467</v>
      </c>
      <c r="B25" s="105">
        <v>467</v>
      </c>
      <c r="C25" s="6" t="s">
        <v>162</v>
      </c>
      <c r="D25" s="6" t="s">
        <v>151</v>
      </c>
      <c r="E25" s="184">
        <v>379134197</v>
      </c>
    </row>
    <row r="26" spans="1:5" ht="15.75">
      <c r="A26" s="56"/>
      <c r="B26" s="105"/>
      <c r="C26" s="6"/>
      <c r="D26" s="6"/>
      <c r="E26" s="157">
        <f>SUM(E24:E25)</f>
        <v>380046614</v>
      </c>
    </row>
    <row r="27" spans="1:5" ht="15.75">
      <c r="A27" s="56"/>
      <c r="B27" s="105"/>
      <c r="C27" s="6"/>
      <c r="D27" s="6"/>
      <c r="E27" s="157"/>
    </row>
    <row r="28" spans="1:5" ht="15.75">
      <c r="A28" s="56"/>
      <c r="B28" s="105"/>
      <c r="C28" s="10" t="s">
        <v>163</v>
      </c>
      <c r="D28" s="6"/>
      <c r="E28" s="157">
        <f>E22+E26</f>
        <v>549089878</v>
      </c>
    </row>
    <row r="29" spans="1:5" ht="15.75">
      <c r="A29" s="56"/>
      <c r="B29" s="105"/>
      <c r="C29" s="10"/>
      <c r="D29" s="6"/>
      <c r="E29" s="157"/>
    </row>
    <row r="30" spans="1:5" ht="15.75">
      <c r="A30" s="56"/>
      <c r="B30" s="177" t="s">
        <v>165</v>
      </c>
      <c r="C30" s="102" t="s">
        <v>164</v>
      </c>
      <c r="D30" s="6"/>
      <c r="E30" s="59"/>
    </row>
    <row r="31" spans="1:5" ht="15.75">
      <c r="A31" s="74"/>
      <c r="B31" s="151"/>
      <c r="C31" s="176"/>
      <c r="D31" s="26"/>
      <c r="E31" s="90"/>
    </row>
    <row r="32" spans="1:5" ht="15.75">
      <c r="A32" s="74"/>
      <c r="B32" s="151"/>
      <c r="C32" s="86" t="s">
        <v>153</v>
      </c>
      <c r="D32" s="26"/>
      <c r="E32" s="73"/>
    </row>
    <row r="33" spans="1:5" ht="15.75">
      <c r="A33" s="74">
        <v>2111</v>
      </c>
      <c r="B33" s="151">
        <v>2111</v>
      </c>
      <c r="C33" s="26" t="s">
        <v>166</v>
      </c>
      <c r="D33" s="26" t="s">
        <v>154</v>
      </c>
      <c r="E33" s="73">
        <v>3406400</v>
      </c>
    </row>
    <row r="34" spans="1:5" ht="15.75">
      <c r="A34" s="74">
        <v>2134</v>
      </c>
      <c r="B34" s="151">
        <v>2134</v>
      </c>
      <c r="C34" s="26" t="s">
        <v>167</v>
      </c>
      <c r="D34" s="26" t="s">
        <v>168</v>
      </c>
      <c r="E34" s="73">
        <v>65785225</v>
      </c>
    </row>
    <row r="35" spans="1:5" ht="15.75">
      <c r="A35" s="74">
        <v>2182</v>
      </c>
      <c r="B35" s="151">
        <v>2182</v>
      </c>
      <c r="C35" s="26" t="s">
        <v>157</v>
      </c>
      <c r="D35" s="26" t="s">
        <v>168</v>
      </c>
      <c r="E35" s="59">
        <v>90000</v>
      </c>
    </row>
    <row r="36" spans="1:5" ht="15.75">
      <c r="A36" s="74"/>
      <c r="B36" s="151"/>
      <c r="C36" s="26" t="s">
        <v>410</v>
      </c>
      <c r="D36" s="26" t="s">
        <v>359</v>
      </c>
      <c r="E36" s="155">
        <v>83917089</v>
      </c>
    </row>
    <row r="37" spans="1:5" ht="15.75">
      <c r="A37" s="74"/>
      <c r="B37" s="151"/>
      <c r="C37" s="10" t="s">
        <v>169</v>
      </c>
      <c r="D37" s="26"/>
      <c r="E37" s="90">
        <f>SUM(E33:E36)</f>
        <v>153198714</v>
      </c>
    </row>
    <row r="38" spans="1:5" ht="15.75">
      <c r="A38" s="74"/>
      <c r="B38" s="151"/>
      <c r="C38" s="26"/>
      <c r="D38" s="26"/>
      <c r="E38" s="73"/>
    </row>
    <row r="39" spans="1:5" ht="15.75">
      <c r="A39" s="74"/>
      <c r="B39" s="151"/>
      <c r="C39" s="86" t="s">
        <v>155</v>
      </c>
      <c r="D39" s="26"/>
      <c r="E39" s="90"/>
    </row>
    <row r="40" spans="1:5" ht="15.75">
      <c r="A40" s="156">
        <v>2813</v>
      </c>
      <c r="B40" s="151">
        <v>2813</v>
      </c>
      <c r="C40" s="26" t="s">
        <v>167</v>
      </c>
      <c r="D40" s="26" t="s">
        <v>156</v>
      </c>
      <c r="E40" s="73">
        <v>-42952493</v>
      </c>
    </row>
    <row r="41" spans="1:5" ht="15.75">
      <c r="A41" s="156">
        <v>2818</v>
      </c>
      <c r="B41" s="151">
        <v>2818</v>
      </c>
      <c r="C41" s="26" t="s">
        <v>170</v>
      </c>
      <c r="D41" s="26" t="s">
        <v>156</v>
      </c>
      <c r="E41" s="73">
        <v>-18750</v>
      </c>
    </row>
    <row r="42" spans="1:5" ht="15.75">
      <c r="A42" s="74"/>
      <c r="B42" s="151"/>
      <c r="C42" s="26"/>
      <c r="D42" s="26"/>
      <c r="E42" s="90">
        <f>SUM(E40:E41)</f>
        <v>-42971243</v>
      </c>
    </row>
    <row r="43" spans="1:5" ht="15.75">
      <c r="A43" s="74"/>
      <c r="B43" s="151"/>
      <c r="C43" s="26"/>
      <c r="D43" s="26"/>
      <c r="E43" s="90"/>
    </row>
    <row r="44" spans="1:5" ht="15.75">
      <c r="A44" s="74"/>
      <c r="B44" s="151"/>
      <c r="C44" s="86" t="s">
        <v>171</v>
      </c>
      <c r="D44" s="26"/>
      <c r="E44" s="90">
        <f>E17+E28+E37+E42</f>
        <v>663149208.702</v>
      </c>
    </row>
    <row r="45" spans="1:5" ht="15.75">
      <c r="A45" s="74"/>
      <c r="B45" s="151"/>
      <c r="C45" s="86"/>
      <c r="D45" s="26"/>
      <c r="E45" s="90"/>
    </row>
    <row r="46" spans="1:5" ht="15.75">
      <c r="A46" s="74"/>
      <c r="B46" s="151"/>
      <c r="C46" s="86" t="s">
        <v>56</v>
      </c>
      <c r="D46" s="26"/>
      <c r="E46" s="90"/>
    </row>
    <row r="47" spans="1:5" ht="15.75">
      <c r="A47" s="74"/>
      <c r="B47" s="151"/>
      <c r="C47" s="14" t="s">
        <v>57</v>
      </c>
      <c r="D47" s="26"/>
      <c r="E47" s="90"/>
    </row>
    <row r="48" spans="1:5" ht="15.75">
      <c r="A48" s="74">
        <v>519</v>
      </c>
      <c r="B48" s="151">
        <v>519</v>
      </c>
      <c r="C48" s="31" t="s">
        <v>148</v>
      </c>
      <c r="D48" s="26" t="s">
        <v>178</v>
      </c>
      <c r="E48" s="73">
        <v>781</v>
      </c>
    </row>
    <row r="49" spans="1:5" ht="15.75">
      <c r="A49" s="74">
        <v>519</v>
      </c>
      <c r="B49" s="151">
        <v>519</v>
      </c>
      <c r="C49" s="31" t="s">
        <v>360</v>
      </c>
      <c r="D49" s="26" t="s">
        <v>178</v>
      </c>
      <c r="E49" s="73">
        <v>571301</v>
      </c>
    </row>
    <row r="50" spans="1:5" ht="15.75">
      <c r="A50" s="74">
        <v>519</v>
      </c>
      <c r="B50" s="151">
        <v>519</v>
      </c>
      <c r="C50" s="31" t="s">
        <v>361</v>
      </c>
      <c r="D50" s="26" t="s">
        <v>178</v>
      </c>
      <c r="E50" s="73">
        <v>107995013</v>
      </c>
    </row>
    <row r="51" spans="1:5" ht="15.75">
      <c r="A51" s="74"/>
      <c r="B51" s="151"/>
      <c r="C51" s="31"/>
      <c r="D51" s="26"/>
      <c r="E51" s="73"/>
    </row>
    <row r="52" spans="1:5" ht="15" customHeight="1">
      <c r="A52" s="74"/>
      <c r="B52" s="151"/>
      <c r="C52" s="26"/>
      <c r="D52" s="26"/>
      <c r="E52" s="90">
        <f>SUM(E48:E50)</f>
        <v>108567095</v>
      </c>
    </row>
    <row r="53" spans="1:5" ht="15.75">
      <c r="A53" s="82"/>
      <c r="B53" s="149"/>
      <c r="C53" s="162" t="s">
        <v>172</v>
      </c>
      <c r="D53" s="83"/>
      <c r="E53" s="158"/>
    </row>
    <row r="54" spans="1:5" ht="15.75">
      <c r="A54" s="74"/>
      <c r="B54" s="151"/>
      <c r="C54" s="14" t="s">
        <v>61</v>
      </c>
      <c r="D54" s="26"/>
      <c r="E54" s="73"/>
    </row>
    <row r="55" spans="1:5" ht="15.75">
      <c r="A55" s="74">
        <v>401</v>
      </c>
      <c r="B55" s="151">
        <v>401</v>
      </c>
      <c r="C55" s="26" t="s">
        <v>173</v>
      </c>
      <c r="D55" s="26" t="s">
        <v>174</v>
      </c>
      <c r="E55" s="157">
        <v>18646173</v>
      </c>
    </row>
    <row r="56" spans="1:5" ht="15.75">
      <c r="A56" s="74"/>
      <c r="B56" s="151"/>
      <c r="C56" s="26"/>
      <c r="D56" s="26"/>
      <c r="E56" s="73"/>
    </row>
    <row r="57" spans="1:5" ht="15.75">
      <c r="A57" s="74"/>
      <c r="B57" s="151"/>
      <c r="C57" s="14" t="s">
        <v>63</v>
      </c>
      <c r="D57" s="26"/>
      <c r="E57" s="73"/>
    </row>
    <row r="58" spans="1:5" ht="15.75">
      <c r="A58" s="74"/>
      <c r="B58" s="151"/>
      <c r="C58" s="26"/>
      <c r="D58" s="26"/>
      <c r="E58" s="73"/>
    </row>
    <row r="59" spans="1:5" ht="15.75">
      <c r="A59" s="74">
        <v>445</v>
      </c>
      <c r="B59" s="151">
        <v>445</v>
      </c>
      <c r="C59" s="26" t="s">
        <v>406</v>
      </c>
      <c r="D59" s="26" t="s">
        <v>176</v>
      </c>
      <c r="E59" s="73">
        <v>21063</v>
      </c>
    </row>
    <row r="60" spans="1:5" ht="15.75">
      <c r="A60" s="74">
        <v>445</v>
      </c>
      <c r="B60" s="151">
        <v>445</v>
      </c>
      <c r="C60" s="26" t="s">
        <v>370</v>
      </c>
      <c r="D60" s="26" t="s">
        <v>176</v>
      </c>
      <c r="E60" s="73">
        <v>3227229</v>
      </c>
    </row>
    <row r="61" spans="1:5" ht="15.75">
      <c r="A61" s="74">
        <v>448</v>
      </c>
      <c r="B61" s="151">
        <v>448</v>
      </c>
      <c r="C61" s="26" t="s">
        <v>371</v>
      </c>
      <c r="D61" s="26" t="s">
        <v>176</v>
      </c>
      <c r="E61" s="73">
        <v>3666535</v>
      </c>
    </row>
    <row r="62" spans="1:5" ht="15.75">
      <c r="A62" s="74">
        <v>442</v>
      </c>
      <c r="B62" s="151">
        <v>442</v>
      </c>
      <c r="C62" s="26" t="s">
        <v>278</v>
      </c>
      <c r="D62" s="26" t="s">
        <v>177</v>
      </c>
      <c r="E62" s="73">
        <v>36520</v>
      </c>
    </row>
    <row r="63" spans="1:5" ht="15.75">
      <c r="A63" s="74"/>
      <c r="B63" s="151"/>
      <c r="C63" s="152" t="s">
        <v>325</v>
      </c>
      <c r="D63" s="26"/>
      <c r="E63" s="73"/>
    </row>
    <row r="64" spans="1:5" ht="15.75">
      <c r="A64" s="74">
        <v>431</v>
      </c>
      <c r="B64" s="151">
        <v>431</v>
      </c>
      <c r="C64" s="26" t="s">
        <v>175</v>
      </c>
      <c r="D64" s="26" t="s">
        <v>177</v>
      </c>
      <c r="E64" s="73">
        <v>109158</v>
      </c>
    </row>
    <row r="65" spans="1:5" ht="15.75">
      <c r="A65" s="74"/>
      <c r="B65" s="151"/>
      <c r="C65" s="26"/>
      <c r="D65" s="26"/>
      <c r="E65" s="90">
        <f>SUM(E64:E64)</f>
        <v>109158</v>
      </c>
    </row>
    <row r="66" spans="1:5" ht="15.75">
      <c r="A66" s="74"/>
      <c r="B66" s="151"/>
      <c r="C66" s="14" t="s">
        <v>65</v>
      </c>
      <c r="D66" s="26"/>
      <c r="E66" s="90"/>
    </row>
    <row r="67" spans="1:5" ht="15.75">
      <c r="A67" s="74">
        <v>419</v>
      </c>
      <c r="B67" s="151">
        <v>419</v>
      </c>
      <c r="C67" s="26" t="s">
        <v>368</v>
      </c>
      <c r="D67" s="26" t="s">
        <v>369</v>
      </c>
      <c r="E67" s="90">
        <v>122892334</v>
      </c>
    </row>
    <row r="68" spans="1:5" ht="15.75">
      <c r="A68" s="74"/>
      <c r="B68" s="151"/>
      <c r="C68" s="26"/>
      <c r="D68" s="26"/>
      <c r="E68" s="90"/>
    </row>
    <row r="69" spans="1:5" ht="15.75">
      <c r="A69" s="74"/>
      <c r="B69" s="151"/>
      <c r="C69" s="86" t="s">
        <v>179</v>
      </c>
      <c r="D69" s="26"/>
      <c r="E69" s="90">
        <f>E55+E62+E52+E65+E67</f>
        <v>250251280</v>
      </c>
    </row>
    <row r="70" spans="1:5" ht="15.75">
      <c r="A70" s="74"/>
      <c r="B70" s="151"/>
      <c r="C70" s="26"/>
      <c r="D70" s="26"/>
      <c r="E70" s="73"/>
    </row>
    <row r="71" spans="1:5" ht="15.75">
      <c r="A71" s="74"/>
      <c r="B71" s="151"/>
      <c r="C71" s="10" t="s">
        <v>70</v>
      </c>
      <c r="D71" s="26"/>
      <c r="E71" s="73"/>
    </row>
    <row r="72" spans="1:5" ht="15.75">
      <c r="A72" s="156">
        <v>468</v>
      </c>
      <c r="B72" s="151">
        <v>163</v>
      </c>
      <c r="C72" s="26" t="s">
        <v>363</v>
      </c>
      <c r="D72" s="26" t="s">
        <v>362</v>
      </c>
      <c r="E72" s="185">
        <v>51997847</v>
      </c>
    </row>
    <row r="73" spans="1:5" ht="15.75">
      <c r="A73" s="156">
        <v>468</v>
      </c>
      <c r="B73" s="151">
        <v>163</v>
      </c>
      <c r="C73" s="26" t="s">
        <v>364</v>
      </c>
      <c r="D73" s="26" t="s">
        <v>362</v>
      </c>
      <c r="E73" s="59">
        <v>213115000</v>
      </c>
    </row>
    <row r="74" spans="1:5" ht="15" customHeight="1">
      <c r="A74" s="74">
        <v>477</v>
      </c>
      <c r="B74" s="151">
        <v>477</v>
      </c>
      <c r="C74" s="26" t="s">
        <v>366</v>
      </c>
      <c r="D74" s="26" t="s">
        <v>367</v>
      </c>
      <c r="E74" s="73">
        <v>38533441</v>
      </c>
    </row>
    <row r="75" spans="1:5" ht="15.75">
      <c r="A75" s="74"/>
      <c r="B75" s="151"/>
      <c r="C75" s="26"/>
      <c r="D75" s="26"/>
      <c r="E75" s="90">
        <f>SUM(E72:E74)</f>
        <v>303646288</v>
      </c>
    </row>
    <row r="76" spans="1:5" ht="15.75">
      <c r="A76" s="74"/>
      <c r="B76" s="151"/>
      <c r="C76" s="10" t="s">
        <v>73</v>
      </c>
      <c r="D76" s="26"/>
      <c r="E76" s="73"/>
    </row>
    <row r="77" spans="1:5" ht="15.75">
      <c r="A77" s="74">
        <v>467</v>
      </c>
      <c r="B77" s="151">
        <v>467</v>
      </c>
      <c r="C77" s="26" t="s">
        <v>180</v>
      </c>
      <c r="D77" s="26" t="s">
        <v>365</v>
      </c>
      <c r="E77" s="59">
        <v>21847165</v>
      </c>
    </row>
    <row r="79" spans="1:5" ht="15.75">
      <c r="A79" s="74"/>
      <c r="B79" s="151"/>
      <c r="C79" s="26"/>
      <c r="D79" s="26"/>
      <c r="E79" s="90">
        <f>SUM(E77:E78)</f>
        <v>21847165</v>
      </c>
    </row>
    <row r="80" spans="1:5" ht="15.75">
      <c r="A80" s="74"/>
      <c r="B80" s="151"/>
      <c r="C80" s="26"/>
      <c r="D80" s="26"/>
      <c r="E80" s="90"/>
    </row>
    <row r="81" spans="1:5" ht="15.75">
      <c r="A81" s="74"/>
      <c r="B81" s="151"/>
      <c r="C81" s="10" t="s">
        <v>181</v>
      </c>
      <c r="D81" s="26"/>
      <c r="E81" s="90">
        <f>E75+E77</f>
        <v>325493453</v>
      </c>
    </row>
    <row r="82" spans="1:5" ht="15.75">
      <c r="A82" s="74"/>
      <c r="B82" s="151"/>
      <c r="C82" s="26"/>
      <c r="D82" s="26"/>
      <c r="E82" s="73"/>
    </row>
    <row r="83" spans="1:5" ht="15.75">
      <c r="A83" s="74"/>
      <c r="B83" s="151"/>
      <c r="C83" s="10" t="s">
        <v>182</v>
      </c>
      <c r="D83" s="26"/>
      <c r="E83" s="73"/>
    </row>
    <row r="84" spans="1:5" ht="15.75">
      <c r="A84" s="156">
        <v>101</v>
      </c>
      <c r="B84" s="151">
        <v>101</v>
      </c>
      <c r="C84" s="26" t="s">
        <v>183</v>
      </c>
      <c r="D84" s="26" t="s">
        <v>184</v>
      </c>
      <c r="E84" s="73">
        <v>100000</v>
      </c>
    </row>
    <row r="85" spans="1:5" ht="15.75">
      <c r="A85" s="156">
        <v>1071</v>
      </c>
      <c r="B85" s="151">
        <v>1061</v>
      </c>
      <c r="C85" s="42" t="s">
        <v>86</v>
      </c>
      <c r="D85" s="26" t="s">
        <v>185</v>
      </c>
      <c r="E85" s="59">
        <v>10000</v>
      </c>
    </row>
    <row r="86" spans="1:5" ht="15.75">
      <c r="A86" s="156">
        <v>1078</v>
      </c>
      <c r="B86" s="151">
        <v>1068</v>
      </c>
      <c r="C86" s="42" t="s">
        <v>87</v>
      </c>
      <c r="D86" s="26" t="s">
        <v>185</v>
      </c>
      <c r="E86" s="59">
        <v>77135006</v>
      </c>
    </row>
    <row r="87" spans="1:5" ht="15.75">
      <c r="A87" s="74"/>
      <c r="B87" s="151"/>
      <c r="C87" s="26"/>
      <c r="D87" s="26"/>
      <c r="E87" s="73"/>
    </row>
    <row r="88" spans="1:5" ht="15.75">
      <c r="A88" s="156">
        <v>109</v>
      </c>
      <c r="B88" s="151">
        <v>121</v>
      </c>
      <c r="C88" s="42" t="s">
        <v>89</v>
      </c>
      <c r="D88" s="26" t="s">
        <v>186</v>
      </c>
      <c r="E88" s="59">
        <v>3244643</v>
      </c>
    </row>
    <row r="89" spans="1:5" ht="15.75">
      <c r="A89" s="74"/>
      <c r="B89" s="151"/>
      <c r="C89" s="26"/>
      <c r="D89" s="26"/>
      <c r="E89" s="73"/>
    </row>
    <row r="90" spans="1:5" ht="15.75">
      <c r="A90" s="74"/>
      <c r="B90" s="151"/>
      <c r="C90" s="86" t="s">
        <v>187</v>
      </c>
      <c r="D90" s="26"/>
      <c r="E90" s="90">
        <f>E84+E85+E86+E88</f>
        <v>80489649</v>
      </c>
    </row>
    <row r="91" spans="1:5" ht="15.75">
      <c r="A91" s="74"/>
      <c r="B91" s="151"/>
      <c r="C91" s="26"/>
      <c r="D91" s="26"/>
      <c r="E91" s="73"/>
    </row>
    <row r="92" spans="1:5" ht="15.75">
      <c r="A92" s="74"/>
      <c r="B92" s="151"/>
      <c r="C92" s="86" t="s">
        <v>188</v>
      </c>
      <c r="D92" s="26"/>
      <c r="E92" s="90">
        <f>E69+E81+E90</f>
        <v>656234382</v>
      </c>
    </row>
    <row r="93" spans="1:5" ht="15.75">
      <c r="A93" s="74"/>
      <c r="B93" s="151"/>
      <c r="C93" s="26"/>
      <c r="D93" s="26"/>
      <c r="E93" s="73"/>
    </row>
    <row r="94" spans="1:5" ht="18.75">
      <c r="A94" s="74"/>
      <c r="B94" s="151"/>
      <c r="C94" s="159" t="s">
        <v>225</v>
      </c>
      <c r="D94" s="26"/>
      <c r="E94" s="73"/>
    </row>
    <row r="95" spans="1:5" ht="15.75">
      <c r="A95" s="74"/>
      <c r="B95" s="151"/>
      <c r="C95" s="86" t="s">
        <v>372</v>
      </c>
      <c r="D95" s="26"/>
      <c r="E95" s="73"/>
    </row>
    <row r="96" spans="1:5" ht="15.75">
      <c r="A96" s="156">
        <v>601</v>
      </c>
      <c r="B96" s="151">
        <v>601</v>
      </c>
      <c r="C96" s="26" t="s">
        <v>374</v>
      </c>
      <c r="D96" s="26" t="s">
        <v>373</v>
      </c>
      <c r="E96" s="73">
        <v>26027387</v>
      </c>
    </row>
    <row r="97" spans="1:5" ht="15.75">
      <c r="A97" s="74"/>
      <c r="B97" s="151"/>
      <c r="C97" s="26"/>
      <c r="D97" s="26"/>
      <c r="E97" s="73"/>
    </row>
    <row r="98" spans="1:5" ht="15.75">
      <c r="A98" s="74"/>
      <c r="B98" s="151"/>
      <c r="C98" s="86" t="s">
        <v>375</v>
      </c>
      <c r="D98" s="26"/>
      <c r="E98" s="90">
        <v>26027387</v>
      </c>
    </row>
    <row r="99" spans="1:5" ht="15.75">
      <c r="A99" s="74"/>
      <c r="B99" s="151"/>
      <c r="C99" s="26"/>
      <c r="D99" s="26"/>
      <c r="E99" s="73"/>
    </row>
    <row r="100" spans="1:5" ht="15.75">
      <c r="A100" s="74"/>
      <c r="B100" s="151"/>
      <c r="C100" s="86" t="s">
        <v>226</v>
      </c>
      <c r="D100" s="26"/>
      <c r="E100" s="73"/>
    </row>
    <row r="101" spans="1:5" ht="15.75">
      <c r="A101" s="156">
        <v>641</v>
      </c>
      <c r="B101" s="151">
        <v>641</v>
      </c>
      <c r="C101" s="26" t="s">
        <v>227</v>
      </c>
      <c r="D101" s="26" t="s">
        <v>228</v>
      </c>
      <c r="E101" s="73">
        <v>5374537</v>
      </c>
    </row>
    <row r="102" spans="1:5" ht="15.75">
      <c r="A102" s="156">
        <v>644</v>
      </c>
      <c r="B102" s="151">
        <v>644</v>
      </c>
      <c r="C102" s="26" t="s">
        <v>229</v>
      </c>
      <c r="D102" s="26" t="s">
        <v>230</v>
      </c>
      <c r="E102" s="73">
        <v>1114171</v>
      </c>
    </row>
    <row r="103" spans="1:5" ht="15.75">
      <c r="A103" s="93"/>
      <c r="B103" s="153"/>
      <c r="C103" s="25"/>
      <c r="D103" s="25"/>
      <c r="E103" s="154">
        <f>SUM(E101:E102)</f>
        <v>6488708</v>
      </c>
    </row>
    <row r="104" spans="1:5" ht="15.75">
      <c r="A104" s="82"/>
      <c r="B104" s="149"/>
      <c r="C104" s="162" t="s">
        <v>231</v>
      </c>
      <c r="D104" s="83"/>
      <c r="E104" s="158"/>
    </row>
    <row r="105" spans="1:5" ht="15.75">
      <c r="A105" s="156">
        <v>681</v>
      </c>
      <c r="B105" s="151">
        <v>681</v>
      </c>
      <c r="C105" s="26" t="s">
        <v>232</v>
      </c>
      <c r="D105" s="26" t="s">
        <v>233</v>
      </c>
      <c r="E105" s="90">
        <v>5726933</v>
      </c>
    </row>
    <row r="106" spans="1:5" ht="15.75">
      <c r="A106" s="74"/>
      <c r="B106" s="151"/>
      <c r="C106" s="26"/>
      <c r="D106" s="26"/>
      <c r="E106" s="73"/>
    </row>
    <row r="107" spans="1:5" ht="15.75">
      <c r="A107" s="74"/>
      <c r="B107" s="151"/>
      <c r="C107" s="86" t="s">
        <v>234</v>
      </c>
      <c r="D107" s="26"/>
      <c r="E107" s="73"/>
    </row>
    <row r="108" spans="1:5" ht="15.75">
      <c r="A108" s="74"/>
      <c r="B108" s="151"/>
      <c r="C108" s="86"/>
      <c r="D108" s="26"/>
      <c r="E108" s="73"/>
    </row>
    <row r="109" spans="1:5" ht="15.75">
      <c r="A109" s="74"/>
      <c r="B109" s="151"/>
      <c r="C109" s="86" t="s">
        <v>236</v>
      </c>
      <c r="D109" s="26"/>
      <c r="E109" s="73"/>
    </row>
    <row r="110" spans="1:5" ht="15.75">
      <c r="A110" s="156"/>
      <c r="B110" s="151"/>
      <c r="C110" s="26"/>
      <c r="D110" s="26"/>
      <c r="E110" s="73"/>
    </row>
    <row r="111" spans="1:5" ht="15.75">
      <c r="A111" s="156">
        <v>618</v>
      </c>
      <c r="B111" s="151">
        <v>618</v>
      </c>
      <c r="C111" s="26" t="s">
        <v>238</v>
      </c>
      <c r="D111" s="26" t="s">
        <v>235</v>
      </c>
      <c r="E111" s="160">
        <v>2916696</v>
      </c>
    </row>
    <row r="112" spans="1:5" ht="15.75">
      <c r="A112" s="156">
        <v>628</v>
      </c>
      <c r="B112" s="151">
        <v>628</v>
      </c>
      <c r="C112" s="26" t="s">
        <v>250</v>
      </c>
      <c r="D112" s="26" t="s">
        <v>235</v>
      </c>
      <c r="E112" s="73">
        <v>2433692</v>
      </c>
    </row>
    <row r="113" spans="1:5" ht="15.75">
      <c r="A113" s="156">
        <v>626</v>
      </c>
      <c r="B113" s="151">
        <v>626</v>
      </c>
      <c r="C113" s="26" t="s">
        <v>376</v>
      </c>
      <c r="D113" s="26" t="s">
        <v>235</v>
      </c>
      <c r="E113" s="73">
        <v>349970</v>
      </c>
    </row>
    <row r="114" spans="1:5" ht="15.75">
      <c r="A114" s="156"/>
      <c r="B114" s="151"/>
      <c r="C114" s="86"/>
      <c r="D114" s="26"/>
      <c r="E114" s="90">
        <f>SUM(E111:E113)</f>
        <v>5700358</v>
      </c>
    </row>
    <row r="115" spans="1:5" ht="15.75">
      <c r="A115" s="156"/>
      <c r="B115" s="151"/>
      <c r="C115" s="86" t="s">
        <v>244</v>
      </c>
      <c r="D115" s="26"/>
      <c r="E115" s="75"/>
    </row>
    <row r="116" spans="1:5" ht="15.75">
      <c r="A116" s="156">
        <v>657</v>
      </c>
      <c r="B116" s="151">
        <v>657</v>
      </c>
      <c r="C116" s="26" t="s">
        <v>245</v>
      </c>
      <c r="D116" s="26" t="s">
        <v>246</v>
      </c>
      <c r="E116" s="161">
        <v>6705691</v>
      </c>
    </row>
    <row r="117" spans="1:5" ht="15.75">
      <c r="A117" s="156"/>
      <c r="B117" s="151"/>
      <c r="C117" s="26"/>
      <c r="D117" s="26"/>
      <c r="E117" s="75"/>
    </row>
    <row r="118" spans="1:5" ht="15.75">
      <c r="A118" s="156"/>
      <c r="B118" s="151"/>
      <c r="C118" s="86" t="s">
        <v>247</v>
      </c>
      <c r="D118" s="26"/>
      <c r="E118" s="75"/>
    </row>
    <row r="119" spans="1:5" ht="15.75">
      <c r="A119" s="156">
        <v>661</v>
      </c>
      <c r="B119" s="151">
        <v>661</v>
      </c>
      <c r="C119" s="26" t="s">
        <v>248</v>
      </c>
      <c r="D119" s="26" t="s">
        <v>249</v>
      </c>
      <c r="E119" s="161">
        <v>21159992</v>
      </c>
    </row>
    <row r="120" spans="1:5" ht="15.75">
      <c r="A120" s="74"/>
      <c r="B120" s="151"/>
      <c r="C120" s="26"/>
      <c r="D120" s="26"/>
      <c r="E120" s="75"/>
    </row>
    <row r="121" spans="1:5" ht="15.75">
      <c r="A121" s="74"/>
      <c r="B121" s="151"/>
      <c r="C121" s="26"/>
      <c r="D121" s="26"/>
      <c r="E121" s="75"/>
    </row>
    <row r="122" spans="1:5" ht="15.75">
      <c r="A122" s="156"/>
      <c r="B122" s="151"/>
      <c r="C122" s="26"/>
      <c r="D122" s="26"/>
      <c r="E122" s="75"/>
    </row>
    <row r="123" spans="1:5" ht="15.75">
      <c r="A123" s="156">
        <v>694</v>
      </c>
      <c r="B123" s="151">
        <v>694</v>
      </c>
      <c r="C123" s="26" t="s">
        <v>251</v>
      </c>
      <c r="D123" s="26" t="s">
        <v>377</v>
      </c>
      <c r="E123" s="161">
        <v>2487583</v>
      </c>
    </row>
    <row r="124" spans="1:5" ht="15.75">
      <c r="A124" s="74"/>
      <c r="B124" s="151"/>
      <c r="C124" s="26"/>
      <c r="D124" s="26"/>
      <c r="E124" s="75"/>
    </row>
    <row r="125" spans="1:5" ht="15.75">
      <c r="A125" s="74"/>
      <c r="B125" s="151"/>
      <c r="C125" s="86" t="s">
        <v>252</v>
      </c>
      <c r="D125" s="26"/>
      <c r="E125" s="163">
        <f>E98+E103+E105+E114+E116+E119+E123</f>
        <v>74296652</v>
      </c>
    </row>
    <row r="126" spans="1:5" ht="15.75">
      <c r="A126" s="74"/>
      <c r="B126" s="151"/>
      <c r="C126" s="26"/>
      <c r="D126" s="26"/>
      <c r="E126" s="75"/>
    </row>
    <row r="127" spans="1:5" ht="15.75">
      <c r="A127" s="74"/>
      <c r="B127" s="151"/>
      <c r="C127" s="86" t="s">
        <v>194</v>
      </c>
      <c r="D127" s="26"/>
      <c r="E127" s="75"/>
    </row>
    <row r="128" spans="1:5" ht="15.75">
      <c r="A128" s="156">
        <v>701</v>
      </c>
      <c r="B128" s="151">
        <v>701</v>
      </c>
      <c r="C128" s="26" t="s">
        <v>385</v>
      </c>
      <c r="D128" s="26" t="s">
        <v>378</v>
      </c>
      <c r="E128" s="90">
        <v>32461058</v>
      </c>
    </row>
    <row r="129" spans="1:5" ht="15.75">
      <c r="A129" s="156"/>
      <c r="B129" s="151"/>
      <c r="C129" s="26"/>
      <c r="D129" s="26"/>
      <c r="E129" s="90"/>
    </row>
    <row r="130" spans="1:5" ht="15.75">
      <c r="A130" s="156"/>
      <c r="B130" s="151"/>
      <c r="C130" s="152" t="s">
        <v>195</v>
      </c>
      <c r="D130" s="26"/>
      <c r="E130" s="75"/>
    </row>
    <row r="131" spans="1:5" ht="15.75">
      <c r="A131" s="156">
        <v>701</v>
      </c>
      <c r="B131" s="151">
        <v>701</v>
      </c>
      <c r="C131" s="26" t="s">
        <v>379</v>
      </c>
      <c r="D131" s="26" t="s">
        <v>380</v>
      </c>
      <c r="E131" s="155">
        <v>13396296</v>
      </c>
    </row>
    <row r="132" spans="1:5" ht="15.75">
      <c r="A132" s="156">
        <v>722</v>
      </c>
      <c r="B132" s="151">
        <v>722</v>
      </c>
      <c r="C132" s="26" t="s">
        <v>381</v>
      </c>
      <c r="D132" s="26" t="s">
        <v>382</v>
      </c>
      <c r="E132" s="155">
        <v>13113388</v>
      </c>
    </row>
    <row r="133" spans="1:5" ht="15.75">
      <c r="A133" s="156">
        <v>758</v>
      </c>
      <c r="B133" s="151">
        <v>758</v>
      </c>
      <c r="C133" s="26" t="s">
        <v>383</v>
      </c>
      <c r="D133" s="26" t="s">
        <v>384</v>
      </c>
      <c r="E133" s="155">
        <v>15884069</v>
      </c>
    </row>
    <row r="134" spans="1:5" ht="15.75">
      <c r="A134" s="156"/>
      <c r="B134" s="151"/>
      <c r="C134" s="26"/>
      <c r="D134" s="26"/>
      <c r="E134" s="161">
        <f>SUM(E131:E133)</f>
        <v>42393753</v>
      </c>
    </row>
    <row r="135" spans="1:5" ht="15.75">
      <c r="A135" s="156"/>
      <c r="B135" s="151"/>
      <c r="C135" s="152"/>
      <c r="D135" s="26"/>
      <c r="E135" s="75"/>
    </row>
    <row r="136" spans="1:5" ht="15.75">
      <c r="A136" s="156"/>
      <c r="B136" s="151"/>
      <c r="C136" s="86" t="s">
        <v>258</v>
      </c>
      <c r="D136" s="26"/>
      <c r="E136" s="75"/>
    </row>
    <row r="137" spans="1:6" ht="15.75">
      <c r="A137" s="156">
        <v>766</v>
      </c>
      <c r="B137" s="151">
        <v>766</v>
      </c>
      <c r="C137" s="26" t="s">
        <v>254</v>
      </c>
      <c r="D137" s="26" t="s">
        <v>257</v>
      </c>
      <c r="E137" s="155">
        <v>2686485</v>
      </c>
      <c r="F137" s="23"/>
    </row>
    <row r="138" spans="1:6" ht="15.75">
      <c r="A138" s="156"/>
      <c r="B138" s="151"/>
      <c r="C138" s="26"/>
      <c r="D138" s="26"/>
      <c r="E138" s="161">
        <f>SUM(E137:E137)</f>
        <v>2686485</v>
      </c>
      <c r="F138" s="23"/>
    </row>
    <row r="139" spans="1:5" ht="15.75">
      <c r="A139" s="74"/>
      <c r="B139" s="151"/>
      <c r="C139" s="26"/>
      <c r="D139" s="26"/>
      <c r="E139" s="75"/>
    </row>
    <row r="140" spans="1:5" ht="15.75">
      <c r="A140" s="74"/>
      <c r="B140" s="151"/>
      <c r="C140" s="86" t="s">
        <v>255</v>
      </c>
      <c r="D140" s="26"/>
      <c r="E140" s="164">
        <f>E128+E134+E138</f>
        <v>77541296</v>
      </c>
    </row>
    <row r="141" spans="1:5" ht="15.75">
      <c r="A141" s="74"/>
      <c r="B141" s="151"/>
      <c r="C141" s="26"/>
      <c r="D141" s="26"/>
      <c r="E141" s="75"/>
    </row>
    <row r="142" spans="1:5" ht="18.75">
      <c r="A142" s="74"/>
      <c r="B142" s="151"/>
      <c r="C142" s="159" t="s">
        <v>256</v>
      </c>
      <c r="D142" s="26"/>
      <c r="E142" s="90">
        <f>E140-E125</f>
        <v>3244644</v>
      </c>
    </row>
    <row r="143" spans="1:5" ht="15.75">
      <c r="A143" s="74"/>
      <c r="B143" s="151"/>
      <c r="C143" s="26"/>
      <c r="D143" s="26"/>
      <c r="E143" s="75"/>
    </row>
    <row r="144" spans="1:5" ht="15.75">
      <c r="A144" s="74"/>
      <c r="B144" s="151"/>
      <c r="C144" s="26"/>
      <c r="D144" s="26"/>
      <c r="E144" s="75"/>
    </row>
    <row r="145" spans="1:5" ht="15.75">
      <c r="A145" s="74"/>
      <c r="B145" s="151"/>
      <c r="C145" s="26"/>
      <c r="D145" s="26"/>
      <c r="E145" s="75"/>
    </row>
    <row r="146" spans="1:5" ht="15.75">
      <c r="A146" s="74"/>
      <c r="B146" s="151"/>
      <c r="C146" s="26"/>
      <c r="D146" s="26"/>
      <c r="E146" s="75"/>
    </row>
    <row r="147" spans="1:5" ht="15.75">
      <c r="A147" s="74"/>
      <c r="B147" s="151"/>
      <c r="C147" s="26"/>
      <c r="D147" s="26"/>
      <c r="E147" s="75"/>
    </row>
    <row r="148" spans="1:5" ht="15.75">
      <c r="A148" s="74"/>
      <c r="B148" s="151"/>
      <c r="C148" s="26"/>
      <c r="D148" s="26"/>
      <c r="E148" s="75"/>
    </row>
    <row r="149" spans="1:5" ht="15.75">
      <c r="A149" s="74"/>
      <c r="B149" s="151"/>
      <c r="C149" s="26"/>
      <c r="D149" s="26"/>
      <c r="E149" s="75"/>
    </row>
    <row r="150" spans="1:5" ht="15.75">
      <c r="A150" s="74"/>
      <c r="B150" s="151"/>
      <c r="C150" s="26"/>
      <c r="D150" s="26"/>
      <c r="E150" s="75"/>
    </row>
    <row r="151" spans="1:5" ht="15.75">
      <c r="A151" s="74"/>
      <c r="B151" s="151"/>
      <c r="C151" s="26"/>
      <c r="D151" s="26"/>
      <c r="E151" s="75"/>
    </row>
    <row r="152" spans="1:5" ht="15.75">
      <c r="A152" s="74"/>
      <c r="B152" s="151"/>
      <c r="C152" s="26"/>
      <c r="D152" s="26"/>
      <c r="E152" s="75"/>
    </row>
    <row r="153" spans="1:5" ht="15.75">
      <c r="A153" s="74"/>
      <c r="B153" s="151"/>
      <c r="C153" s="26"/>
      <c r="D153" s="26"/>
      <c r="E153" s="75"/>
    </row>
    <row r="154" spans="1:5" ht="15.75">
      <c r="A154" s="93"/>
      <c r="B154" s="153"/>
      <c r="C154" s="25"/>
      <c r="D154" s="25"/>
      <c r="E154" s="94"/>
    </row>
    <row r="155" spans="1:5" ht="15.75">
      <c r="A155" s="74"/>
      <c r="B155" s="151"/>
      <c r="C155" s="26"/>
      <c r="D155" s="26"/>
      <c r="E155" s="75"/>
    </row>
    <row r="156" spans="1:5" ht="15.75">
      <c r="A156" s="74"/>
      <c r="B156" s="151"/>
      <c r="C156" s="26"/>
      <c r="D156" s="26"/>
      <c r="E156" s="75"/>
    </row>
    <row r="157" spans="1:5" ht="15.75">
      <c r="A157" s="74"/>
      <c r="B157" s="151"/>
      <c r="C157" s="26"/>
      <c r="D157" s="26"/>
      <c r="E157" s="75"/>
    </row>
    <row r="158" spans="1:5" ht="15.75">
      <c r="A158" s="74"/>
      <c r="B158" s="151"/>
      <c r="C158" s="26"/>
      <c r="D158" s="26"/>
      <c r="E158" s="75"/>
    </row>
    <row r="159" spans="1:5" ht="15.75">
      <c r="A159" s="74"/>
      <c r="B159" s="151"/>
      <c r="C159" s="26"/>
      <c r="D159" s="26"/>
      <c r="E159" s="75"/>
    </row>
    <row r="160" spans="1:5" ht="15.75">
      <c r="A160" s="74"/>
      <c r="B160" s="151"/>
      <c r="C160" s="26"/>
      <c r="D160" s="26"/>
      <c r="E160" s="75"/>
    </row>
    <row r="161" spans="1:5" ht="15.75">
      <c r="A161" s="74"/>
      <c r="B161" s="151"/>
      <c r="C161" s="26"/>
      <c r="D161" s="26"/>
      <c r="E161" s="75"/>
    </row>
    <row r="162" spans="1:5" ht="15.75">
      <c r="A162" s="74"/>
      <c r="B162" s="151"/>
      <c r="C162" s="26"/>
      <c r="D162" s="26"/>
      <c r="E162" s="75"/>
    </row>
    <row r="163" spans="1:5" ht="15.75">
      <c r="A163" s="74"/>
      <c r="B163" s="151"/>
      <c r="C163" s="26"/>
      <c r="D163" s="26"/>
      <c r="E163" s="75"/>
    </row>
    <row r="164" spans="1:5" ht="15.75">
      <c r="A164" s="74"/>
      <c r="B164" s="151"/>
      <c r="C164" s="26"/>
      <c r="D164" s="26"/>
      <c r="E164" s="75"/>
    </row>
    <row r="165" spans="1:5" ht="15.75">
      <c r="A165" s="74"/>
      <c r="B165" s="151"/>
      <c r="C165" s="26"/>
      <c r="D165" s="26"/>
      <c r="E165" s="75"/>
    </row>
    <row r="166" spans="1:5" ht="15.75">
      <c r="A166" s="74"/>
      <c r="B166" s="151"/>
      <c r="C166" s="26"/>
      <c r="D166" s="26"/>
      <c r="E166" s="75"/>
    </row>
    <row r="167" spans="1:5" ht="15.75">
      <c r="A167" s="74"/>
      <c r="B167" s="151"/>
      <c r="C167" s="26"/>
      <c r="D167" s="26"/>
      <c r="E167" s="75"/>
    </row>
    <row r="168" spans="1:5" ht="15.75">
      <c r="A168" s="74"/>
      <c r="B168" s="151"/>
      <c r="C168" s="26"/>
      <c r="D168" s="26"/>
      <c r="E168" s="75"/>
    </row>
    <row r="169" spans="1:5" ht="15.75">
      <c r="A169" s="74"/>
      <c r="B169" s="151"/>
      <c r="C169" s="26"/>
      <c r="D169" s="26"/>
      <c r="E169" s="75"/>
    </row>
    <row r="170" spans="1:5" ht="15.75">
      <c r="A170" s="74"/>
      <c r="B170" s="151"/>
      <c r="C170" s="26"/>
      <c r="D170" s="26"/>
      <c r="E170" s="75"/>
    </row>
    <row r="171" spans="1:5" ht="15.75">
      <c r="A171" s="93"/>
      <c r="B171" s="153"/>
      <c r="C171" s="25"/>
      <c r="D171" s="25"/>
      <c r="E171" s="94"/>
    </row>
  </sheetData>
  <sheetProtection/>
  <mergeCells count="6">
    <mergeCell ref="A4:A5"/>
    <mergeCell ref="A3:B3"/>
    <mergeCell ref="B2:E2"/>
    <mergeCell ref="B4:B5"/>
    <mergeCell ref="C4:C5"/>
    <mergeCell ref="E4:E5"/>
  </mergeCells>
  <printOptions gridLines="1"/>
  <pageMargins left="0.2" right="0.2" top="0.27" bottom="0.38" header="0.16" footer="0.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3" max="3" width="41.28125" style="0" customWidth="1"/>
    <col min="4" max="4" width="15.28125" style="0" customWidth="1"/>
    <col min="5" max="5" width="23.00390625" style="0" customWidth="1"/>
    <col min="8" max="8" width="16.8515625" style="0" bestFit="1" customWidth="1"/>
    <col min="10" max="10" width="11.8515625" style="0" customWidth="1"/>
  </cols>
  <sheetData>
    <row r="1" spans="1:5" s="4" customFormat="1" ht="15.75">
      <c r="A1" s="248" t="s">
        <v>356</v>
      </c>
      <c r="B1" s="249"/>
      <c r="C1" s="249"/>
      <c r="D1" s="249"/>
      <c r="E1" s="250"/>
    </row>
    <row r="2" spans="1:5" s="4" customFormat="1" ht="15.75">
      <c r="A2" s="76"/>
      <c r="B2" s="175"/>
      <c r="C2" s="77"/>
      <c r="D2" s="77"/>
      <c r="E2" s="78"/>
    </row>
    <row r="3" spans="1:5" s="4" customFormat="1" ht="15.75">
      <c r="A3" s="242" t="s">
        <v>309</v>
      </c>
      <c r="B3" s="242"/>
      <c r="C3" s="242" t="s">
        <v>137</v>
      </c>
      <c r="D3" s="196" t="s">
        <v>138</v>
      </c>
      <c r="E3" s="251" t="s">
        <v>139</v>
      </c>
    </row>
    <row r="4" spans="1:5" s="4" customFormat="1" ht="15.75">
      <c r="A4" s="193" t="s">
        <v>308</v>
      </c>
      <c r="B4" s="193" t="s">
        <v>307</v>
      </c>
      <c r="C4" s="242"/>
      <c r="D4" s="195" t="s">
        <v>140</v>
      </c>
      <c r="E4" s="251"/>
    </row>
    <row r="5" spans="1:5" s="4" customFormat="1" ht="15.75">
      <c r="A5" s="74"/>
      <c r="B5" s="150">
        <v>1</v>
      </c>
      <c r="C5" s="10" t="s">
        <v>3</v>
      </c>
      <c r="D5" s="26"/>
      <c r="E5" s="75"/>
    </row>
    <row r="6" spans="1:5" s="4" customFormat="1" ht="15.75">
      <c r="A6" s="74"/>
      <c r="B6" s="151"/>
      <c r="C6" s="86" t="s">
        <v>141</v>
      </c>
      <c r="D6" s="26"/>
      <c r="E6" s="75"/>
    </row>
    <row r="7" spans="1:5" s="4" customFormat="1" ht="15.75">
      <c r="A7" s="156">
        <v>531</v>
      </c>
      <c r="B7" s="151">
        <v>531</v>
      </c>
      <c r="C7" s="26" t="s">
        <v>142</v>
      </c>
      <c r="D7" s="26" t="s">
        <v>259</v>
      </c>
      <c r="E7" s="161">
        <v>4408073</v>
      </c>
    </row>
    <row r="8" spans="1:5" s="4" customFormat="1" ht="15.75">
      <c r="A8" s="156"/>
      <c r="B8" s="151"/>
      <c r="C8" s="26"/>
      <c r="D8" s="26"/>
      <c r="E8" s="161"/>
    </row>
    <row r="9" spans="1:5" s="4" customFormat="1" ht="15.75">
      <c r="A9" s="85">
        <v>512</v>
      </c>
      <c r="B9" s="150">
        <v>512</v>
      </c>
      <c r="C9" s="86" t="s">
        <v>144</v>
      </c>
      <c r="D9" s="26"/>
      <c r="E9" s="75"/>
    </row>
    <row r="10" spans="1:5" s="4" customFormat="1" ht="15.75">
      <c r="A10" s="156">
        <v>512</v>
      </c>
      <c r="B10" s="151">
        <v>512</v>
      </c>
      <c r="C10" s="39" t="s">
        <v>261</v>
      </c>
      <c r="D10" s="26" t="s">
        <v>259</v>
      </c>
      <c r="E10" s="165">
        <v>17942</v>
      </c>
    </row>
    <row r="11" spans="1:5" s="4" customFormat="1" ht="15.75">
      <c r="A11" s="156">
        <v>512</v>
      </c>
      <c r="B11" s="151">
        <v>512</v>
      </c>
      <c r="C11" s="39" t="s">
        <v>263</v>
      </c>
      <c r="D11" s="26" t="s">
        <v>259</v>
      </c>
      <c r="E11" s="165">
        <v>31489</v>
      </c>
    </row>
    <row r="12" spans="1:5" s="4" customFormat="1" ht="15.75">
      <c r="A12" s="156">
        <v>512</v>
      </c>
      <c r="B12" s="151">
        <v>512</v>
      </c>
      <c r="C12" s="39" t="s">
        <v>262</v>
      </c>
      <c r="D12" s="26" t="s">
        <v>259</v>
      </c>
      <c r="E12" s="165">
        <v>18714</v>
      </c>
    </row>
    <row r="13" spans="1:5" s="4" customFormat="1" ht="15.75">
      <c r="A13" s="156">
        <v>512</v>
      </c>
      <c r="B13" s="151">
        <v>512</v>
      </c>
      <c r="C13" s="39" t="s">
        <v>389</v>
      </c>
      <c r="D13" s="26" t="s">
        <v>259</v>
      </c>
      <c r="E13" s="165">
        <v>2184</v>
      </c>
    </row>
    <row r="14" spans="1:5" s="4" customFormat="1" ht="15.75">
      <c r="A14" s="156">
        <v>512</v>
      </c>
      <c r="B14" s="151">
        <v>512</v>
      </c>
      <c r="C14" s="39" t="s">
        <v>390</v>
      </c>
      <c r="D14" s="26" t="s">
        <v>259</v>
      </c>
      <c r="E14" s="165">
        <v>5384</v>
      </c>
    </row>
    <row r="15" spans="1:5" s="4" customFormat="1" ht="15.75">
      <c r="A15" s="156">
        <v>512</v>
      </c>
      <c r="B15" s="151">
        <v>512</v>
      </c>
      <c r="C15" s="39" t="s">
        <v>267</v>
      </c>
      <c r="D15" s="26" t="s">
        <v>259</v>
      </c>
      <c r="E15" s="165">
        <v>16244</v>
      </c>
    </row>
    <row r="16" spans="1:5" s="4" customFormat="1" ht="15.75">
      <c r="A16" s="156">
        <v>512</v>
      </c>
      <c r="B16" s="151">
        <v>512</v>
      </c>
      <c r="C16" s="39" t="s">
        <v>391</v>
      </c>
      <c r="D16" s="26" t="s">
        <v>259</v>
      </c>
      <c r="E16" s="165">
        <v>51748</v>
      </c>
    </row>
    <row r="17" spans="1:5" s="4" customFormat="1" ht="15.75">
      <c r="A17" s="156">
        <v>512</v>
      </c>
      <c r="B17" s="151">
        <v>512</v>
      </c>
      <c r="C17" s="39" t="s">
        <v>392</v>
      </c>
      <c r="D17" s="26" t="s">
        <v>259</v>
      </c>
      <c r="E17" s="165">
        <v>17582</v>
      </c>
    </row>
    <row r="18" spans="1:5" s="4" customFormat="1" ht="15.75">
      <c r="A18" s="156">
        <v>512</v>
      </c>
      <c r="B18" s="151">
        <v>512</v>
      </c>
      <c r="C18" s="39" t="s">
        <v>266</v>
      </c>
      <c r="D18" s="26" t="s">
        <v>259</v>
      </c>
      <c r="E18" s="165">
        <v>78511</v>
      </c>
    </row>
    <row r="19" spans="1:5" s="4" customFormat="1" ht="15.75">
      <c r="A19" s="156">
        <v>512</v>
      </c>
      <c r="B19" s="151">
        <v>512</v>
      </c>
      <c r="C19" s="39" t="s">
        <v>265</v>
      </c>
      <c r="D19" s="26" t="s">
        <v>259</v>
      </c>
      <c r="E19" s="165">
        <v>10425</v>
      </c>
    </row>
    <row r="20" spans="1:5" s="4" customFormat="1" ht="15.75">
      <c r="A20" s="156">
        <v>512</v>
      </c>
      <c r="B20" s="151">
        <v>512</v>
      </c>
      <c r="C20" s="39" t="s">
        <v>264</v>
      </c>
      <c r="D20" s="26" t="s">
        <v>259</v>
      </c>
      <c r="E20" s="165">
        <v>577404</v>
      </c>
    </row>
    <row r="21" spans="1:5" s="4" customFormat="1" ht="15.75">
      <c r="A21" s="74"/>
      <c r="B21" s="151"/>
      <c r="C21" s="26"/>
      <c r="D21" s="26"/>
      <c r="E21" s="164">
        <f>SUM(E10:E20)</f>
        <v>827627</v>
      </c>
    </row>
    <row r="22" spans="1:5" s="4" customFormat="1" ht="15.75">
      <c r="A22" s="74"/>
      <c r="B22" s="151"/>
      <c r="C22" s="86" t="s">
        <v>158</v>
      </c>
      <c r="D22" s="26"/>
      <c r="E22" s="90">
        <f>E7+E21</f>
        <v>5235700</v>
      </c>
    </row>
    <row r="23" spans="1:5" s="4" customFormat="1" ht="15.75">
      <c r="A23" s="74"/>
      <c r="B23" s="151"/>
      <c r="C23" s="26"/>
      <c r="D23" s="26"/>
      <c r="E23" s="75"/>
    </row>
    <row r="24" spans="1:5" s="4" customFormat="1" ht="15.75">
      <c r="A24" s="74"/>
      <c r="B24" s="151"/>
      <c r="C24" s="10" t="s">
        <v>10</v>
      </c>
      <c r="D24" s="26"/>
      <c r="E24" s="75"/>
    </row>
    <row r="25" spans="1:5" s="4" customFormat="1" ht="15.75">
      <c r="A25" s="74"/>
      <c r="B25" s="151"/>
      <c r="C25" s="41" t="s">
        <v>11</v>
      </c>
      <c r="D25" s="26"/>
      <c r="E25" s="75"/>
    </row>
    <row r="26" spans="1:5" s="4" customFormat="1" ht="15.75">
      <c r="A26" s="156">
        <v>411</v>
      </c>
      <c r="B26" s="151">
        <v>411</v>
      </c>
      <c r="C26" s="26" t="s">
        <v>268</v>
      </c>
      <c r="D26" s="26" t="s">
        <v>269</v>
      </c>
      <c r="E26" s="62">
        <v>252318514</v>
      </c>
    </row>
    <row r="27" spans="1:5" s="4" customFormat="1" ht="15.75">
      <c r="A27" s="156"/>
      <c r="B27" s="151"/>
      <c r="C27" s="26"/>
      <c r="D27" s="26"/>
      <c r="E27" s="161"/>
    </row>
    <row r="28" spans="1:5" s="4" customFormat="1" ht="15.75">
      <c r="A28" s="156"/>
      <c r="B28" s="151"/>
      <c r="C28" s="41" t="s">
        <v>12</v>
      </c>
      <c r="D28" s="26"/>
      <c r="E28" s="75"/>
    </row>
    <row r="29" spans="1:5" s="4" customFormat="1" ht="15.75">
      <c r="A29" s="156">
        <v>445</v>
      </c>
      <c r="B29" s="151">
        <v>445</v>
      </c>
      <c r="C29" s="26" t="s">
        <v>160</v>
      </c>
      <c r="D29" s="26" t="s">
        <v>270</v>
      </c>
      <c r="E29" s="155">
        <v>87860</v>
      </c>
    </row>
    <row r="30" spans="1:5" s="4" customFormat="1" ht="15.75">
      <c r="A30" s="156">
        <v>444</v>
      </c>
      <c r="B30" s="151">
        <v>444</v>
      </c>
      <c r="C30" s="26" t="s">
        <v>271</v>
      </c>
      <c r="D30" s="26" t="s">
        <v>270</v>
      </c>
      <c r="E30" s="155">
        <v>576087</v>
      </c>
    </row>
    <row r="31" spans="1:5" s="4" customFormat="1" ht="15.75">
      <c r="A31" s="156">
        <v>467</v>
      </c>
      <c r="B31" s="151">
        <v>467</v>
      </c>
      <c r="C31" s="26" t="s">
        <v>162</v>
      </c>
      <c r="D31" s="26" t="s">
        <v>270</v>
      </c>
      <c r="E31" s="155">
        <v>379134197</v>
      </c>
    </row>
    <row r="32" spans="1:5" s="4" customFormat="1" ht="15.75">
      <c r="A32" s="156"/>
      <c r="B32" s="151"/>
      <c r="C32" s="26"/>
      <c r="D32" s="26"/>
      <c r="E32" s="155"/>
    </row>
    <row r="33" spans="1:5" s="4" customFormat="1" ht="15.75">
      <c r="A33" s="156"/>
      <c r="B33" s="151"/>
      <c r="C33" s="26"/>
      <c r="D33" s="26"/>
      <c r="E33" s="164">
        <f>SUM(E29:E32)</f>
        <v>379798144</v>
      </c>
    </row>
    <row r="34" spans="1:5" s="4" customFormat="1" ht="15.75">
      <c r="A34" s="156"/>
      <c r="B34" s="151"/>
      <c r="C34" s="10" t="s">
        <v>163</v>
      </c>
      <c r="D34" s="26"/>
      <c r="E34" s="164">
        <f>E26+E33</f>
        <v>632116658</v>
      </c>
    </row>
    <row r="35" spans="1:5" s="4" customFormat="1" ht="15.75">
      <c r="A35" s="156"/>
      <c r="B35" s="151"/>
      <c r="C35" s="10" t="s">
        <v>18</v>
      </c>
      <c r="D35" s="26"/>
      <c r="E35" s="75"/>
    </row>
    <row r="36" spans="1:5" s="4" customFormat="1" ht="15.75">
      <c r="A36" s="156"/>
      <c r="B36" s="151"/>
      <c r="C36" s="14" t="s">
        <v>386</v>
      </c>
      <c r="D36" s="26"/>
      <c r="E36" s="75"/>
    </row>
    <row r="37" spans="1:8" s="4" customFormat="1" ht="15.75">
      <c r="A37" s="156">
        <v>311</v>
      </c>
      <c r="B37" s="151">
        <v>311</v>
      </c>
      <c r="C37" s="26" t="s">
        <v>387</v>
      </c>
      <c r="D37" s="26" t="s">
        <v>388</v>
      </c>
      <c r="E37" s="161">
        <v>2263315</v>
      </c>
      <c r="H37" s="43"/>
    </row>
    <row r="38" spans="1:5" s="4" customFormat="1" ht="15.75">
      <c r="A38" s="74"/>
      <c r="B38" s="151"/>
      <c r="C38" s="26"/>
      <c r="D38" s="26"/>
      <c r="E38" s="75"/>
    </row>
    <row r="39" spans="1:5" s="4" customFormat="1" ht="15.75">
      <c r="A39" s="74"/>
      <c r="B39" s="151"/>
      <c r="C39" s="10" t="s">
        <v>37</v>
      </c>
      <c r="D39" s="26"/>
      <c r="E39" s="75"/>
    </row>
    <row r="40" spans="1:5" s="4" customFormat="1" ht="15.75">
      <c r="A40" s="156">
        <v>211</v>
      </c>
      <c r="B40" s="151">
        <v>211</v>
      </c>
      <c r="C40" s="26" t="s">
        <v>166</v>
      </c>
      <c r="D40" s="26" t="s">
        <v>272</v>
      </c>
      <c r="E40" s="166">
        <v>3406400</v>
      </c>
    </row>
    <row r="41" spans="1:5" s="4" customFormat="1" ht="15.75">
      <c r="A41" s="156">
        <v>213</v>
      </c>
      <c r="B41" s="151">
        <v>213</v>
      </c>
      <c r="C41" s="26" t="s">
        <v>167</v>
      </c>
      <c r="D41" s="26" t="s">
        <v>273</v>
      </c>
      <c r="E41" s="166">
        <v>65985225</v>
      </c>
    </row>
    <row r="42" spans="1:5" s="4" customFormat="1" ht="15.75">
      <c r="A42" s="156">
        <v>218</v>
      </c>
      <c r="B42" s="151">
        <v>218</v>
      </c>
      <c r="C42" s="26" t="s">
        <v>170</v>
      </c>
      <c r="D42" s="26" t="s">
        <v>274</v>
      </c>
      <c r="E42" s="166">
        <v>90000</v>
      </c>
    </row>
    <row r="43" spans="1:5" s="4" customFormat="1" ht="15.75">
      <c r="A43" s="74"/>
      <c r="B43" s="151"/>
      <c r="C43" s="10" t="s">
        <v>169</v>
      </c>
      <c r="D43" s="26"/>
      <c r="E43" s="90">
        <f>SUM(E40:E42)</f>
        <v>69481625</v>
      </c>
    </row>
    <row r="44" spans="1:5" s="4" customFormat="1" ht="15.75">
      <c r="A44" s="74"/>
      <c r="B44" s="151"/>
      <c r="C44" s="26"/>
      <c r="D44" s="26"/>
      <c r="E44" s="75"/>
    </row>
    <row r="45" spans="1:5" s="4" customFormat="1" ht="15.75">
      <c r="A45" s="74"/>
      <c r="B45" s="151"/>
      <c r="C45" s="86" t="s">
        <v>155</v>
      </c>
      <c r="D45" s="26"/>
      <c r="E45" s="75"/>
    </row>
    <row r="46" spans="1:5" s="4" customFormat="1" ht="15.75">
      <c r="A46" s="186">
        <v>2813</v>
      </c>
      <c r="B46" s="149">
        <v>2813</v>
      </c>
      <c r="C46" s="83" t="s">
        <v>167</v>
      </c>
      <c r="D46" s="83" t="s">
        <v>273</v>
      </c>
      <c r="E46" s="168">
        <v>-47529039</v>
      </c>
    </row>
    <row r="47" spans="1:5" s="4" customFormat="1" ht="15.75">
      <c r="A47" s="156">
        <v>2818</v>
      </c>
      <c r="B47" s="151">
        <v>2818</v>
      </c>
      <c r="C47" s="26" t="s">
        <v>170</v>
      </c>
      <c r="D47" s="26" t="s">
        <v>273</v>
      </c>
      <c r="E47" s="155">
        <v>-36563</v>
      </c>
    </row>
    <row r="48" spans="1:5" s="4" customFormat="1" ht="15.75">
      <c r="A48" s="74"/>
      <c r="B48" s="151"/>
      <c r="C48" s="26"/>
      <c r="D48" s="26"/>
      <c r="E48" s="164">
        <f>SUM(E46:E47)</f>
        <v>-47565602</v>
      </c>
    </row>
    <row r="49" spans="1:5" s="4" customFormat="1" ht="15.75">
      <c r="A49" s="74"/>
      <c r="B49" s="151"/>
      <c r="C49" s="10" t="s">
        <v>393</v>
      </c>
      <c r="D49" s="26"/>
      <c r="E49" s="164"/>
    </row>
    <row r="50" spans="1:5" s="4" customFormat="1" ht="15.75">
      <c r="A50" s="74">
        <v>232</v>
      </c>
      <c r="B50" s="151">
        <v>232</v>
      </c>
      <c r="C50" s="26" t="s">
        <v>394</v>
      </c>
      <c r="D50" s="26" t="s">
        <v>274</v>
      </c>
      <c r="E50" s="164">
        <v>83917089</v>
      </c>
    </row>
    <row r="51" spans="1:5" s="4" customFormat="1" ht="15.75">
      <c r="A51" s="74"/>
      <c r="B51" s="151"/>
      <c r="C51" s="26"/>
      <c r="D51" s="26"/>
      <c r="E51" s="164"/>
    </row>
    <row r="52" spans="1:5" s="4" customFormat="1" ht="15.75">
      <c r="A52" s="74"/>
      <c r="B52" s="151"/>
      <c r="C52" s="86" t="s">
        <v>171</v>
      </c>
      <c r="D52" s="26"/>
      <c r="E52" s="90">
        <f>E22+E34+E37+E43+E48+E50</f>
        <v>745448785</v>
      </c>
    </row>
    <row r="53" spans="1:5" s="4" customFormat="1" ht="15.75">
      <c r="A53" s="74"/>
      <c r="B53" s="151"/>
      <c r="C53" s="26"/>
      <c r="D53" s="26"/>
      <c r="E53" s="75"/>
    </row>
    <row r="54" spans="1:5" s="4" customFormat="1" ht="18.75">
      <c r="A54" s="74"/>
      <c r="B54" s="151"/>
      <c r="C54" s="159" t="s">
        <v>172</v>
      </c>
      <c r="D54" s="26"/>
      <c r="E54" s="75"/>
    </row>
    <row r="55" spans="1:5" s="4" customFormat="1" ht="15.75">
      <c r="A55" s="74"/>
      <c r="B55" s="151"/>
      <c r="C55" s="86" t="s">
        <v>275</v>
      </c>
      <c r="D55" s="26"/>
      <c r="E55" s="75"/>
    </row>
    <row r="56" spans="1:5" s="4" customFormat="1" ht="15.75">
      <c r="A56" s="74">
        <v>519</v>
      </c>
      <c r="B56" s="151">
        <v>519</v>
      </c>
      <c r="C56" s="26" t="s">
        <v>395</v>
      </c>
      <c r="D56" s="26" t="s">
        <v>276</v>
      </c>
      <c r="E56" s="155">
        <v>116018609</v>
      </c>
    </row>
    <row r="57" spans="1:5" s="4" customFormat="1" ht="15.75">
      <c r="A57" s="74">
        <v>519</v>
      </c>
      <c r="B57" s="151">
        <v>519</v>
      </c>
      <c r="C57" s="26" t="s">
        <v>396</v>
      </c>
      <c r="D57" s="26" t="s">
        <v>276</v>
      </c>
      <c r="E57" s="155">
        <v>53</v>
      </c>
    </row>
    <row r="58" spans="1:5" s="4" customFormat="1" ht="15.75">
      <c r="A58" s="74">
        <v>519</v>
      </c>
      <c r="B58" s="151">
        <v>519</v>
      </c>
      <c r="C58" s="26" t="s">
        <v>260</v>
      </c>
      <c r="D58" s="26" t="s">
        <v>276</v>
      </c>
      <c r="E58" s="155">
        <v>667</v>
      </c>
    </row>
    <row r="59" spans="1:5" s="4" customFormat="1" ht="15.75">
      <c r="A59" s="74">
        <v>4611</v>
      </c>
      <c r="B59" s="151">
        <v>163</v>
      </c>
      <c r="C59" s="26" t="s">
        <v>407</v>
      </c>
      <c r="D59" s="26" t="s">
        <v>276</v>
      </c>
      <c r="E59" s="155">
        <v>21557805</v>
      </c>
    </row>
    <row r="60" spans="1:5" s="4" customFormat="1" ht="15.75">
      <c r="A60" s="74"/>
      <c r="B60" s="151"/>
      <c r="C60" s="26" t="s">
        <v>408</v>
      </c>
      <c r="D60" s="26"/>
      <c r="E60" s="155"/>
    </row>
    <row r="61" spans="1:5" s="4" customFormat="1" ht="15.75">
      <c r="A61" s="74"/>
      <c r="B61" s="151"/>
      <c r="D61" s="26"/>
      <c r="E61" s="161">
        <f>SUM(E56:E59)</f>
        <v>137577134</v>
      </c>
    </row>
    <row r="62" spans="1:5" s="4" customFormat="1" ht="15.75">
      <c r="A62" s="74"/>
      <c r="B62" s="151"/>
      <c r="C62" s="41" t="s">
        <v>61</v>
      </c>
      <c r="D62" s="26"/>
      <c r="E62" s="75"/>
    </row>
    <row r="63" spans="1:5" s="4" customFormat="1" ht="15.75">
      <c r="A63" s="156">
        <v>401</v>
      </c>
      <c r="B63" s="151">
        <v>401</v>
      </c>
      <c r="C63" s="26" t="s">
        <v>173</v>
      </c>
      <c r="D63" s="26" t="s">
        <v>277</v>
      </c>
      <c r="E63" s="62">
        <v>46137551</v>
      </c>
    </row>
    <row r="64" spans="1:5" s="4" customFormat="1" ht="15.75">
      <c r="A64" s="74"/>
      <c r="B64" s="151"/>
      <c r="C64" s="26"/>
      <c r="D64" s="26"/>
      <c r="E64" s="75"/>
    </row>
    <row r="65" spans="1:5" s="4" customFormat="1" ht="15.75">
      <c r="A65" s="74"/>
      <c r="B65" s="151"/>
      <c r="C65" s="41" t="s">
        <v>397</v>
      </c>
      <c r="D65" s="26"/>
      <c r="E65" s="75"/>
    </row>
    <row r="66" spans="1:5" s="4" customFormat="1" ht="15.75">
      <c r="A66" s="74">
        <v>442</v>
      </c>
      <c r="B66" s="151">
        <v>442</v>
      </c>
      <c r="C66" s="42" t="s">
        <v>278</v>
      </c>
      <c r="D66" s="26" t="s">
        <v>398</v>
      </c>
      <c r="E66" s="155">
        <v>28800</v>
      </c>
    </row>
    <row r="67" spans="1:5" s="4" customFormat="1" ht="15.75">
      <c r="A67" s="156"/>
      <c r="B67" s="151"/>
      <c r="C67" s="41" t="s">
        <v>325</v>
      </c>
      <c r="D67" s="26"/>
      <c r="E67" s="155"/>
    </row>
    <row r="68" spans="1:5" s="4" customFormat="1" ht="15.75">
      <c r="A68" s="156">
        <v>431</v>
      </c>
      <c r="B68" s="151">
        <v>431</v>
      </c>
      <c r="C68" s="26" t="s">
        <v>175</v>
      </c>
      <c r="D68" s="26" t="s">
        <v>329</v>
      </c>
      <c r="E68" s="155">
        <v>96117</v>
      </c>
    </row>
    <row r="69" spans="1:5" s="4" customFormat="1" ht="15.75">
      <c r="A69" s="156"/>
      <c r="B69" s="151"/>
      <c r="C69" s="26"/>
      <c r="D69" s="26"/>
      <c r="E69" s="155"/>
    </row>
    <row r="70" spans="1:5" s="4" customFormat="1" ht="15.75">
      <c r="A70" s="74">
        <v>419</v>
      </c>
      <c r="B70" s="151">
        <v>419</v>
      </c>
      <c r="C70" s="191" t="s">
        <v>412</v>
      </c>
      <c r="D70" s="26" t="s">
        <v>413</v>
      </c>
      <c r="E70" s="164">
        <v>221844747</v>
      </c>
    </row>
    <row r="71" spans="1:5" s="4" customFormat="1" ht="15.75">
      <c r="A71" s="74"/>
      <c r="B71" s="151"/>
      <c r="C71" s="26"/>
      <c r="D71" s="26"/>
      <c r="E71" s="75"/>
    </row>
    <row r="72" spans="1:5" s="4" customFormat="1" ht="18.75">
      <c r="A72" s="74"/>
      <c r="B72" s="151"/>
      <c r="C72" s="159" t="s">
        <v>179</v>
      </c>
      <c r="D72" s="26"/>
      <c r="E72" s="164">
        <f>SUM(E63:E71)</f>
        <v>268107215</v>
      </c>
    </row>
    <row r="73" spans="1:5" s="4" customFormat="1" ht="15.75">
      <c r="A73" s="74"/>
      <c r="B73" s="151"/>
      <c r="C73" s="26"/>
      <c r="D73" s="26"/>
      <c r="E73" s="75"/>
    </row>
    <row r="74" spans="1:5" s="4" customFormat="1" ht="15.75">
      <c r="A74" s="74"/>
      <c r="B74" s="151"/>
      <c r="C74" s="86" t="s">
        <v>279</v>
      </c>
      <c r="D74" s="26"/>
      <c r="E74" s="75"/>
    </row>
    <row r="75" spans="1:8" s="4" customFormat="1" ht="15.75">
      <c r="A75" s="74">
        <v>468</v>
      </c>
      <c r="B75" s="151">
        <v>163</v>
      </c>
      <c r="C75" s="26" t="s">
        <v>399</v>
      </c>
      <c r="D75" s="26" t="s">
        <v>280</v>
      </c>
      <c r="E75" s="157">
        <v>216650000</v>
      </c>
      <c r="H75" s="18"/>
    </row>
    <row r="76" spans="1:5" s="4" customFormat="1" ht="15.75">
      <c r="A76" s="74"/>
      <c r="B76" s="151"/>
      <c r="C76" s="26"/>
      <c r="D76" s="26"/>
      <c r="E76" s="90"/>
    </row>
    <row r="77" spans="1:5" s="4" customFormat="1" ht="15.75">
      <c r="A77" s="74"/>
      <c r="B77" s="151"/>
      <c r="C77" s="10" t="s">
        <v>73</v>
      </c>
      <c r="D77" s="26"/>
      <c r="E77" s="75"/>
    </row>
    <row r="78" spans="1:5" s="4" customFormat="1" ht="15.75">
      <c r="A78" s="74">
        <v>467</v>
      </c>
      <c r="B78" s="151">
        <v>467</v>
      </c>
      <c r="C78" s="26" t="s">
        <v>180</v>
      </c>
      <c r="D78" s="26" t="s">
        <v>281</v>
      </c>
      <c r="E78" s="166">
        <v>21847165</v>
      </c>
    </row>
    <row r="79" spans="1:5" s="4" customFormat="1" ht="15.75">
      <c r="A79" s="74"/>
      <c r="B79" s="151"/>
      <c r="C79" s="26"/>
      <c r="D79" s="26"/>
      <c r="E79" s="90"/>
    </row>
    <row r="80" spans="1:5" s="4" customFormat="1" ht="15.75">
      <c r="A80" s="74"/>
      <c r="B80" s="151"/>
      <c r="C80" s="10" t="s">
        <v>182</v>
      </c>
      <c r="D80" s="26"/>
      <c r="E80" s="75"/>
    </row>
    <row r="81" spans="1:5" s="4" customFormat="1" ht="15.75">
      <c r="A81" s="156">
        <v>101</v>
      </c>
      <c r="B81" s="151">
        <v>101</v>
      </c>
      <c r="C81" s="26" t="s">
        <v>183</v>
      </c>
      <c r="D81" s="26" t="s">
        <v>282</v>
      </c>
      <c r="E81" s="166">
        <v>100000</v>
      </c>
    </row>
    <row r="82" spans="1:5" s="4" customFormat="1" ht="15.75">
      <c r="A82" s="156">
        <v>1071</v>
      </c>
      <c r="B82" s="151">
        <v>106.1</v>
      </c>
      <c r="C82" s="42" t="s">
        <v>86</v>
      </c>
      <c r="D82" s="26" t="s">
        <v>283</v>
      </c>
      <c r="E82" s="166">
        <v>10000</v>
      </c>
    </row>
    <row r="83" spans="1:5" s="4" customFormat="1" ht="15.75">
      <c r="A83" s="156">
        <v>1078</v>
      </c>
      <c r="B83" s="151">
        <v>106.3</v>
      </c>
      <c r="C83" s="42" t="s">
        <v>87</v>
      </c>
      <c r="D83" s="26" t="s">
        <v>284</v>
      </c>
      <c r="E83" s="166">
        <v>80379649</v>
      </c>
    </row>
    <row r="84" spans="1:5" s="4" customFormat="1" ht="15.75">
      <c r="A84" s="74"/>
      <c r="B84" s="151"/>
      <c r="C84" s="42"/>
      <c r="D84" s="26"/>
      <c r="E84" s="166"/>
    </row>
    <row r="85" spans="1:5" s="4" customFormat="1" ht="15.75">
      <c r="A85" s="74">
        <v>109</v>
      </c>
      <c r="B85" s="151">
        <v>121</v>
      </c>
      <c r="C85" s="10" t="s">
        <v>89</v>
      </c>
      <c r="D85" s="26" t="s">
        <v>285</v>
      </c>
      <c r="E85" s="62">
        <v>20777622</v>
      </c>
    </row>
    <row r="86" spans="1:5" s="4" customFormat="1" ht="15.75">
      <c r="A86" s="74"/>
      <c r="B86" s="151"/>
      <c r="C86" s="26"/>
      <c r="D86" s="26"/>
      <c r="E86" s="75"/>
    </row>
    <row r="87" spans="1:5" s="4" customFormat="1" ht="15.75">
      <c r="A87" s="74"/>
      <c r="B87" s="151"/>
      <c r="C87" s="86" t="s">
        <v>187</v>
      </c>
      <c r="D87" s="26"/>
      <c r="E87" s="90">
        <f>SUM(E81:E86)</f>
        <v>101267271</v>
      </c>
    </row>
    <row r="88" spans="1:5" s="4" customFormat="1" ht="15.75">
      <c r="A88" s="74"/>
      <c r="B88" s="151"/>
      <c r="C88" s="26"/>
      <c r="D88" s="26"/>
      <c r="E88" s="75"/>
    </row>
    <row r="89" spans="1:5" s="4" customFormat="1" ht="15.75">
      <c r="A89" s="74"/>
      <c r="B89" s="151"/>
      <c r="C89" s="86" t="s">
        <v>188</v>
      </c>
      <c r="D89" s="26"/>
      <c r="E89" s="164">
        <f>E61+E72+E75+E78+E87</f>
        <v>745448785</v>
      </c>
    </row>
    <row r="90" spans="1:5" s="4" customFormat="1" ht="15.75">
      <c r="A90" s="93"/>
      <c r="B90" s="153"/>
      <c r="C90" s="25"/>
      <c r="D90" s="25"/>
      <c r="E90" s="94"/>
    </row>
    <row r="91" spans="1:5" s="4" customFormat="1" ht="18.75">
      <c r="A91" s="74"/>
      <c r="B91" s="151"/>
      <c r="C91" s="159" t="s">
        <v>286</v>
      </c>
      <c r="D91" s="26"/>
      <c r="E91" s="75"/>
    </row>
    <row r="92" spans="1:5" s="4" customFormat="1" ht="15.75">
      <c r="A92" s="74"/>
      <c r="B92" s="151"/>
      <c r="C92" s="26" t="s">
        <v>225</v>
      </c>
      <c r="D92" s="26"/>
      <c r="E92" s="75"/>
    </row>
    <row r="93" spans="1:5" s="4" customFormat="1" ht="15.75">
      <c r="A93" s="74"/>
      <c r="B93" s="151"/>
      <c r="C93" s="86" t="s">
        <v>372</v>
      </c>
      <c r="D93" s="26"/>
      <c r="E93" s="75"/>
    </row>
    <row r="94" spans="1:5" s="4" customFormat="1" ht="15.75">
      <c r="A94" s="74">
        <v>601</v>
      </c>
      <c r="B94" s="151">
        <v>601</v>
      </c>
      <c r="C94" s="26" t="s">
        <v>386</v>
      </c>
      <c r="D94" s="26" t="s">
        <v>287</v>
      </c>
      <c r="E94" s="155">
        <v>33491170</v>
      </c>
    </row>
    <row r="95" spans="1:5" s="4" customFormat="1" ht="15.75">
      <c r="A95" s="74"/>
      <c r="B95" s="151"/>
      <c r="C95" s="26" t="s">
        <v>288</v>
      </c>
      <c r="D95" s="26" t="s">
        <v>287</v>
      </c>
      <c r="E95" s="155">
        <v>-2263315</v>
      </c>
    </row>
    <row r="96" spans="1:5" s="4" customFormat="1" ht="15.75">
      <c r="A96" s="74"/>
      <c r="B96" s="151"/>
      <c r="C96" s="86" t="s">
        <v>400</v>
      </c>
      <c r="D96" s="26"/>
      <c r="E96" s="161">
        <f>SUM(E94:E95)</f>
        <v>31227855</v>
      </c>
    </row>
    <row r="97" spans="1:5" s="4" customFormat="1" ht="15.75">
      <c r="A97" s="74"/>
      <c r="B97" s="151"/>
      <c r="C97" s="86" t="s">
        <v>226</v>
      </c>
      <c r="D97" s="26"/>
      <c r="E97" s="75"/>
    </row>
    <row r="98" spans="1:5" s="4" customFormat="1" ht="15.75">
      <c r="A98" s="74">
        <v>641</v>
      </c>
      <c r="B98" s="151">
        <v>641</v>
      </c>
      <c r="C98" s="26" t="s">
        <v>227</v>
      </c>
      <c r="D98" s="26" t="s">
        <v>289</v>
      </c>
      <c r="E98" s="155">
        <v>3443621</v>
      </c>
    </row>
    <row r="99" spans="1:5" s="4" customFormat="1" ht="15.75">
      <c r="A99" s="74">
        <v>631</v>
      </c>
      <c r="B99" s="151">
        <v>631</v>
      </c>
      <c r="C99" s="26" t="s">
        <v>229</v>
      </c>
      <c r="D99" s="26" t="s">
        <v>289</v>
      </c>
      <c r="E99" s="155">
        <v>661163</v>
      </c>
    </row>
    <row r="100" spans="1:5" s="4" customFormat="1" ht="15.75">
      <c r="A100" s="74"/>
      <c r="B100" s="151"/>
      <c r="C100" s="26"/>
      <c r="D100" s="26"/>
      <c r="E100" s="161">
        <f>SUM(E98:E99)</f>
        <v>4104784</v>
      </c>
    </row>
    <row r="101" spans="1:5" s="4" customFormat="1" ht="15.75">
      <c r="A101" s="74"/>
      <c r="B101" s="151"/>
      <c r="C101" s="86" t="s">
        <v>291</v>
      </c>
      <c r="D101" s="26"/>
      <c r="E101" s="75"/>
    </row>
    <row r="102" spans="1:5" s="4" customFormat="1" ht="15.75">
      <c r="A102" s="74">
        <v>681</v>
      </c>
      <c r="B102" s="151">
        <v>681</v>
      </c>
      <c r="C102" s="26" t="s">
        <v>232</v>
      </c>
      <c r="D102" s="26" t="s">
        <v>290</v>
      </c>
      <c r="E102" s="161">
        <v>4594359</v>
      </c>
    </row>
    <row r="103" spans="1:5" s="4" customFormat="1" ht="15.75">
      <c r="A103" s="74"/>
      <c r="B103" s="151"/>
      <c r="C103" s="26"/>
      <c r="D103" s="26"/>
      <c r="E103" s="167"/>
    </row>
    <row r="104" spans="1:5" s="4" customFormat="1" ht="15.75">
      <c r="A104" s="74"/>
      <c r="B104" s="151"/>
      <c r="C104" s="86" t="s">
        <v>292</v>
      </c>
      <c r="D104" s="26"/>
      <c r="E104" s="75"/>
    </row>
    <row r="105" spans="1:5" s="4" customFormat="1" ht="15.75">
      <c r="A105" s="74"/>
      <c r="B105" s="151"/>
      <c r="C105" s="86"/>
      <c r="D105" s="26"/>
      <c r="E105" s="75"/>
    </row>
    <row r="106" spans="1:5" s="4" customFormat="1" ht="15.75">
      <c r="A106" s="74">
        <v>627</v>
      </c>
      <c r="B106" s="151">
        <v>627</v>
      </c>
      <c r="C106" s="26" t="s">
        <v>401</v>
      </c>
      <c r="D106" s="26" t="s">
        <v>299</v>
      </c>
      <c r="E106" s="161">
        <v>73200</v>
      </c>
    </row>
    <row r="107" spans="1:5" s="4" customFormat="1" ht="15.75">
      <c r="A107" s="74"/>
      <c r="B107" s="151"/>
      <c r="C107" s="26"/>
      <c r="D107" s="26"/>
      <c r="E107" s="161"/>
    </row>
    <row r="108" spans="1:5" s="4" customFormat="1" ht="15.75">
      <c r="A108" s="74"/>
      <c r="B108" s="151"/>
      <c r="C108" s="86" t="s">
        <v>236</v>
      </c>
      <c r="D108" s="26"/>
      <c r="E108" s="75"/>
    </row>
    <row r="109" spans="1:5" s="4" customFormat="1" ht="15.75">
      <c r="A109" s="74">
        <v>611</v>
      </c>
      <c r="B109" s="151">
        <v>611</v>
      </c>
      <c r="C109" s="26" t="s">
        <v>237</v>
      </c>
      <c r="D109" s="26" t="s">
        <v>299</v>
      </c>
      <c r="E109" s="161">
        <v>52500</v>
      </c>
    </row>
    <row r="110" spans="1:5" s="4" customFormat="1" ht="15.75">
      <c r="A110" s="74"/>
      <c r="B110" s="151"/>
      <c r="C110" s="26"/>
      <c r="D110" s="26"/>
      <c r="E110" s="75"/>
    </row>
    <row r="111" spans="1:5" s="4" customFormat="1" ht="15.75">
      <c r="A111" s="74">
        <v>618</v>
      </c>
      <c r="B111" s="151">
        <v>618</v>
      </c>
      <c r="C111" s="86" t="s">
        <v>238</v>
      </c>
      <c r="D111" s="26"/>
      <c r="E111" s="75"/>
    </row>
    <row r="112" spans="1:5" s="4" customFormat="1" ht="15.75">
      <c r="A112" s="74"/>
      <c r="B112" s="151"/>
      <c r="C112" s="26" t="s">
        <v>405</v>
      </c>
      <c r="D112" s="26" t="s">
        <v>299</v>
      </c>
      <c r="E112" s="155">
        <v>791868</v>
      </c>
    </row>
    <row r="113" spans="1:5" s="4" customFormat="1" ht="15.75">
      <c r="A113" s="74"/>
      <c r="B113" s="151"/>
      <c r="C113" s="26" t="s">
        <v>239</v>
      </c>
      <c r="D113" s="26" t="s">
        <v>299</v>
      </c>
      <c r="E113" s="155">
        <v>642305</v>
      </c>
    </row>
    <row r="114" spans="1:5" s="4" customFormat="1" ht="15.75">
      <c r="A114" s="74"/>
      <c r="B114" s="151"/>
      <c r="C114" s="26" t="s">
        <v>293</v>
      </c>
      <c r="D114" s="26" t="s">
        <v>299</v>
      </c>
      <c r="E114" s="155">
        <v>320000</v>
      </c>
    </row>
    <row r="115" spans="1:5" s="4" customFormat="1" ht="15.75">
      <c r="A115" s="74"/>
      <c r="B115" s="151"/>
      <c r="C115" s="26"/>
      <c r="D115" s="26"/>
      <c r="E115" s="164">
        <f>SUM(E112:E114)</f>
        <v>1754173</v>
      </c>
    </row>
    <row r="116" spans="1:5" s="4" customFormat="1" ht="15.75">
      <c r="A116" s="74"/>
      <c r="B116" s="151"/>
      <c r="C116" s="26"/>
      <c r="D116" s="26"/>
      <c r="E116" s="167"/>
    </row>
    <row r="117" spans="1:5" s="4" customFormat="1" ht="15.75">
      <c r="A117" s="74"/>
      <c r="B117" s="151"/>
      <c r="C117" s="86" t="s">
        <v>240</v>
      </c>
      <c r="D117" s="26"/>
      <c r="E117" s="75"/>
    </row>
    <row r="118" spans="1:5" s="4" customFormat="1" ht="15.75">
      <c r="A118" s="74">
        <v>626</v>
      </c>
      <c r="B118" s="151">
        <v>626</v>
      </c>
      <c r="C118" s="26" t="s">
        <v>241</v>
      </c>
      <c r="D118" s="26" t="s">
        <v>299</v>
      </c>
      <c r="E118" s="161">
        <v>1333</v>
      </c>
    </row>
    <row r="119" spans="1:5" s="4" customFormat="1" ht="15.75">
      <c r="A119" s="74"/>
      <c r="B119" s="151"/>
      <c r="C119" s="26"/>
      <c r="D119" s="26"/>
      <c r="E119" s="167">
        <f>SUM(E118:E118)</f>
        <v>1333</v>
      </c>
    </row>
    <row r="120" spans="1:5" s="4" customFormat="1" ht="15.75">
      <c r="A120" s="74"/>
      <c r="B120" s="151"/>
      <c r="C120" s="86" t="s">
        <v>294</v>
      </c>
      <c r="D120" s="26"/>
      <c r="E120" s="75"/>
    </row>
    <row r="121" spans="1:5" s="4" customFormat="1" ht="15.75">
      <c r="A121" s="74">
        <v>616</v>
      </c>
      <c r="B121" s="151">
        <v>616</v>
      </c>
      <c r="C121" s="26" t="s">
        <v>295</v>
      </c>
      <c r="D121" s="26" t="s">
        <v>299</v>
      </c>
      <c r="E121" s="161">
        <v>16917</v>
      </c>
    </row>
    <row r="122" spans="1:5" s="4" customFormat="1" ht="15.75">
      <c r="A122" s="74"/>
      <c r="B122" s="151"/>
      <c r="C122" s="26"/>
      <c r="D122" s="26"/>
      <c r="E122" s="167">
        <f>SUM(E121:E121)</f>
        <v>16917</v>
      </c>
    </row>
    <row r="123" spans="1:5" s="4" customFormat="1" ht="15.75">
      <c r="A123" s="74"/>
      <c r="B123" s="151"/>
      <c r="C123" s="86" t="s">
        <v>242</v>
      </c>
      <c r="D123" s="26"/>
      <c r="E123" s="75"/>
    </row>
    <row r="124" spans="1:5" s="4" customFormat="1" ht="15.75">
      <c r="A124" s="74">
        <v>638</v>
      </c>
      <c r="B124" s="151">
        <v>638</v>
      </c>
      <c r="C124" s="26" t="s">
        <v>243</v>
      </c>
      <c r="D124" s="26" t="s">
        <v>299</v>
      </c>
      <c r="E124" s="155">
        <v>233503</v>
      </c>
    </row>
    <row r="125" spans="1:5" s="4" customFormat="1" ht="15.75">
      <c r="A125" s="74"/>
      <c r="B125" s="151"/>
      <c r="C125" s="26"/>
      <c r="D125" s="26"/>
      <c r="E125" s="161"/>
    </row>
    <row r="126" spans="1:5" s="4" customFormat="1" ht="15.75">
      <c r="A126" s="74">
        <v>657</v>
      </c>
      <c r="B126" s="151">
        <v>657</v>
      </c>
      <c r="C126" s="86" t="s">
        <v>326</v>
      </c>
      <c r="D126" s="26" t="s">
        <v>299</v>
      </c>
      <c r="E126" s="155">
        <v>9035</v>
      </c>
    </row>
    <row r="127" spans="1:5" s="4" customFormat="1" ht="15.75">
      <c r="A127" s="74">
        <v>657</v>
      </c>
      <c r="B127" s="151">
        <v>657</v>
      </c>
      <c r="C127" s="86" t="s">
        <v>245</v>
      </c>
      <c r="D127" s="26" t="s">
        <v>299</v>
      </c>
      <c r="E127" s="167">
        <v>1059</v>
      </c>
    </row>
    <row r="128" spans="1:5" s="4" customFormat="1" ht="15.75">
      <c r="A128" s="93"/>
      <c r="B128" s="153"/>
      <c r="C128" s="188"/>
      <c r="D128" s="25"/>
      <c r="E128" s="189">
        <f>SUM(E126:E127)</f>
        <v>10094</v>
      </c>
    </row>
    <row r="129" spans="1:5" s="4" customFormat="1" ht="15.75">
      <c r="A129" s="74"/>
      <c r="B129" s="151"/>
      <c r="C129" s="86" t="s">
        <v>296</v>
      </c>
      <c r="D129" s="26"/>
      <c r="E129" s="75"/>
    </row>
    <row r="130" spans="1:5" s="4" customFormat="1" ht="15.75">
      <c r="A130" s="74">
        <v>604</v>
      </c>
      <c r="B130" s="151">
        <v>604</v>
      </c>
      <c r="C130" s="26" t="s">
        <v>297</v>
      </c>
      <c r="D130" s="26" t="s">
        <v>299</v>
      </c>
      <c r="E130" s="155">
        <v>810830</v>
      </c>
    </row>
    <row r="131" spans="1:5" s="4" customFormat="1" ht="15.75">
      <c r="A131" s="74">
        <v>604</v>
      </c>
      <c r="B131" s="151">
        <v>604</v>
      </c>
      <c r="C131" s="26" t="s">
        <v>302</v>
      </c>
      <c r="D131" s="26" t="s">
        <v>299</v>
      </c>
      <c r="E131" s="155">
        <v>202500</v>
      </c>
    </row>
    <row r="132" spans="1:5" s="4" customFormat="1" ht="15.75">
      <c r="A132" s="74"/>
      <c r="B132" s="151"/>
      <c r="C132" s="26"/>
      <c r="D132" s="26"/>
      <c r="E132" s="161">
        <f>SUM(E130:E131)</f>
        <v>1013330</v>
      </c>
    </row>
    <row r="133" spans="1:5" s="4" customFormat="1" ht="15.75">
      <c r="A133" s="74"/>
      <c r="B133" s="151"/>
      <c r="C133" s="26"/>
      <c r="D133" s="26"/>
      <c r="E133" s="75"/>
    </row>
    <row r="134" spans="1:5" s="4" customFormat="1" ht="15.75">
      <c r="A134" s="74"/>
      <c r="B134" s="151"/>
      <c r="C134" s="86" t="s">
        <v>298</v>
      </c>
      <c r="D134" s="26"/>
      <c r="E134" s="75"/>
    </row>
    <row r="135" spans="1:5" s="4" customFormat="1" ht="15.75">
      <c r="A135" s="74">
        <v>667</v>
      </c>
      <c r="B135" s="151">
        <v>661</v>
      </c>
      <c r="C135" s="26" t="s">
        <v>248</v>
      </c>
      <c r="D135" s="26" t="s">
        <v>300</v>
      </c>
      <c r="E135" s="155">
        <v>38226790</v>
      </c>
    </row>
    <row r="136" spans="1:5" s="4" customFormat="1" ht="15.75">
      <c r="A136" s="74">
        <v>628</v>
      </c>
      <c r="B136" s="151">
        <v>628</v>
      </c>
      <c r="C136" s="26" t="s">
        <v>250</v>
      </c>
      <c r="D136" s="26" t="s">
        <v>299</v>
      </c>
      <c r="E136" s="155">
        <v>105556</v>
      </c>
    </row>
    <row r="137" spans="1:5" s="4" customFormat="1" ht="15.75">
      <c r="A137" s="74"/>
      <c r="B137" s="151"/>
      <c r="C137" s="26"/>
      <c r="D137" s="26"/>
      <c r="E137" s="155"/>
    </row>
    <row r="138" spans="1:5" s="4" customFormat="1" ht="15.75">
      <c r="A138" s="74">
        <v>666</v>
      </c>
      <c r="B138" s="151">
        <v>666</v>
      </c>
      <c r="C138" s="26" t="s">
        <v>327</v>
      </c>
      <c r="D138" s="26" t="s">
        <v>328</v>
      </c>
      <c r="E138" s="155">
        <v>7019183</v>
      </c>
    </row>
    <row r="139" spans="1:5" s="4" customFormat="1" ht="15.75">
      <c r="A139" s="74"/>
      <c r="B139" s="151"/>
      <c r="C139" s="26"/>
      <c r="D139" s="26"/>
      <c r="E139" s="155"/>
    </row>
    <row r="140" spans="1:8" s="4" customFormat="1" ht="15.75">
      <c r="A140" s="74">
        <v>694</v>
      </c>
      <c r="B140" s="151">
        <v>694</v>
      </c>
      <c r="C140" s="86" t="s">
        <v>251</v>
      </c>
      <c r="D140" s="26" t="s">
        <v>301</v>
      </c>
      <c r="E140" s="155">
        <v>2286783.8451999994</v>
      </c>
      <c r="H140" s="43"/>
    </row>
    <row r="141" spans="1:5" s="4" customFormat="1" ht="15.75">
      <c r="A141" s="74"/>
      <c r="B141" s="151"/>
      <c r="C141" s="26"/>
      <c r="D141" s="26"/>
      <c r="E141" s="155"/>
    </row>
    <row r="142" spans="1:5" s="4" customFormat="1" ht="15.75">
      <c r="A142" s="74"/>
      <c r="B142" s="151"/>
      <c r="C142" s="26"/>
      <c r="D142" s="26"/>
      <c r="E142" s="75"/>
    </row>
    <row r="143" spans="1:5" s="4" customFormat="1" ht="15.75">
      <c r="A143" s="74"/>
      <c r="B143" s="151"/>
      <c r="C143" s="86" t="s">
        <v>252</v>
      </c>
      <c r="D143" s="86"/>
      <c r="E143" s="164">
        <f>E96+E100+E102+E106+E109+E115+E118+E121+E124+E128+E132+E135+E136+E138+E140</f>
        <v>90720360.8452</v>
      </c>
    </row>
    <row r="144" spans="1:5" s="4" customFormat="1" ht="15.75">
      <c r="A144" s="74"/>
      <c r="B144" s="151"/>
      <c r="C144" s="26"/>
      <c r="D144" s="26"/>
      <c r="E144" s="75"/>
    </row>
    <row r="145" spans="1:5" s="4" customFormat="1" ht="15.75">
      <c r="A145" s="74"/>
      <c r="B145" s="151"/>
      <c r="C145" s="86" t="s">
        <v>402</v>
      </c>
      <c r="D145" s="26"/>
      <c r="E145" s="75"/>
    </row>
    <row r="146" spans="1:5" s="4" customFormat="1" ht="15.75">
      <c r="A146" s="74">
        <v>7041</v>
      </c>
      <c r="B146" s="151">
        <v>7041</v>
      </c>
      <c r="C146" s="26" t="s">
        <v>403</v>
      </c>
      <c r="D146" s="26" t="s">
        <v>303</v>
      </c>
      <c r="E146" s="155">
        <v>9896227</v>
      </c>
    </row>
    <row r="147" spans="1:5" s="4" customFormat="1" ht="15.75">
      <c r="A147" s="74">
        <v>7041</v>
      </c>
      <c r="B147" s="151">
        <v>7041</v>
      </c>
      <c r="C147" s="26" t="s">
        <v>403</v>
      </c>
      <c r="D147" s="26" t="s">
        <v>303</v>
      </c>
      <c r="E147" s="155">
        <v>16717871</v>
      </c>
    </row>
    <row r="148" spans="1:5" s="4" customFormat="1" ht="15.75">
      <c r="A148" s="74"/>
      <c r="B148" s="151"/>
      <c r="C148" s="26"/>
      <c r="D148" s="26"/>
      <c r="E148" s="161">
        <f>SUM(E146:E147)</f>
        <v>26614098</v>
      </c>
    </row>
    <row r="149" spans="1:5" s="4" customFormat="1" ht="15.75">
      <c r="A149" s="74"/>
      <c r="B149" s="151"/>
      <c r="C149" s="26"/>
      <c r="D149" s="26"/>
      <c r="E149" s="75"/>
    </row>
    <row r="150" spans="1:5" s="4" customFormat="1" ht="15.75">
      <c r="A150" s="74"/>
      <c r="B150" s="151"/>
      <c r="C150" s="86" t="s">
        <v>253</v>
      </c>
      <c r="D150" s="26"/>
      <c r="E150" s="75"/>
    </row>
    <row r="151" spans="1:5" s="4" customFormat="1" ht="15.75">
      <c r="A151" s="74">
        <v>7041</v>
      </c>
      <c r="B151" s="151">
        <v>7041</v>
      </c>
      <c r="C151" s="26" t="s">
        <v>404</v>
      </c>
      <c r="D151" s="26" t="s">
        <v>304</v>
      </c>
      <c r="E151" s="155">
        <v>19059790</v>
      </c>
    </row>
    <row r="152" spans="1:5" s="4" customFormat="1" ht="15.75">
      <c r="A152" s="74">
        <v>7041</v>
      </c>
      <c r="B152" s="151">
        <v>7041</v>
      </c>
      <c r="C152" s="26" t="s">
        <v>383</v>
      </c>
      <c r="D152" s="26" t="s">
        <v>304</v>
      </c>
      <c r="E152" s="155">
        <v>30000000</v>
      </c>
    </row>
    <row r="153" spans="1:5" s="4" customFormat="1" ht="15.75">
      <c r="A153" s="74"/>
      <c r="B153" s="151"/>
      <c r="C153" s="26"/>
      <c r="D153" s="26"/>
      <c r="E153" s="161">
        <f>SUM(E151:E152)</f>
        <v>49059790</v>
      </c>
    </row>
    <row r="154" spans="1:5" s="4" customFormat="1" ht="15.75">
      <c r="A154" s="74"/>
      <c r="B154" s="151"/>
      <c r="C154" s="26"/>
      <c r="D154" s="26"/>
      <c r="E154" s="75"/>
    </row>
    <row r="155" spans="1:5" s="4" customFormat="1" ht="15.75">
      <c r="A155" s="74"/>
      <c r="B155" s="151"/>
      <c r="C155" s="86" t="s">
        <v>253</v>
      </c>
      <c r="D155" s="26"/>
      <c r="E155" s="75"/>
    </row>
    <row r="156" spans="1:5" s="4" customFormat="1" ht="15.75">
      <c r="A156" s="74">
        <v>763</v>
      </c>
      <c r="B156" s="151">
        <v>763</v>
      </c>
      <c r="C156" s="26" t="s">
        <v>305</v>
      </c>
      <c r="D156" s="26" t="s">
        <v>304</v>
      </c>
      <c r="E156" s="187">
        <v>2066619</v>
      </c>
    </row>
    <row r="157" spans="1:5" s="4" customFormat="1" ht="15.75">
      <c r="A157" s="74">
        <v>766</v>
      </c>
      <c r="B157" s="151">
        <v>766</v>
      </c>
      <c r="C157" s="26" t="s">
        <v>409</v>
      </c>
      <c r="D157" s="26" t="s">
        <v>328</v>
      </c>
      <c r="E157" s="187">
        <v>33550815</v>
      </c>
    </row>
    <row r="158" spans="1:5" s="4" customFormat="1" ht="15.75">
      <c r="A158" s="74"/>
      <c r="B158" s="151"/>
      <c r="C158" s="26"/>
      <c r="D158" s="26"/>
      <c r="E158" s="190">
        <f>SUM(E156:E157)</f>
        <v>35617434</v>
      </c>
    </row>
    <row r="159" spans="1:5" s="4" customFormat="1" ht="15.75">
      <c r="A159" s="74"/>
      <c r="B159" s="151"/>
      <c r="C159" s="26"/>
      <c r="D159" s="26"/>
      <c r="E159" s="164"/>
    </row>
    <row r="160" spans="1:5" s="4" customFormat="1" ht="15.75">
      <c r="A160" s="74"/>
      <c r="B160" s="151"/>
      <c r="C160" s="86" t="s">
        <v>255</v>
      </c>
      <c r="D160" s="86"/>
      <c r="E160" s="164">
        <f>E148+E153+E158</f>
        <v>111291322</v>
      </c>
    </row>
    <row r="161" spans="1:5" s="4" customFormat="1" ht="15.75">
      <c r="A161" s="74"/>
      <c r="B161" s="151"/>
      <c r="C161" s="26"/>
      <c r="D161" s="26"/>
      <c r="E161" s="75"/>
    </row>
    <row r="162" spans="1:8" s="4" customFormat="1" ht="18.75">
      <c r="A162" s="74"/>
      <c r="B162" s="151"/>
      <c r="C162" s="159" t="s">
        <v>256</v>
      </c>
      <c r="D162" s="26"/>
      <c r="E162" s="164">
        <f>E160-E143</f>
        <v>20570961.154799998</v>
      </c>
      <c r="H162" s="43"/>
    </row>
    <row r="163" spans="1:5" s="4" customFormat="1" ht="15.75">
      <c r="A163" s="74"/>
      <c r="B163" s="151"/>
      <c r="C163" s="26"/>
      <c r="D163" s="26"/>
      <c r="E163" s="75"/>
    </row>
    <row r="164" spans="1:5" s="4" customFormat="1" ht="15.75">
      <c r="A164" s="74"/>
      <c r="B164" s="151"/>
      <c r="C164" s="26"/>
      <c r="D164" s="26"/>
      <c r="E164" s="75"/>
    </row>
    <row r="165" spans="1:5" s="4" customFormat="1" ht="15.75">
      <c r="A165" s="74"/>
      <c r="B165" s="151"/>
      <c r="C165" s="26"/>
      <c r="D165" s="26"/>
      <c r="E165" s="75"/>
    </row>
    <row r="166" spans="1:5" s="4" customFormat="1" ht="15.75">
      <c r="A166" s="74"/>
      <c r="B166" s="151"/>
      <c r="C166" s="26"/>
      <c r="D166" s="26"/>
      <c r="E166" s="75"/>
    </row>
    <row r="167" spans="1:5" s="4" customFormat="1" ht="15.75">
      <c r="A167" s="74"/>
      <c r="B167" s="151"/>
      <c r="C167" s="26"/>
      <c r="D167" s="26"/>
      <c r="E167" s="75"/>
    </row>
    <row r="168" spans="1:5" s="4" customFormat="1" ht="15.75">
      <c r="A168" s="74"/>
      <c r="B168" s="151"/>
      <c r="C168" s="26"/>
      <c r="D168" s="26"/>
      <c r="E168" s="75"/>
    </row>
    <row r="169" spans="1:5" s="4" customFormat="1" ht="15.75">
      <c r="A169" s="74"/>
      <c r="B169" s="151"/>
      <c r="C169" s="26"/>
      <c r="D169" s="26"/>
      <c r="E169" s="75"/>
    </row>
    <row r="170" spans="1:5" ht="12.75">
      <c r="A170" s="34"/>
      <c r="B170" s="28"/>
      <c r="C170" s="28"/>
      <c r="D170" s="28"/>
      <c r="E170" s="35"/>
    </row>
    <row r="171" spans="1:5" ht="12.75">
      <c r="A171" s="34"/>
      <c r="B171" s="28"/>
      <c r="C171" s="28"/>
      <c r="D171" s="28"/>
      <c r="E171" s="35"/>
    </row>
    <row r="172" spans="1:5" ht="12.75">
      <c r="A172" s="34"/>
      <c r="B172" s="28"/>
      <c r="C172" s="28"/>
      <c r="D172" s="28"/>
      <c r="E172" s="35"/>
    </row>
    <row r="173" spans="1:5" ht="12.75">
      <c r="A173" s="36"/>
      <c r="B173" s="37"/>
      <c r="C173" s="37"/>
      <c r="D173" s="37"/>
      <c r="E173" s="38"/>
    </row>
    <row r="174" spans="1:5" ht="12.75">
      <c r="A174" s="34"/>
      <c r="B174" s="28"/>
      <c r="C174" s="28"/>
      <c r="D174" s="28"/>
      <c r="E174" s="35"/>
    </row>
    <row r="175" spans="1:5" ht="12.75">
      <c r="A175" s="34"/>
      <c r="B175" s="28"/>
      <c r="C175" s="28"/>
      <c r="D175" s="28"/>
      <c r="E175" s="35"/>
    </row>
    <row r="176" spans="1:5" ht="12.75">
      <c r="A176" s="34"/>
      <c r="B176" s="28"/>
      <c r="C176" s="28"/>
      <c r="D176" s="28"/>
      <c r="E176" s="35"/>
    </row>
    <row r="177" spans="1:5" ht="12.75">
      <c r="A177" s="34"/>
      <c r="B177" s="28"/>
      <c r="C177" s="28"/>
      <c r="D177" s="28"/>
      <c r="E177" s="35"/>
    </row>
    <row r="178" spans="1:5" ht="12.75">
      <c r="A178" s="34"/>
      <c r="B178" s="28"/>
      <c r="C178" s="28"/>
      <c r="D178" s="28"/>
      <c r="E178" s="35"/>
    </row>
    <row r="179" spans="1:5" ht="12.75">
      <c r="A179" s="34"/>
      <c r="B179" s="28"/>
      <c r="C179" s="28"/>
      <c r="D179" s="28"/>
      <c r="E179" s="35"/>
    </row>
    <row r="180" spans="1:5" ht="12.75">
      <c r="A180" s="34"/>
      <c r="B180" s="28"/>
      <c r="C180" s="28"/>
      <c r="D180" s="28"/>
      <c r="E180" s="35"/>
    </row>
    <row r="181" spans="1:5" ht="12.75">
      <c r="A181" s="34"/>
      <c r="B181" s="28"/>
      <c r="C181" s="28"/>
      <c r="D181" s="28"/>
      <c r="E181" s="35"/>
    </row>
    <row r="182" spans="1:5" ht="12.75">
      <c r="A182" s="34"/>
      <c r="B182" s="28"/>
      <c r="C182" s="28"/>
      <c r="D182" s="28"/>
      <c r="E182" s="35"/>
    </row>
    <row r="183" spans="1:5" ht="12.75">
      <c r="A183" s="34"/>
      <c r="B183" s="28"/>
      <c r="C183" s="28"/>
      <c r="D183" s="28"/>
      <c r="E183" s="35"/>
    </row>
    <row r="184" spans="1:5" ht="12.75">
      <c r="A184" s="34"/>
      <c r="B184" s="28"/>
      <c r="C184" s="28"/>
      <c r="D184" s="28"/>
      <c r="E184" s="35"/>
    </row>
    <row r="185" spans="1:5" ht="12.75">
      <c r="A185" s="34"/>
      <c r="B185" s="28"/>
      <c r="C185" s="28"/>
      <c r="D185" s="28"/>
      <c r="E185" s="35"/>
    </row>
    <row r="186" spans="1:5" ht="12.75">
      <c r="A186" s="34"/>
      <c r="B186" s="28"/>
      <c r="C186" s="28"/>
      <c r="D186" s="28"/>
      <c r="E186" s="35"/>
    </row>
    <row r="187" spans="1:5" ht="12.75">
      <c r="A187" s="34"/>
      <c r="B187" s="28"/>
      <c r="C187" s="28"/>
      <c r="D187" s="28"/>
      <c r="E187" s="35"/>
    </row>
    <row r="188" spans="1:5" ht="12.75">
      <c r="A188" s="34"/>
      <c r="B188" s="28"/>
      <c r="C188" s="28"/>
      <c r="D188" s="28"/>
      <c r="E188" s="35"/>
    </row>
    <row r="189" spans="1:5" ht="12.75">
      <c r="A189" s="34"/>
      <c r="B189" s="28"/>
      <c r="C189" s="28"/>
      <c r="D189" s="28"/>
      <c r="E189" s="35"/>
    </row>
    <row r="190" spans="1:5" ht="12.75">
      <c r="A190" s="34"/>
      <c r="B190" s="28"/>
      <c r="C190" s="28"/>
      <c r="D190" s="28"/>
      <c r="E190" s="35"/>
    </row>
    <row r="191" spans="1:5" ht="12.75">
      <c r="A191" s="34"/>
      <c r="B191" s="28"/>
      <c r="C191" s="28"/>
      <c r="D191" s="28"/>
      <c r="E191" s="35"/>
    </row>
    <row r="192" spans="1:5" ht="12.75">
      <c r="A192" s="34"/>
      <c r="B192" s="28"/>
      <c r="C192" s="28"/>
      <c r="D192" s="28"/>
      <c r="E192" s="35"/>
    </row>
    <row r="193" spans="1:5" ht="12.75">
      <c r="A193" s="34"/>
      <c r="B193" s="28"/>
      <c r="C193" s="28"/>
      <c r="D193" s="28"/>
      <c r="E193" s="35"/>
    </row>
    <row r="194" spans="1:5" ht="12.75">
      <c r="A194" s="34"/>
      <c r="B194" s="28"/>
      <c r="C194" s="28"/>
      <c r="D194" s="28"/>
      <c r="E194" s="35"/>
    </row>
    <row r="195" spans="1:5" ht="12.75">
      <c r="A195" s="34"/>
      <c r="B195" s="28"/>
      <c r="C195" s="28"/>
      <c r="D195" s="28"/>
      <c r="E195" s="35"/>
    </row>
    <row r="196" spans="1:5" ht="12.75">
      <c r="A196" s="34"/>
      <c r="B196" s="28"/>
      <c r="C196" s="28"/>
      <c r="D196" s="28"/>
      <c r="E196" s="35"/>
    </row>
    <row r="197" spans="1:5" ht="12.75">
      <c r="A197" s="34"/>
      <c r="B197" s="28"/>
      <c r="C197" s="28"/>
      <c r="D197" s="28"/>
      <c r="E197" s="35"/>
    </row>
    <row r="198" spans="1:5" ht="12.75">
      <c r="A198" s="36"/>
      <c r="B198" s="37"/>
      <c r="C198" s="37"/>
      <c r="D198" s="37"/>
      <c r="E198" s="38"/>
    </row>
  </sheetData>
  <sheetProtection/>
  <mergeCells count="4">
    <mergeCell ref="A3:B3"/>
    <mergeCell ref="A1:E1"/>
    <mergeCell ref="C3:C4"/>
    <mergeCell ref="E3:E4"/>
  </mergeCells>
  <printOptions gridLines="1"/>
  <pageMargins left="0.2" right="0.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OERT sh.p.k.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user</cp:lastModifiedBy>
  <cp:lastPrinted>2009-02-23T13:22:59Z</cp:lastPrinted>
  <dcterms:created xsi:type="dcterms:W3CDTF">2008-12-23T10:58:50Z</dcterms:created>
  <dcterms:modified xsi:type="dcterms:W3CDTF">2009-07-27T16:07:44Z</dcterms:modified>
  <cp:category/>
  <cp:version/>
  <cp:contentType/>
  <cp:contentStatus/>
</cp:coreProperties>
</file>