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2"/>
  </bookViews>
  <sheets>
    <sheet name="kap" sheetId="1" r:id="rId1"/>
    <sheet name="bilan" sheetId="2" r:id="rId2"/>
    <sheet name="Sheet1" sheetId="3" r:id="rId3"/>
    <sheet name="Sheet2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<sst xmlns="http://schemas.openxmlformats.org/spreadsheetml/2006/main" count="661" uniqueCount="469">
  <si>
    <t>REF/SKK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</si>
  <si>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</si>
  <si>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</si>
  <si>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</si>
  <si>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</si>
  <si>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</si>
  <si>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</si>
  <si>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</si>
  <si>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</si>
  <si>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</si>
  <si>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</si>
  <si>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</si>
  <si>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</si>
  <si>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</si>
  <si>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</si>
  <si>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</si>
  <si>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</si>
  <si>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</si>
  <si>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</si>
  <si>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</si>
  <si>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</si>
  <si>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</si>
  <si>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</si>
  <si>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</si>
  <si>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</si>
  <si>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</si>
  <si>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</si>
  <si>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</si>
  <si>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</si>
  <si>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</si>
  <si>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</si>
  <si>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</si>
  <si>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</si>
  <si>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</si>
  <si>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</si>
  <si>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</si>
  <si>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</si>
  <si>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</si>
  <si>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</si>
  <si>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</si>
  <si>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</si>
  <si>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</si>
  <si>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</si>
  <si>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</si>
  <si>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</si>
  <si>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</si>
  <si>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</si>
  <si>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</si>
  <si>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</si>
  <si>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</si>
  <si>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</si>
  <si>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</si>
  <si>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</si>
  <si>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</si>
  <si>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</si>
  <si>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</si>
  <si>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</si>
  <si>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</si>
  <si>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</si>
  <si>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</si>
  <si>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</si>
  <si>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</si>
  <si>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</si>
  <si>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</si>
  <si>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</si>
  <si>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</si>
  <si>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</si>
  <si>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</si>
  <si>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</si>
  <si>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</si>
  <si>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</si>
  <si>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</si>
  <si>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</si>
  <si>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</si>
  <si>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</si>
  <si>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</si>
  <si>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</si>
  <si>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</si>
  <si>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</si>
  <si>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</si>
  <si>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</si>
  <si>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</si>
  <si>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</si>
  <si>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</si>
  <si>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</si>
  <si>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</si>
  <si>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</si>
  <si>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</si>
  <si>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</si>
  <si>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</si>
  <si>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</si>
  <si>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</si>
  <si>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</si>
  <si>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</si>
  <si>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</si>
  <si>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</si>
  <si>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</si>
  <si>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</si>
  <si>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</si>
  <si>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</si>
  <si>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</si>
  <si>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</si>
  <si>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</si>
  <si>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</si>
  <si>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</si>
  <si>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</si>
  <si>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</si>
  <si>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</si>
  <si>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</si>
  <si>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</si>
  <si>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</si>
  <si>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</si>
  <si>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</si>
  <si>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</si>
  <si>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</si>
  <si>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</si>
  <si>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</si>
  <si>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</si>
  <si>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</si>
  <si>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</si>
  <si>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</si>
  <si>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</si>
  <si>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</si>
  <si>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</si>
  <si>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</si>
  <si>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</si>
  <si>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</si>
  <si>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</si>
  <si>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</si>
  <si>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</si>
  <si>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</si>
  <si>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</si>
  <si>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</si>
  <si>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</si>
  <si>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</si>
  <si>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</si>
  <si>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</si>
  <si>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</si>
  <si>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</si>
  <si>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</si>
  <si>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</si>
  <si>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</si>
  <si>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</si>
  <si>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</si>
  <si>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</si>
  <si>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</si>
  <si>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</si>
  <si>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</si>
  <si>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</si>
  <si>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</si>
  <si>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</si>
  <si>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</si>
  <si>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</si>
  <si>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shpenzimet nga interesi.767-667</t>
  </si>
  <si>
    <t>Fitimet /Humbje nga kursi I kembimit 769-669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</si>
  <si>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</si>
  <si>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</si>
  <si>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</si>
  <si>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</si>
  <si>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</si>
  <si>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</si>
  <si>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</si>
  <si>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</si>
  <si>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</si>
  <si>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</si>
  <si>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</si>
  <si>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</si>
  <si>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NIPT</t>
  </si>
  <si>
    <t xml:space="preserve">PASQYRAT   FINANCIARE  </t>
  </si>
  <si>
    <t>( VITI  USHTRIMOR  2009)</t>
  </si>
  <si>
    <t>( Ne zbatim te Standartit Kombetar te Kontabilitetit Nr 2 dhe ligjit nr 9228 date29.04.2004,</t>
  </si>
  <si>
    <t xml:space="preserve">  </t>
  </si>
  <si>
    <t>PO</t>
  </si>
  <si>
    <t>xxxx</t>
  </si>
  <si>
    <t>…… Leke</t>
  </si>
  <si>
    <t>ADMINISTRATORI</t>
  </si>
  <si>
    <t>Pasqyrat financiare jane individuale   …………</t>
  </si>
  <si>
    <t>Pasqyrat financiare jane te konsiliduar  …………</t>
  </si>
  <si>
    <t>Pasqyrat financiare jane te shprehura ne  …………</t>
  </si>
  <si>
    <t>Pasqyrat financiare jane te rumbullakosura ne …………</t>
  </si>
  <si>
    <t>(Per Kontabilitetin dhe Pasqyrat financiare)</t>
  </si>
  <si>
    <t>Shitje mallra  /</t>
  </si>
  <si>
    <t>AKTIVE AFATGJAT NE PROCES</t>
  </si>
  <si>
    <t>J97507313Q</t>
  </si>
  <si>
    <t>Veprimtaria Kryesore;Prodhim e Tregtim Materiale Inerte</t>
  </si>
  <si>
    <t>Ded  Lleshi</t>
  </si>
  <si>
    <t>jo</t>
  </si>
  <si>
    <t>Firma     "Lleshi-L" ShPK</t>
  </si>
  <si>
    <t>Nr</t>
  </si>
  <si>
    <t>Pasqyra e fluksit monetar -Metoda Indirekte</t>
  </si>
  <si>
    <t xml:space="preserve">Periudha </t>
  </si>
  <si>
    <t>Raportuese</t>
  </si>
  <si>
    <t>Flukse I parave nga veprimtaria e shfrytezimit</t>
  </si>
  <si>
    <t>Fitimi Para  tatimit</t>
  </si>
  <si>
    <t>Rregullime per :</t>
  </si>
  <si>
    <t xml:space="preserve">            Amortizimi</t>
  </si>
  <si>
    <t xml:space="preserve">           Humbje nga kembimet Valutore</t>
  </si>
  <si>
    <t xml:space="preserve">           Te ardhura nga investimet</t>
  </si>
  <si>
    <t xml:space="preserve">            shpenzime per interesa</t>
  </si>
  <si>
    <t>Rritje/renje ne tepricen e kerkesave te Arketueshme</t>
  </si>
  <si>
    <t>nga aktiviteti si dhe kerkesave te arketueshme te tjera</t>
  </si>
  <si>
    <t>Rritje/renje ne tepricen e inventarit</t>
  </si>
  <si>
    <t xml:space="preserve">Rritje/renje ne tepricen e detyrimeve per rtu paguar </t>
  </si>
  <si>
    <t xml:space="preserve"> nga aktiviteti</t>
  </si>
  <si>
    <t>M M  te perfituara nga Aktiviteti</t>
  </si>
  <si>
    <t xml:space="preserve">       Interesi I Paguar</t>
  </si>
  <si>
    <t xml:space="preserve">        Tatim mbi fitimin e paguar </t>
  </si>
  <si>
    <t>M M Neto nga aktivitetet  e shfrytzimit</t>
  </si>
  <si>
    <t>Fluksi monetar  nga veprimtaria investuese</t>
  </si>
  <si>
    <t xml:space="preserve">    Blerja e njesise se KontrolluarXminus parat e Arketuara</t>
  </si>
  <si>
    <t xml:space="preserve">    Blerja e aktivev afatgjata materiale</t>
  </si>
  <si>
    <t xml:space="preserve">    Te ardhura nga shitja e paisjeve</t>
  </si>
  <si>
    <t xml:space="preserve">     Interesi I Arketuar</t>
  </si>
  <si>
    <t xml:space="preserve">     Dividenti I arketuar</t>
  </si>
  <si>
    <t xml:space="preserve">    MM neto te perdorura ne veprimtarine investuese</t>
  </si>
  <si>
    <t>Fluksi monetar nga Aktivitete Financiare</t>
  </si>
  <si>
    <t xml:space="preserve">     Te ardhura nga emertimi I kapitalit aksionar</t>
  </si>
  <si>
    <t xml:space="preserve">      Te ardhura nga huamarrja afatgjata</t>
  </si>
  <si>
    <t xml:space="preserve">      Pagesat e detyrimeve te qerase financiare </t>
  </si>
  <si>
    <t xml:space="preserve">      Devidente te paguar</t>
  </si>
  <si>
    <t xml:space="preserve">     MM neto e perdorur ne veprimtarine financiare</t>
  </si>
  <si>
    <t>Rritje/Renia neto e mjeteve monetare</t>
  </si>
  <si>
    <t>Nmjete monetare ne fillim te periudhe kontabel</t>
  </si>
  <si>
    <t xml:space="preserve">Mjete monetare ne fund te periudhes kontabel </t>
  </si>
  <si>
    <t>Pasqyra e Fluksit Monetar -Metoda Indirekte   2010</t>
  </si>
  <si>
    <t>01.01.2011  -31.12.2011</t>
  </si>
  <si>
    <t xml:space="preserve">                 Pershkrimi I elementeve</t>
  </si>
  <si>
    <t xml:space="preserve">Periudhe </t>
  </si>
  <si>
    <t>Para ardhese</t>
  </si>
  <si>
    <t>Shitjet  neno</t>
  </si>
  <si>
    <t>Te Ardhurat e tjera  nga veprimtarie e shfrytezimit</t>
  </si>
  <si>
    <t>Ndrysh ne invet prod gatsh e prodhimi ne proces</t>
  </si>
  <si>
    <t>Mallra te shitura</t>
  </si>
  <si>
    <t>Kosto e punes</t>
  </si>
  <si>
    <t xml:space="preserve">        Pagat e personelit</t>
  </si>
  <si>
    <t xml:space="preserve">        Shpenzimet per sigurimet shoqerore e shendetsore</t>
  </si>
  <si>
    <t xml:space="preserve">   Amortizimet dhe zhvlersimet</t>
  </si>
  <si>
    <t xml:space="preserve">   Shpenzime te tjera</t>
  </si>
  <si>
    <t xml:space="preserve">              Totali  I shpenzimeve(Shuma  4  -  7  )</t>
  </si>
  <si>
    <t>Fitimi(Humbja) nga veprimtarite kryesore (1+2+/-3-8)</t>
  </si>
  <si>
    <t>Te ardhurat dhe shpenzimet  financiare  nga njesite e kontro</t>
  </si>
  <si>
    <t>Te ardhurat dhe shpenzimet  financiare  nga pjesmarrjet</t>
  </si>
  <si>
    <t>Te ardhurat dhe shpenzimet  financiare</t>
  </si>
  <si>
    <t>121.0 Te ardh e shpenz financ nga invest.te tjera financ afat gjate</t>
  </si>
  <si>
    <t>122. Te ardhurat dhe shpenz nga interesat</t>
  </si>
  <si>
    <t>123  Fitimet humbjet ) nga kursi I kembimit</t>
  </si>
  <si>
    <t>124. Te ardhurat  dhe shpenzimet  e tjera financiare</t>
  </si>
  <si>
    <t>Totali I te Ardhurave  dhe shpenzimeve  Financiare</t>
  </si>
  <si>
    <t xml:space="preserve"> Fitimi(Humbja ) para  tatimit    (9+/-13  )</t>
  </si>
  <si>
    <t>Shpenzimet e tatimit  mbi fitimin</t>
  </si>
  <si>
    <t>Fitimi  ( Humbja ) neto  e vitit financiar  (14-15)</t>
  </si>
  <si>
    <t>Elementet e pasqyrave te konsiluduara</t>
  </si>
  <si>
    <t>Ref</t>
  </si>
  <si>
    <t xml:space="preserve">LLESHI ShPK  Laç Kurbin </t>
  </si>
  <si>
    <t>SHENIMET          SHPJEGUESE</t>
  </si>
  <si>
    <t>Shenimet qe shpjegojne zerat e ndryshem te pasqyrave  financiare</t>
  </si>
  <si>
    <t xml:space="preserve">    I-</t>
  </si>
  <si>
    <t>Aktivet   Afat  Shkurtera</t>
  </si>
  <si>
    <t>Lek</t>
  </si>
  <si>
    <t xml:space="preserve">    1- Aktivet   monetare</t>
  </si>
  <si>
    <t>1.a</t>
  </si>
  <si>
    <t xml:space="preserve">Banka </t>
  </si>
  <si>
    <t>Emri I bankes</t>
  </si>
  <si>
    <t>Monedha</t>
  </si>
  <si>
    <t>Nr Llog</t>
  </si>
  <si>
    <t>Vlera ne</t>
  </si>
  <si>
    <t>Kursi</t>
  </si>
  <si>
    <t>Valute</t>
  </si>
  <si>
    <t>Fund Vitit</t>
  </si>
  <si>
    <t>Raiffeisen  Bank</t>
  </si>
  <si>
    <t>BKT banka Lac</t>
  </si>
  <si>
    <t>Euro</t>
  </si>
  <si>
    <t>BKT Banka Lac</t>
  </si>
  <si>
    <t>Usd</t>
  </si>
  <si>
    <t>ALPHA  Bank Tirane</t>
  </si>
  <si>
    <t>All</t>
  </si>
  <si>
    <t>Shuma</t>
  </si>
  <si>
    <t xml:space="preserve">1.b </t>
  </si>
  <si>
    <t xml:space="preserve">Arka </t>
  </si>
  <si>
    <t xml:space="preserve">    Emertimi </t>
  </si>
  <si>
    <t xml:space="preserve">Vlera </t>
  </si>
  <si>
    <t>fund viti</t>
  </si>
  <si>
    <t>Arka  ne lek</t>
  </si>
  <si>
    <t>Arka  ne valute</t>
  </si>
  <si>
    <t>Arka ne Dollare</t>
  </si>
  <si>
    <t>Totali</t>
  </si>
  <si>
    <t xml:space="preserve">Vleresimi I gjendjeve  te monedhave  ne fund te periudhes me 31.02.2010 eshte bere  me kursin </t>
  </si>
  <si>
    <t>me 31.02.2011 eshte bere me kursin</t>
  </si>
  <si>
    <t>e bankes se Shqiperise  po ne kete date.</t>
  </si>
  <si>
    <t>2-Derivative dhe aktive te mbajtura  per tregtim</t>
  </si>
  <si>
    <t>Nuk ka</t>
  </si>
  <si>
    <t xml:space="preserve">Shoqeria </t>
  </si>
  <si>
    <t>nuk ka derivative dha aktive te mbajtura per tregtim</t>
  </si>
  <si>
    <t>3-Aktive te tjera  financiare  afatshkurtera</t>
  </si>
  <si>
    <t>leke</t>
  </si>
  <si>
    <t>3.a</t>
  </si>
  <si>
    <t xml:space="preserve">&gt;Klient per mallra ,produkte e sherbime </t>
  </si>
  <si>
    <t xml:space="preserve">nuk ka </t>
  </si>
  <si>
    <t>3.b</t>
  </si>
  <si>
    <t>&gt;Debitore ,Kreditore te tjere</t>
  </si>
  <si>
    <t>3.c</t>
  </si>
  <si>
    <t>&gt;Tatim  mbi fitimin</t>
  </si>
  <si>
    <t xml:space="preserve">Tatimi  derdhur ne paradhenje </t>
  </si>
  <si>
    <t>Tatim I vitit  ushtrimor</t>
  </si>
  <si>
    <t>Tatim mbi paguar per periudhen ushtrim</t>
  </si>
  <si>
    <t>paguar per periudhen ushtrimore</t>
  </si>
  <si>
    <t>Tatim I rimbursuar</t>
  </si>
  <si>
    <t>Tatim nga viti kaluar</t>
  </si>
  <si>
    <t>3.d</t>
  </si>
  <si>
    <t>&gt; TVSH</t>
  </si>
  <si>
    <t>TVSH  e zbritshme  ne celje te vitit</t>
  </si>
  <si>
    <t>TVSH  e zbritshme  ne ne blerje gjate vitit</t>
  </si>
  <si>
    <t>TVSH e pagueshme  ne shitje gjate vitit</t>
  </si>
  <si>
    <t>TVSH e paguar gjate vitit ushtrimor</t>
  </si>
  <si>
    <t>TVSH e zbritshme  ne mbyllje te vitit</t>
  </si>
  <si>
    <t>lek</t>
  </si>
  <si>
    <t>4.Inventari</t>
  </si>
  <si>
    <t>4.a</t>
  </si>
  <si>
    <t>&gt;Lende te para</t>
  </si>
  <si>
    <t>4.b</t>
  </si>
  <si>
    <t>&gt;Inventari I imet</t>
  </si>
  <si>
    <t>4.c</t>
  </si>
  <si>
    <t>&gt;Prodhim ne proces</t>
  </si>
  <si>
    <t xml:space="preserve">Nuk Ka </t>
  </si>
  <si>
    <t>4.d</t>
  </si>
  <si>
    <t>&gt;Produkte te gatshme</t>
  </si>
  <si>
    <t>4.e</t>
  </si>
  <si>
    <t xml:space="preserve">&gt;Mallra per shitje </t>
  </si>
  <si>
    <t xml:space="preserve">Saldua e pasqyruar  ne bilanc eshte e njejte  me </t>
  </si>
  <si>
    <t xml:space="preserve">inventarin fizik qe ka kryer shoqeria ne fund te periudhe </t>
  </si>
  <si>
    <t>ushtrimore bashkangjitur shenimeve shpjeguese</t>
  </si>
  <si>
    <t>5.Aktive  biologjike Afatshkurtera</t>
  </si>
  <si>
    <t>6.Aktive  afatshkurtera te mbajtura per  rishitje</t>
  </si>
  <si>
    <t>nuk ka</t>
  </si>
  <si>
    <t>7.Parapagime dhe shpenzime te shtyra</t>
  </si>
  <si>
    <t>&gt;shpenzime te periudhave te ardhshme</t>
  </si>
  <si>
    <t>II    AKTIVET   AFATGJATA</t>
  </si>
  <si>
    <t>1.Investimet financiare  afatgjata</t>
  </si>
  <si>
    <t>2.Aktive afatgjate  mater</t>
  </si>
  <si>
    <t>afatgjate materiale</t>
  </si>
  <si>
    <t>Analiza e posteve te amortzueshme</t>
  </si>
  <si>
    <t>Emertimi</t>
  </si>
  <si>
    <t xml:space="preserve">           Viti  Raportues</t>
  </si>
  <si>
    <t>Viti paraardhes</t>
  </si>
  <si>
    <t>Vlera</t>
  </si>
  <si>
    <t>Vl mbetur</t>
  </si>
  <si>
    <t>Vl Mbetur</t>
  </si>
  <si>
    <t>Makineri Paisj</t>
  </si>
  <si>
    <t>Mjete Transp</t>
  </si>
  <si>
    <t>3.Aktive  biologjike afatgjata</t>
  </si>
  <si>
    <t>4.Aktive afatgjatajo materiale</t>
  </si>
  <si>
    <t>5.Kapitali Aksionar I papaguar</t>
  </si>
  <si>
    <t>6.Aktive te tjera  Afatgjatea</t>
  </si>
  <si>
    <t>TOTALI AKTIVEVE  (  I  + II)</t>
  </si>
  <si>
    <t>I.PASIVET  AFATSHKURTERA</t>
  </si>
  <si>
    <t>1.Derivativet</t>
  </si>
  <si>
    <t>2.Huamarrjet</t>
  </si>
  <si>
    <t>2.a</t>
  </si>
  <si>
    <t>&gt;Overdraftet   bankare</t>
  </si>
  <si>
    <t>2.b</t>
  </si>
  <si>
    <t>&gt; Huamarrje  afat shkurtera</t>
  </si>
  <si>
    <t>3.  Huat dhe parapagimet</t>
  </si>
  <si>
    <t xml:space="preserve">&gt;Te pagueshme ndaj furnitoreve </t>
  </si>
  <si>
    <t>&gt;Te pagueshme  ndaj punonjesve</t>
  </si>
  <si>
    <t>&gt;Detyrime  per sigurime Shoq.Shend</t>
  </si>
  <si>
    <t>&gt;Detyrime  Tatimore  per TAP-in</t>
  </si>
  <si>
    <t xml:space="preserve">Gjendja e saldove te mesiperme pika 3.b,e,cdhe 3.d </t>
  </si>
  <si>
    <t xml:space="preserve">jane te  me ato te pasqyruara  ne listen e punonjesve  </t>
  </si>
  <si>
    <t xml:space="preserve">4.Grante dhe te ardhurat e shtyra </t>
  </si>
  <si>
    <t>5.Provizionet afatshkurtera</t>
  </si>
  <si>
    <t>II    PASIVET    AFATGJATA</t>
  </si>
  <si>
    <t>1.Huate  Afatgjata</t>
  </si>
  <si>
    <t xml:space="preserve">&gt;Hua,bono dhe detyrime nga qeraja financiare </t>
  </si>
  <si>
    <t>&gt;Bono te konvertueshme</t>
  </si>
  <si>
    <t>2.Huamarrje te tjera afatgjata</t>
  </si>
  <si>
    <t>3.Grante dhe te ardhura te shtyra</t>
  </si>
  <si>
    <t>4.Provizionet Afatgjata</t>
  </si>
  <si>
    <t>III   KAPITALI</t>
  </si>
  <si>
    <t xml:space="preserve">1 Aksionet e pakices (PF te konsoliduara  </t>
  </si>
  <si>
    <t>2.Kapitali I aksioneve  te shoq.meme(PF te Kons)</t>
  </si>
  <si>
    <t>3. Kapitali  Aksionar</t>
  </si>
  <si>
    <t>4. Primi I aksionit</t>
  </si>
  <si>
    <t>5. Njesite  ose aksionet e thesarit negativ</t>
  </si>
  <si>
    <t>6.Rezervat Statutore</t>
  </si>
  <si>
    <t>7.Rezervat Ligjore</t>
  </si>
  <si>
    <t>8.rezervat te tjera ligjore</t>
  </si>
  <si>
    <t xml:space="preserve">9.Fitimet e pa shperndara </t>
  </si>
  <si>
    <t>10.Fitim(Humbje )e viti financiar</t>
  </si>
  <si>
    <t>*Fitimi I Ushtrimit</t>
  </si>
  <si>
    <t>*Shpenzime te pa zbritshme</t>
  </si>
  <si>
    <t>*Fitimi para tatimit</t>
  </si>
  <si>
    <t>*Tatimi mbi fitimin</t>
  </si>
  <si>
    <t>Totali I Pasiveve dhe Kapitali (I+II+III)</t>
  </si>
  <si>
    <t>PASQYRA   E  TE ARDHURAVE  DHE SHPENZIMEVE</t>
  </si>
  <si>
    <t>I        Te  ardhurat</t>
  </si>
  <si>
    <t>a       Shitjet  neto</t>
  </si>
  <si>
    <t xml:space="preserve">         Perfaqeson shifren e afarizmit te realizuar  nga shoqeria gjate</t>
  </si>
  <si>
    <t xml:space="preserve">         periudhe ushtr 2011 ne perputhje  me objektin e </t>
  </si>
  <si>
    <t xml:space="preserve">         percaktuar  ne AKT Themelimin dhe statutin e saj.</t>
  </si>
  <si>
    <t xml:space="preserve">         Gjuthashtu ajo eshte e njejte  me deklarimin e shoqerise</t>
  </si>
  <si>
    <t xml:space="preserve">         ne FDP ,si dhe me ate te sistemit informatik ne  Degen</t>
  </si>
  <si>
    <t xml:space="preserve">         Tatim Taksave Lezhe.</t>
  </si>
  <si>
    <t>b        Fitime  nga kursi I kembimit</t>
  </si>
  <si>
    <t xml:space="preserve">II        Shpenzimet  </t>
  </si>
  <si>
    <t>Nga te cilat</t>
  </si>
  <si>
    <t xml:space="preserve">Blerje gjate ushtrimit       </t>
  </si>
  <si>
    <t>Shtese gjendj ete stokut</t>
  </si>
  <si>
    <t xml:space="preserve">Lek </t>
  </si>
  <si>
    <t>b</t>
  </si>
  <si>
    <t>Kostoja e punes(paga +sigurime Shoqerore)</t>
  </si>
  <si>
    <t>c</t>
  </si>
  <si>
    <t>Shpenzime per interesa</t>
  </si>
  <si>
    <t>Rezultati   Ekonomik</t>
  </si>
  <si>
    <t>D</t>
  </si>
  <si>
    <t xml:space="preserve">Shenime  te tjera shpjeguese </t>
  </si>
  <si>
    <t xml:space="preserve">Ngjarjert e ndodhura  pas dates se bilabcit per te cilat  behen rregullime  apo ngjarje  </t>
  </si>
  <si>
    <t>te ndodhura pas dates  se bilancit per te cilat nuk behen rregullime  nuk ka.</t>
  </si>
  <si>
    <t>Gabime materiale  te ndodhura ne periudhat kontabel  te meparshme  te konstatuara gjate</t>
  </si>
  <si>
    <t>periudhes  raportuese  dhe korigjime nuk ka.</t>
  </si>
  <si>
    <t xml:space="preserve">Hartuesi I Pasqyrave financiare </t>
  </si>
  <si>
    <t>Per Drejtimin e Njesise Ekonomike</t>
  </si>
  <si>
    <t>Ded Lleshi</t>
  </si>
  <si>
    <t xml:space="preserve"> </t>
  </si>
  <si>
    <t xml:space="preserve">SH E N I M E T              S P J E G U E S E </t>
  </si>
  <si>
    <t>Sqarim:</t>
  </si>
  <si>
    <t>Dhenja e shenimeve shpjeguese ne kete pjese eshte e detyrueshme  sdipas SKK 2.</t>
  </si>
  <si>
    <t>Plotesimi I te dhenave te kesaj pjese  duhet te behet  sipas kerkesave  dhe  struktures</t>
  </si>
  <si>
    <t>standarte  te  percaktuara  ne SKK 2 dhe konkretisht  paragrafeve  49-55.</t>
  </si>
  <si>
    <t>Radha e dhenjes se spjegimeve  duhet te jete:</t>
  </si>
  <si>
    <t>a)Informacion I pergjithshem  dhe politikat kontabel</t>
  </si>
  <si>
    <t>b)Shenimet qe shpjegojne  zerat e ndryshem  te pasqyrave financiare</t>
  </si>
  <si>
    <t>c)Shenime te tjera shpjeguese</t>
  </si>
  <si>
    <t>V0</t>
  </si>
  <si>
    <t>Shif shenimet bashkangjitur pasqyrave financiare.</t>
  </si>
  <si>
    <t>PASQYRA E NDRYSHIMEVE NE KAPITAL</t>
  </si>
  <si>
    <t>(Pasqyra ne 4)</t>
  </si>
  <si>
    <t>Kapitali</t>
  </si>
  <si>
    <t>Primi I</t>
  </si>
  <si>
    <t>Aksione te</t>
  </si>
  <si>
    <t>Rezerva ligjore</t>
  </si>
  <si>
    <t xml:space="preserve">Fitimi  </t>
  </si>
  <si>
    <t>aksionere</t>
  </si>
  <si>
    <t>aksionit</t>
  </si>
  <si>
    <t>thesarit</t>
  </si>
  <si>
    <t>statusore</t>
  </si>
  <si>
    <t>pashperndare</t>
  </si>
  <si>
    <t>Pozicioni me 31/12/2008</t>
  </si>
  <si>
    <t>Efekti I ndryshimeve ne politikat kontable</t>
  </si>
  <si>
    <t>Pozicioni I rregulluar</t>
  </si>
  <si>
    <t>Fitimi neto  per periudhen kontabel</t>
  </si>
  <si>
    <t>Dividentet te paguara</t>
  </si>
  <si>
    <t>Rritja e rezerves se kapitalit</t>
  </si>
  <si>
    <t>Emetimi I kapitalit aksionar</t>
  </si>
  <si>
    <t>Pozicioni me 01/01/2009</t>
  </si>
  <si>
    <t xml:space="preserve"> -   </t>
  </si>
  <si>
    <t>Fitim neto per periudhen kontabel 2009</t>
  </si>
  <si>
    <t>Aksione te thesarit te blera</t>
  </si>
  <si>
    <t>Pozicioni 31/12/2010</t>
  </si>
  <si>
    <t>Firma  Lleshi -l   Nipti J97507313Q</t>
  </si>
  <si>
    <t>Fitimi neto per periudhen kontabel 2010</t>
  </si>
  <si>
    <t>Pozicioni  31.12.2010</t>
  </si>
  <si>
    <t>Fitimi  neto per periudhen  kontabel 2011</t>
  </si>
  <si>
    <t>Pozicioni  me 31.12.2011</t>
  </si>
  <si>
    <t>BILANCI  I FINANCIARE  I USHTRIMIT  2011</t>
  </si>
  <si>
    <t>Para-Ardhese</t>
  </si>
  <si>
    <t xml:space="preserve">Te muajit Dhjetor 2011 ku pagesat  perkatese jane kryer </t>
  </si>
  <si>
    <t>ne muajin janar te 2012 sipas kerkesave te ligjit.</t>
  </si>
  <si>
    <t xml:space="preserve">                                   Pasqyra e te  Ardhurave    dhe   Shpenzimeve      2011</t>
  </si>
  <si>
    <t xml:space="preserve">                                 (Bazuar  ne klasifikimin  e Shpenzimeve   sipas  natyres    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</si>
</sst>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2"/>
      <name val="Arial"/>
      <family val="0"/>
    </font>
    <font>
      <i/>
      <sz val="10"/>
      <color indexed="12"/>
      <name val="Arial"/>
      <family val="0"/>
    </font>
    <font>
      <b/>
      <sz val="10"/>
      <name val="Arial"/>
      <family val="0"/>
    </font>
    <font>
      <b/>
      <sz val="14"/>
      <color indexed="12"/>
      <name val="Arial"/>
      <family val="0"/>
    </font>
    <font>
      <sz val="10"/>
      <color indexed="4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4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i/>
      <sz val="12"/>
      <color indexed="12"/>
      <name val="Arial"/>
      <family val="2"/>
    </font>
    <font>
      <i/>
      <sz val="16"/>
      <color indexed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34" borderId="18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 textRotation="88"/>
    </xf>
    <xf numFmtId="0" fontId="2" fillId="0" borderId="0" xfId="0" applyFont="1" applyBorder="1" applyAlignment="1">
      <alignment/>
    </xf>
    <xf numFmtId="0" fontId="1" fillId="34" borderId="3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7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6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4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1" xfId="0" applyFont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23" xfId="0" applyFont="1" applyBorder="1" applyAlignment="1">
      <alignment/>
    </xf>
    <xf numFmtId="0" fontId="4" fillId="0" borderId="38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35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2" fillId="34" borderId="3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9" xfId="0" applyFont="1" applyBorder="1" applyAlignment="1">
      <alignment/>
    </xf>
    <xf numFmtId="0" fontId="2" fillId="34" borderId="29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31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4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ill="1" applyAlignment="1">
      <alignment/>
    </xf>
    <xf numFmtId="0" fontId="9" fillId="33" borderId="18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0" fontId="1" fillId="34" borderId="17" xfId="0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1" fillId="0" borderId="31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9" fontId="2" fillId="0" borderId="18" xfId="0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0" fillId="33" borderId="17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Fill="1" applyBorder="1" applyAlignment="1">
      <alignment horizontal="center" textRotation="90"/>
    </xf>
    <xf numFmtId="0" fontId="5" fillId="0" borderId="0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45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45" xfId="0" applyFont="1" applyBorder="1" applyAlignment="1">
      <alignment/>
    </xf>
    <xf numFmtId="164" fontId="0" fillId="0" borderId="4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7" fillId="0" borderId="45" xfId="0" applyFont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5" fillId="0" borderId="46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Border="1" applyAlignment="1">
      <alignment/>
    </xf>
    <xf numFmtId="164" fontId="0" fillId="0" borderId="47" xfId="42" applyNumberFormat="1" applyFont="1" applyBorder="1" applyAlignment="1">
      <alignment/>
    </xf>
    <xf numFmtId="164" fontId="5" fillId="0" borderId="47" xfId="42" applyNumberFormat="1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164" fontId="0" fillId="0" borderId="49" xfId="42" applyNumberFormat="1" applyFont="1" applyBorder="1" applyAlignment="1">
      <alignment/>
    </xf>
    <xf numFmtId="164" fontId="5" fillId="0" borderId="49" xfId="42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45" xfId="0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textRotation="88"/>
    </xf>
    <xf numFmtId="0" fontId="2" fillId="0" borderId="13" xfId="0" applyFont="1" applyFill="1" applyBorder="1" applyAlignment="1">
      <alignment horizontal="center" textRotation="90"/>
    </xf>
    <xf numFmtId="0" fontId="1" fillId="33" borderId="3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4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4" xfId="0" applyFont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25" xfId="0" applyFont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34" borderId="54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2" fillId="34" borderId="48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1" fillId="0" borderId="56" xfId="0" applyFont="1" applyBorder="1" applyAlignment="1">
      <alignment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48" xfId="0" applyFont="1" applyBorder="1" applyAlignment="1">
      <alignment/>
    </xf>
    <xf numFmtId="0" fontId="1" fillId="34" borderId="54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35" borderId="6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58" xfId="0" applyFont="1" applyFill="1" applyBorder="1" applyAlignment="1">
      <alignment/>
    </xf>
    <xf numFmtId="0" fontId="0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54" xfId="0" applyFont="1" applyBorder="1" applyAlignment="1">
      <alignment/>
    </xf>
    <xf numFmtId="1" fontId="1" fillId="0" borderId="53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67" xfId="0" applyFont="1" applyBorder="1" applyAlignment="1">
      <alignment/>
    </xf>
    <xf numFmtId="0" fontId="2" fillId="0" borderId="67" xfId="0" applyFont="1" applyBorder="1" applyAlignment="1">
      <alignment/>
    </xf>
    <xf numFmtId="0" fontId="1" fillId="0" borderId="67" xfId="0" applyFont="1" applyBorder="1" applyAlignment="1">
      <alignment/>
    </xf>
    <xf numFmtId="0" fontId="5" fillId="0" borderId="0" xfId="0" applyFont="1" applyAlignment="1">
      <alignment/>
    </xf>
    <xf numFmtId="3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50" xfId="0" applyBorder="1" applyAlignment="1">
      <alignment/>
    </xf>
    <xf numFmtId="3" fontId="5" fillId="0" borderId="45" xfId="0" applyNumberFormat="1" applyFont="1" applyBorder="1" applyAlignment="1">
      <alignment/>
    </xf>
    <xf numFmtId="0" fontId="2" fillId="0" borderId="48" xfId="0" applyFont="1" applyFill="1" applyBorder="1" applyAlignment="1">
      <alignment horizontal="center" textRotation="90"/>
    </xf>
    <xf numFmtId="0" fontId="2" fillId="0" borderId="66" xfId="0" applyFont="1" applyFill="1" applyBorder="1" applyAlignment="1">
      <alignment horizontal="center" textRotation="90"/>
    </xf>
    <xf numFmtId="0" fontId="1" fillId="33" borderId="52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33" borderId="6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64" xfId="0" applyFont="1" applyBorder="1" applyAlignment="1">
      <alignment/>
    </xf>
    <xf numFmtId="0" fontId="2" fillId="34" borderId="54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58" xfId="0" applyFont="1" applyBorder="1" applyAlignment="1">
      <alignment/>
    </xf>
    <xf numFmtId="0" fontId="1" fillId="0" borderId="63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0" fillId="34" borderId="66" xfId="0" applyFill="1" applyBorder="1" applyAlignment="1">
      <alignment/>
    </xf>
    <xf numFmtId="0" fontId="2" fillId="0" borderId="63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2" fillId="34" borderId="60" xfId="0" applyFont="1" applyFill="1" applyBorder="1" applyAlignment="1">
      <alignment/>
    </xf>
    <xf numFmtId="0" fontId="2" fillId="34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0" fontId="1" fillId="34" borderId="60" xfId="0" applyFont="1" applyFill="1" applyBorder="1" applyAlignment="1">
      <alignment/>
    </xf>
    <xf numFmtId="0" fontId="0" fillId="0" borderId="59" xfId="0" applyBorder="1" applyAlignment="1">
      <alignment/>
    </xf>
    <xf numFmtId="0" fontId="1" fillId="0" borderId="57" xfId="0" applyFont="1" applyFill="1" applyBorder="1" applyAlignment="1">
      <alignment/>
    </xf>
    <xf numFmtId="0" fontId="1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6" xfId="0" applyFont="1" applyFill="1" applyBorder="1" applyAlignment="1">
      <alignment/>
    </xf>
    <xf numFmtId="0" fontId="1" fillId="0" borderId="61" xfId="0" applyFont="1" applyBorder="1" applyAlignment="1">
      <alignment/>
    </xf>
    <xf numFmtId="0" fontId="2" fillId="34" borderId="68" xfId="0" applyFont="1" applyFill="1" applyBorder="1" applyAlignment="1">
      <alignment/>
    </xf>
    <xf numFmtId="9" fontId="2" fillId="0" borderId="54" xfId="0" applyNumberFormat="1" applyFont="1" applyBorder="1" applyAlignment="1">
      <alignment/>
    </xf>
    <xf numFmtId="0" fontId="5" fillId="33" borderId="51" xfId="0" applyFont="1" applyFill="1" applyBorder="1" applyAlignment="1">
      <alignment/>
    </xf>
    <xf numFmtId="0" fontId="0" fillId="0" borderId="69" xfId="0" applyBorder="1" applyAlignment="1">
      <alignment/>
    </xf>
    <xf numFmtId="3" fontId="0" fillId="0" borderId="0" xfId="0" applyNumberFormat="1" applyAlignment="1">
      <alignment/>
    </xf>
    <xf numFmtId="0" fontId="1" fillId="0" borderId="51" xfId="0" applyFont="1" applyFill="1" applyBorder="1" applyAlignment="1">
      <alignment/>
    </xf>
    <xf numFmtId="0" fontId="5" fillId="36" borderId="45" xfId="0" applyFont="1" applyFill="1" applyBorder="1" applyAlignment="1">
      <alignment/>
    </xf>
    <xf numFmtId="0" fontId="2" fillId="0" borderId="14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anca%202\My%20Documents\IEKA\TEST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UDITIMET%20%20%202010\AUDITIMI%20%20BOGA%20%20%20%20J%2087905507%20I%20%20%20%202009%20%20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UDITIMET%20%20%202010\AUDITIMI%20%20%20Xhihani%20%20J%2063105848%20F%20%202009%20%20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UDITIMET%20%20%202010\AUDITIMI%20%20%20ARBERI%2006%20%20%20K%2067511303%20E%202009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73">
          <cell r="B73" t="str">
            <v>Detyrim tatimore tatim qera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2">
          <cell r="B2" t="str">
            <v>KURBIN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.8515625" style="0" customWidth="1"/>
    <col min="6" max="6" width="10.00390625" style="0" customWidth="1"/>
    <col min="7" max="7" width="10.28125" style="0" customWidth="1"/>
    <col min="8" max="8" width="11.57421875" style="0" bestFit="1" customWidth="1"/>
  </cols>
  <sheetData>
    <row r="1" spans="1:11" s="151" customFormat="1" ht="13.5" thickBot="1">
      <c r="A1" s="186"/>
      <c r="B1" s="152"/>
      <c r="C1" s="153"/>
      <c r="D1" s="153"/>
      <c r="E1" s="153"/>
      <c r="F1" s="153"/>
      <c r="G1" s="153"/>
      <c r="H1" s="153"/>
      <c r="I1" s="153"/>
      <c r="J1" s="153"/>
      <c r="K1" s="154"/>
    </row>
    <row r="2" spans="1:11" s="151" customFormat="1" ht="20.25">
      <c r="A2" s="142"/>
      <c r="B2" s="155"/>
      <c r="C2" s="134" t="str">
        <f>bilan!B1</f>
        <v>Firma     "Lleshi-L" ShPK</v>
      </c>
      <c r="D2" s="134"/>
      <c r="E2" s="134"/>
      <c r="F2" s="134"/>
      <c r="G2" s="134"/>
      <c r="H2" s="128"/>
      <c r="I2" s="128"/>
      <c r="J2" s="128"/>
      <c r="K2" s="129"/>
    </row>
    <row r="3" spans="1:11" s="151" customFormat="1" ht="25.5">
      <c r="A3" s="142"/>
      <c r="B3" s="155"/>
      <c r="C3" s="127"/>
      <c r="D3" s="127"/>
      <c r="E3" s="127"/>
      <c r="F3" s="127"/>
      <c r="G3" s="127"/>
      <c r="H3" s="128"/>
      <c r="I3" s="128"/>
      <c r="J3" s="128"/>
      <c r="K3" s="129"/>
    </row>
    <row r="4" spans="1:11" s="151" customFormat="1" ht="25.5">
      <c r="A4" s="142"/>
      <c r="B4" s="155"/>
      <c r="C4" s="127"/>
      <c r="D4" s="134" t="str">
        <f>bilan!B2</f>
        <v>KURBIN</v>
      </c>
      <c r="E4" s="134"/>
      <c r="F4" s="134"/>
      <c r="G4" s="136"/>
      <c r="H4" s="134"/>
      <c r="I4" s="134"/>
      <c r="J4" s="128"/>
      <c r="K4" s="129"/>
    </row>
    <row r="5" spans="1:11" s="151" customFormat="1" ht="25.5">
      <c r="A5" s="142"/>
      <c r="B5" s="155"/>
      <c r="C5" s="127"/>
      <c r="D5" s="134"/>
      <c r="E5" s="134"/>
      <c r="F5" s="134" t="s">
        <v>167</v>
      </c>
      <c r="G5" s="134" t="s">
        <v>183</v>
      </c>
      <c r="H5" s="134"/>
      <c r="I5" s="134"/>
      <c r="J5" s="128"/>
      <c r="K5" s="129"/>
    </row>
    <row r="6" spans="1:11" s="151" customFormat="1" ht="25.5">
      <c r="A6" s="142"/>
      <c r="B6" s="155"/>
      <c r="C6" s="127"/>
      <c r="D6" s="127"/>
      <c r="E6" s="127"/>
      <c r="F6" s="127"/>
      <c r="G6" s="127"/>
      <c r="H6" s="128"/>
      <c r="I6" s="128"/>
      <c r="J6" s="128"/>
      <c r="K6" s="129"/>
    </row>
    <row r="7" spans="1:11" s="151" customFormat="1" ht="25.5">
      <c r="A7" s="142"/>
      <c r="B7" s="155"/>
      <c r="C7" s="130"/>
      <c r="D7" s="127"/>
      <c r="E7" s="127"/>
      <c r="F7" s="127"/>
      <c r="G7" s="127"/>
      <c r="H7" s="128"/>
      <c r="I7" s="128"/>
      <c r="J7" s="128"/>
      <c r="K7" s="129"/>
    </row>
    <row r="8" spans="1:11" s="151" customFormat="1" ht="18.75">
      <c r="A8" s="142"/>
      <c r="B8" s="155"/>
      <c r="C8" s="204" t="s">
        <v>184</v>
      </c>
      <c r="D8" s="131"/>
      <c r="E8" s="131"/>
      <c r="F8" s="131"/>
      <c r="G8" s="131"/>
      <c r="H8" s="131"/>
      <c r="I8" s="128"/>
      <c r="J8" s="128"/>
      <c r="K8" s="129"/>
    </row>
    <row r="9" spans="1:11" s="151" customFormat="1" ht="25.5">
      <c r="A9" s="142"/>
      <c r="B9" s="155"/>
      <c r="C9" s="127"/>
      <c r="D9" s="127"/>
      <c r="E9" s="131"/>
      <c r="F9" s="130"/>
      <c r="G9" s="130"/>
      <c r="H9" s="130"/>
      <c r="I9" s="130"/>
      <c r="J9" s="128"/>
      <c r="K9" s="129"/>
    </row>
    <row r="10" spans="1:11" s="151" customFormat="1" ht="25.5">
      <c r="A10" s="142"/>
      <c r="B10" s="155"/>
      <c r="C10" s="127"/>
      <c r="D10" s="127"/>
      <c r="E10" s="130"/>
      <c r="F10" s="130"/>
      <c r="G10" s="130"/>
      <c r="H10" s="130"/>
      <c r="I10" s="130"/>
      <c r="J10" s="128"/>
      <c r="K10" s="129"/>
    </row>
    <row r="11" spans="1:11" s="151" customFormat="1" ht="27.75">
      <c r="A11" s="142"/>
      <c r="B11" s="155"/>
      <c r="C11" s="130"/>
      <c r="D11" s="130"/>
      <c r="E11" s="130"/>
      <c r="F11" s="132"/>
      <c r="G11" s="133"/>
      <c r="H11" s="133"/>
      <c r="I11" s="132"/>
      <c r="J11" s="130"/>
      <c r="K11" s="129"/>
    </row>
    <row r="12" spans="1:11" s="151" customFormat="1" ht="20.25">
      <c r="A12" s="142"/>
      <c r="B12" s="155"/>
      <c r="C12" s="130"/>
      <c r="D12" s="134" t="s">
        <v>168</v>
      </c>
      <c r="E12" s="134"/>
      <c r="F12" s="136"/>
      <c r="G12" s="134"/>
      <c r="H12" s="134"/>
      <c r="I12" s="136"/>
      <c r="J12" s="130"/>
      <c r="K12" s="129"/>
    </row>
    <row r="13" spans="1:11" s="151" customFormat="1" ht="20.25">
      <c r="A13" s="142"/>
      <c r="B13" s="155"/>
      <c r="C13" s="130"/>
      <c r="D13" s="136"/>
      <c r="E13" s="134" t="s">
        <v>169</v>
      </c>
      <c r="F13" s="136"/>
      <c r="G13" s="136"/>
      <c r="H13" s="205">
        <v>2011</v>
      </c>
      <c r="I13" s="136"/>
      <c r="J13" s="130"/>
      <c r="K13" s="129"/>
    </row>
    <row r="14" spans="1:11" s="151" customFormat="1" ht="25.5">
      <c r="A14" s="142"/>
      <c r="B14" s="155"/>
      <c r="C14" s="130"/>
      <c r="D14" s="130"/>
      <c r="E14" s="130"/>
      <c r="F14" s="137" t="s">
        <v>225</v>
      </c>
      <c r="G14" s="127"/>
      <c r="H14" s="128"/>
      <c r="I14" s="135"/>
      <c r="J14" s="130"/>
      <c r="K14" s="129"/>
    </row>
    <row r="15" spans="1:11" s="151" customFormat="1" ht="12.75">
      <c r="A15" s="142"/>
      <c r="B15" s="155"/>
      <c r="C15" s="137" t="s">
        <v>170</v>
      </c>
      <c r="D15" s="137"/>
      <c r="E15" s="138"/>
      <c r="F15" s="138"/>
      <c r="G15" s="138"/>
      <c r="H15" s="138"/>
      <c r="I15" s="128"/>
      <c r="J15" s="137"/>
      <c r="K15" s="129"/>
    </row>
    <row r="16" spans="1:11" s="151" customFormat="1" ht="25.5">
      <c r="A16" s="142"/>
      <c r="B16" s="155"/>
      <c r="C16" s="137" t="s">
        <v>171</v>
      </c>
      <c r="D16" s="137"/>
      <c r="E16" s="137" t="s">
        <v>180</v>
      </c>
      <c r="F16" s="137"/>
      <c r="G16" s="137"/>
      <c r="H16" s="139"/>
      <c r="I16" s="139"/>
      <c r="J16" s="137"/>
      <c r="K16" s="129"/>
    </row>
    <row r="17" spans="1:11" s="151" customFormat="1" ht="12.75">
      <c r="A17" s="142"/>
      <c r="B17" s="155"/>
      <c r="C17" s="137"/>
      <c r="D17" s="137"/>
      <c r="E17" s="137"/>
      <c r="F17" s="137"/>
      <c r="G17" s="137"/>
      <c r="H17" s="137"/>
      <c r="I17" s="137"/>
      <c r="J17" s="137"/>
      <c r="K17" s="129"/>
    </row>
    <row r="18" spans="1:11" s="151" customFormat="1" ht="23.25">
      <c r="A18" s="142"/>
      <c r="B18" s="155"/>
      <c r="C18" s="140"/>
      <c r="D18" s="140"/>
      <c r="E18" s="137"/>
      <c r="F18" s="137"/>
      <c r="G18" s="137"/>
      <c r="H18" s="137"/>
      <c r="I18" s="137"/>
      <c r="J18" s="137"/>
      <c r="K18" s="129"/>
    </row>
    <row r="19" spans="1:11" s="151" customFormat="1" ht="12.75">
      <c r="A19" s="142"/>
      <c r="B19" s="155"/>
      <c r="C19" s="130"/>
      <c r="D19" s="130"/>
      <c r="E19" s="130"/>
      <c r="F19" s="130"/>
      <c r="G19" s="130"/>
      <c r="H19" s="130"/>
      <c r="I19" s="130"/>
      <c r="J19" s="130"/>
      <c r="K19" s="129"/>
    </row>
    <row r="20" spans="1:11" s="151" customFormat="1" ht="12.75">
      <c r="A20" s="142"/>
      <c r="B20" s="156"/>
      <c r="C20" s="137"/>
      <c r="D20" s="137"/>
      <c r="E20" s="137"/>
      <c r="F20" s="137"/>
      <c r="G20" s="130"/>
      <c r="H20" s="141"/>
      <c r="I20" s="141"/>
      <c r="J20" s="141"/>
      <c r="K20" s="129"/>
    </row>
    <row r="21" spans="1:11" s="151" customFormat="1" ht="12.75">
      <c r="A21" s="142"/>
      <c r="B21" s="156" t="s">
        <v>176</v>
      </c>
      <c r="C21" s="137"/>
      <c r="D21" s="137"/>
      <c r="E21" s="137"/>
      <c r="F21" s="137" t="s">
        <v>172</v>
      </c>
      <c r="G21" s="130"/>
      <c r="H21" s="141"/>
      <c r="I21" s="141"/>
      <c r="J21" s="141"/>
      <c r="K21" s="129"/>
    </row>
    <row r="22" spans="1:11" s="151" customFormat="1" ht="12.75">
      <c r="A22" s="142"/>
      <c r="B22" s="156" t="s">
        <v>177</v>
      </c>
      <c r="C22" s="138"/>
      <c r="D22" s="137"/>
      <c r="E22" s="137"/>
      <c r="F22" s="137" t="s">
        <v>173</v>
      </c>
      <c r="G22" s="130"/>
      <c r="H22" s="141"/>
      <c r="I22" s="141"/>
      <c r="J22" s="141"/>
      <c r="K22" s="129"/>
    </row>
    <row r="23" spans="1:11" s="151" customFormat="1" ht="12.75">
      <c r="A23" s="142"/>
      <c r="B23" s="156" t="s">
        <v>178</v>
      </c>
      <c r="C23" s="137"/>
      <c r="D23" s="137"/>
      <c r="E23" s="137"/>
      <c r="F23" s="137" t="s">
        <v>174</v>
      </c>
      <c r="G23" s="130"/>
      <c r="H23" s="130"/>
      <c r="I23" s="130"/>
      <c r="J23" s="130"/>
      <c r="K23" s="129"/>
    </row>
    <row r="24" spans="1:11" s="151" customFormat="1" ht="12.75">
      <c r="A24" s="142"/>
      <c r="B24" s="156" t="s">
        <v>179</v>
      </c>
      <c r="C24" s="138"/>
      <c r="D24" s="138"/>
      <c r="E24" s="138"/>
      <c r="F24" s="138" t="s">
        <v>186</v>
      </c>
      <c r="G24" s="141"/>
      <c r="H24" s="130"/>
      <c r="I24" s="130"/>
      <c r="J24" s="130"/>
      <c r="K24" s="129"/>
    </row>
    <row r="25" spans="1:11" s="151" customFormat="1" ht="12.75">
      <c r="A25" s="142"/>
      <c r="B25" s="156"/>
      <c r="C25" s="137"/>
      <c r="D25" s="137"/>
      <c r="E25" s="137"/>
      <c r="F25" s="137"/>
      <c r="G25" s="130"/>
      <c r="H25" s="130"/>
      <c r="I25" s="130"/>
      <c r="J25" s="130"/>
      <c r="K25" s="129"/>
    </row>
    <row r="26" spans="1:11" s="151" customFormat="1" ht="12.75">
      <c r="A26" s="142"/>
      <c r="B26" s="142"/>
      <c r="C26" s="137"/>
      <c r="D26" s="137"/>
      <c r="E26" s="137"/>
      <c r="F26" s="130"/>
      <c r="G26" s="141"/>
      <c r="H26" s="130"/>
      <c r="I26" s="130"/>
      <c r="J26" s="130"/>
      <c r="K26" s="129"/>
    </row>
    <row r="27" spans="1:11" s="151" customFormat="1" ht="12.75">
      <c r="A27" s="142"/>
      <c r="B27" s="142"/>
      <c r="C27" s="141"/>
      <c r="D27" s="141"/>
      <c r="E27" s="141"/>
      <c r="F27" s="141"/>
      <c r="G27" s="141"/>
      <c r="H27" s="141"/>
      <c r="I27" s="130"/>
      <c r="J27" s="141"/>
      <c r="K27" s="129"/>
    </row>
    <row r="28" spans="1:11" s="151" customFormat="1" ht="12.75">
      <c r="A28" s="142"/>
      <c r="B28" s="142"/>
      <c r="C28" s="141"/>
      <c r="D28" s="141"/>
      <c r="E28" s="141"/>
      <c r="F28" s="141"/>
      <c r="G28" s="141"/>
      <c r="H28" s="130"/>
      <c r="I28" s="130"/>
      <c r="J28" s="130"/>
      <c r="K28" s="129"/>
    </row>
    <row r="29" spans="1:11" s="151" customFormat="1" ht="15">
      <c r="A29" s="142"/>
      <c r="B29" s="142"/>
      <c r="C29" s="141"/>
      <c r="D29" s="141"/>
      <c r="E29" s="141"/>
      <c r="F29" s="206"/>
      <c r="G29" s="207" t="s">
        <v>175</v>
      </c>
      <c r="H29" s="208"/>
      <c r="I29" s="208"/>
      <c r="J29" s="208"/>
      <c r="K29" s="129"/>
    </row>
    <row r="30" spans="1:11" s="151" customFormat="1" ht="18.75" customHeight="1">
      <c r="A30" s="142"/>
      <c r="B30" s="142"/>
      <c r="C30" s="137"/>
      <c r="D30" s="137"/>
      <c r="E30" s="137"/>
      <c r="F30" s="208"/>
      <c r="G30" s="207" t="s">
        <v>185</v>
      </c>
      <c r="H30" s="208"/>
      <c r="I30" s="208"/>
      <c r="J30" s="208"/>
      <c r="K30" s="129"/>
    </row>
    <row r="31" spans="1:11" s="151" customFormat="1" ht="25.5" customHeight="1">
      <c r="A31" s="142"/>
      <c r="B31" s="142"/>
      <c r="C31" s="141"/>
      <c r="D31" s="141"/>
      <c r="E31" s="141"/>
      <c r="F31" s="206"/>
      <c r="I31" s="208"/>
      <c r="J31" s="208"/>
      <c r="K31" s="143"/>
    </row>
    <row r="32" spans="1:11" s="151" customFormat="1" ht="15">
      <c r="A32" s="142"/>
      <c r="B32" s="142"/>
      <c r="C32" s="141"/>
      <c r="D32" s="141"/>
      <c r="E32" s="141"/>
      <c r="F32" s="206"/>
      <c r="G32" s="206"/>
      <c r="H32" s="206"/>
      <c r="I32" s="206"/>
      <c r="J32" s="206"/>
      <c r="K32" s="143"/>
    </row>
    <row r="33" spans="1:11" s="151" customFormat="1" ht="15">
      <c r="A33" s="142"/>
      <c r="B33" s="142"/>
      <c r="C33" s="141"/>
      <c r="D33" s="141"/>
      <c r="E33" s="141"/>
      <c r="F33" s="206"/>
      <c r="G33" s="209"/>
      <c r="H33" s="206"/>
      <c r="I33" s="206"/>
      <c r="J33" s="206"/>
      <c r="K33" s="143"/>
    </row>
    <row r="34" spans="1:11" s="151" customFormat="1" ht="12.75">
      <c r="A34" s="142"/>
      <c r="B34" s="142"/>
      <c r="C34" s="141"/>
      <c r="D34" s="141"/>
      <c r="E34" s="141"/>
      <c r="F34" s="141"/>
      <c r="G34" s="141"/>
      <c r="H34" s="141"/>
      <c r="I34" s="141"/>
      <c r="J34" s="141"/>
      <c r="K34" s="143"/>
    </row>
    <row r="35" spans="1:11" s="151" customFormat="1" ht="12.75">
      <c r="A35" s="142"/>
      <c r="B35" s="142"/>
      <c r="C35" s="141"/>
      <c r="D35" s="141"/>
      <c r="E35" s="141"/>
      <c r="F35" s="141"/>
      <c r="G35" s="141"/>
      <c r="H35" s="141"/>
      <c r="I35" s="141"/>
      <c r="J35" s="141"/>
      <c r="K35" s="143"/>
    </row>
    <row r="36" spans="1:11" s="151" customFormat="1" ht="12.75">
      <c r="A36" s="142"/>
      <c r="B36" s="142"/>
      <c r="C36" s="137"/>
      <c r="D36" s="141"/>
      <c r="E36" s="141"/>
      <c r="F36" s="141"/>
      <c r="G36" s="141"/>
      <c r="H36" s="141"/>
      <c r="I36" s="141"/>
      <c r="J36" s="141"/>
      <c r="K36" s="143"/>
    </row>
    <row r="37" spans="1:11" s="151" customFormat="1" ht="13.5" thickBot="1">
      <c r="A37" s="142"/>
      <c r="B37" s="144"/>
      <c r="C37" s="145"/>
      <c r="D37" s="145"/>
      <c r="E37" s="145"/>
      <c r="F37" s="145"/>
      <c r="G37" s="145"/>
      <c r="H37" s="145"/>
      <c r="I37" s="145"/>
      <c r="J37" s="145"/>
      <c r="K37" s="146"/>
    </row>
    <row r="38" spans="1:11" s="151" customFormat="1" ht="13.5" thickBot="1">
      <c r="A38" s="186"/>
      <c r="B38" s="144"/>
      <c r="C38" s="145"/>
      <c r="D38" s="145"/>
      <c r="E38" s="145"/>
      <c r="F38" s="145"/>
      <c r="G38" s="145"/>
      <c r="H38" s="145"/>
      <c r="I38" s="145"/>
      <c r="J38" s="145"/>
      <c r="K38" s="146"/>
    </row>
    <row r="39" spans="1:11" s="151" customFormat="1" ht="12.7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s="151" customFormat="1" ht="12.7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s="151" customFormat="1" ht="12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s="151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151" customFormat="1" ht="12.75">
      <c r="A43"/>
      <c r="B43"/>
      <c r="C43"/>
      <c r="D43"/>
      <c r="E43"/>
      <c r="F43"/>
      <c r="G43"/>
      <c r="H43"/>
      <c r="I43"/>
      <c r="J43"/>
      <c r="K43"/>
    </row>
    <row r="44" spans="1:11" s="151" customFormat="1" ht="12.75">
      <c r="A44"/>
      <c r="B44"/>
      <c r="C44"/>
      <c r="D44"/>
      <c r="E44"/>
      <c r="F44"/>
      <c r="G44"/>
      <c r="H44"/>
      <c r="I44"/>
      <c r="J44"/>
      <c r="K44"/>
    </row>
    <row r="45" spans="1:11" s="151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151" customFormat="1" ht="12.75">
      <c r="A46"/>
      <c r="B46"/>
      <c r="C46"/>
      <c r="D46"/>
      <c r="E46"/>
      <c r="F46"/>
      <c r="G46"/>
      <c r="H46"/>
      <c r="I46"/>
      <c r="J46"/>
      <c r="K46"/>
    </row>
    <row r="47" spans="1:11" s="151" customFormat="1" ht="12.75">
      <c r="A47"/>
      <c r="B47"/>
      <c r="C47"/>
      <c r="D47"/>
      <c r="E47"/>
      <c r="F47"/>
      <c r="G47"/>
      <c r="H47"/>
      <c r="I47"/>
      <c r="J47"/>
      <c r="K47"/>
    </row>
    <row r="48" spans="1:11" s="151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151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151" customFormat="1" ht="12.75">
      <c r="A50"/>
      <c r="B50"/>
      <c r="C50"/>
      <c r="D50"/>
      <c r="E50"/>
      <c r="F50"/>
      <c r="G50"/>
      <c r="H50"/>
      <c r="I50"/>
      <c r="J50"/>
      <c r="K50"/>
    </row>
    <row r="51" spans="1:11" s="151" customFormat="1" ht="12.75">
      <c r="A51"/>
      <c r="B51"/>
      <c r="C51"/>
      <c r="D51"/>
      <c r="E51"/>
      <c r="F51"/>
      <c r="G51"/>
      <c r="H51"/>
      <c r="I51"/>
      <c r="J51"/>
      <c r="K51"/>
    </row>
    <row r="52" spans="1:11" s="151" customFormat="1" ht="12.75">
      <c r="A52"/>
      <c r="B52"/>
      <c r="C52"/>
      <c r="D52"/>
      <c r="E52"/>
      <c r="F52"/>
      <c r="G52"/>
      <c r="H52"/>
      <c r="I52"/>
      <c r="J52"/>
      <c r="K52"/>
    </row>
    <row r="53" spans="1:11" s="151" customFormat="1" ht="12.75">
      <c r="A53"/>
      <c r="B53"/>
      <c r="C53"/>
      <c r="D53"/>
      <c r="E53"/>
      <c r="F53"/>
      <c r="G53"/>
      <c r="H53"/>
      <c r="I53"/>
      <c r="J53"/>
      <c r="K53"/>
    </row>
    <row r="54" spans="1:11" s="151" customFormat="1" ht="12.75">
      <c r="A54"/>
      <c r="B54"/>
      <c r="C54"/>
      <c r="D54"/>
      <c r="E54"/>
      <c r="F54"/>
      <c r="G54"/>
      <c r="H54"/>
      <c r="I54"/>
      <c r="J54"/>
      <c r="K54"/>
    </row>
    <row r="74" spans="7:9" ht="12.75">
      <c r="G74" s="359"/>
      <c r="I74" s="359"/>
    </row>
    <row r="76" spans="7:9" ht="12.75">
      <c r="G76" s="359"/>
      <c r="I76" s="359"/>
    </row>
    <row r="82" spans="7:9" ht="12.75">
      <c r="G82" s="359"/>
      <c r="I82" s="359"/>
    </row>
    <row r="84" ht="12.75">
      <c r="I84" s="359"/>
    </row>
    <row r="88" ht="12.75">
      <c r="I88" s="359"/>
    </row>
    <row r="90" ht="12.75">
      <c r="I90" s="359"/>
    </row>
    <row r="92" ht="12.75">
      <c r="G92" s="359"/>
    </row>
    <row r="93" ht="12.75">
      <c r="G93" s="359"/>
    </row>
    <row r="95" ht="12.75">
      <c r="G95" s="359"/>
    </row>
  </sheetData>
  <sheetProtection/>
  <printOptions/>
  <pageMargins left="0.3" right="0.39" top="0.6" bottom="0.7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235">
      <selection activeCell="B229" sqref="B229"/>
    </sheetView>
  </sheetViews>
  <sheetFormatPr defaultColWidth="9.140625" defaultRowHeight="12.75"/>
  <cols>
    <col min="1" max="1" width="7.7109375" style="0" customWidth="1"/>
    <col min="2" max="2" width="49.28125" style="0" customWidth="1"/>
    <col min="3" max="3" width="10.28125" style="0" customWidth="1"/>
    <col min="4" max="4" width="14.421875" style="0" customWidth="1"/>
    <col min="5" max="5" width="10.57421875" style="0" customWidth="1"/>
    <col min="6" max="6" width="12.28125" style="0" bestFit="1" customWidth="1"/>
    <col min="7" max="7" width="10.57421875" style="0" bestFit="1" customWidth="1"/>
  </cols>
  <sheetData>
    <row r="1" spans="1:5" ht="12.75">
      <c r="A1" s="1"/>
      <c r="B1" s="2" t="s">
        <v>187</v>
      </c>
      <c r="C1" s="3"/>
      <c r="D1" s="3"/>
      <c r="E1" s="3"/>
    </row>
    <row r="2" spans="1:4" ht="13.5" thickBot="1">
      <c r="A2" s="5"/>
      <c r="B2" s="6" t="str">
        <f>'[4]bil stan'!$B$2</f>
        <v>KURBIN</v>
      </c>
      <c r="C2" s="7" t="str">
        <f>'[2]TVSH'!A4</f>
        <v>NIPT</v>
      </c>
      <c r="D2" s="7" t="s">
        <v>183</v>
      </c>
    </row>
    <row r="3" spans="1:5" ht="13.5" customHeight="1" thickBot="1">
      <c r="A3" s="8"/>
      <c r="B3" s="9" t="s">
        <v>463</v>
      </c>
      <c r="C3" s="362" t="s">
        <v>0</v>
      </c>
      <c r="D3" s="201"/>
      <c r="E3" s="318"/>
    </row>
    <row r="4" spans="1:5" ht="27" thickBot="1">
      <c r="A4" s="10" t="s">
        <v>1</v>
      </c>
      <c r="B4" s="11" t="s">
        <v>2</v>
      </c>
      <c r="C4" s="363"/>
      <c r="D4" s="245">
        <v>2011</v>
      </c>
      <c r="E4" s="319">
        <v>2010</v>
      </c>
    </row>
    <row r="5" spans="1:5" ht="13.5" thickBot="1">
      <c r="A5" s="12" t="s">
        <v>3</v>
      </c>
      <c r="B5" s="13" t="s">
        <v>4</v>
      </c>
      <c r="C5" s="14"/>
      <c r="D5" s="14"/>
      <c r="E5" s="282"/>
    </row>
    <row r="6" spans="1:5" ht="13.5" thickBot="1">
      <c r="A6" s="10">
        <v>1</v>
      </c>
      <c r="B6" s="4" t="s">
        <v>5</v>
      </c>
      <c r="C6" s="10" t="s">
        <v>6</v>
      </c>
      <c r="D6" s="42"/>
      <c r="E6" s="272"/>
    </row>
    <row r="7" spans="1:5" ht="12.75">
      <c r="A7" s="31" t="s">
        <v>7</v>
      </c>
      <c r="B7" s="157" t="s">
        <v>8</v>
      </c>
      <c r="C7" s="15"/>
      <c r="D7" s="246">
        <v>818975</v>
      </c>
      <c r="E7" s="320">
        <v>4045863</v>
      </c>
    </row>
    <row r="8" spans="1:5" ht="12.75">
      <c r="A8" s="34" t="s">
        <v>9</v>
      </c>
      <c r="B8" s="158" t="s">
        <v>10</v>
      </c>
      <c r="C8" s="17"/>
      <c r="D8" s="247">
        <v>44483</v>
      </c>
      <c r="E8" s="321"/>
    </row>
    <row r="9" spans="1:5" ht="12.75">
      <c r="A9" s="34" t="s">
        <v>11</v>
      </c>
      <c r="B9" s="158" t="s">
        <v>12</v>
      </c>
      <c r="C9" s="17"/>
      <c r="D9" s="247"/>
      <c r="E9" s="321"/>
    </row>
    <row r="10" spans="1:5" ht="13.5" thickBot="1">
      <c r="A10" s="26" t="s">
        <v>13</v>
      </c>
      <c r="B10" s="159" t="s">
        <v>14</v>
      </c>
      <c r="C10" s="19"/>
      <c r="D10" s="248"/>
      <c r="E10" s="322"/>
    </row>
    <row r="11" spans="1:5" ht="13.5" thickBot="1">
      <c r="A11" s="29"/>
      <c r="B11" s="30" t="s">
        <v>15</v>
      </c>
      <c r="C11" s="21"/>
      <c r="D11" s="37">
        <f>SUM(D7:D10)</f>
        <v>863458</v>
      </c>
      <c r="E11" s="291">
        <f>SUM(E7:E10)</f>
        <v>4045863</v>
      </c>
    </row>
    <row r="12" spans="1:5" ht="13.5" thickBot="1">
      <c r="A12" s="12">
        <v>2</v>
      </c>
      <c r="B12" s="13" t="s">
        <v>16</v>
      </c>
      <c r="C12" s="22"/>
      <c r="D12" s="249"/>
      <c r="E12" s="323"/>
    </row>
    <row r="13" spans="1:5" ht="12.75">
      <c r="A13" s="23" t="s">
        <v>7</v>
      </c>
      <c r="B13" s="24" t="s">
        <v>17</v>
      </c>
      <c r="C13" s="25"/>
      <c r="D13" s="25"/>
      <c r="E13" s="295"/>
    </row>
    <row r="14" spans="1:5" ht="13.5" thickBot="1">
      <c r="A14" s="26" t="s">
        <v>9</v>
      </c>
      <c r="B14" s="27" t="s">
        <v>18</v>
      </c>
      <c r="C14" s="28"/>
      <c r="D14" s="28"/>
      <c r="E14" s="324"/>
    </row>
    <row r="15" spans="1:5" ht="13.5" thickBot="1">
      <c r="A15" s="29"/>
      <c r="B15" s="30" t="s">
        <v>19</v>
      </c>
      <c r="C15" s="20"/>
      <c r="D15" s="41"/>
      <c r="E15" s="281"/>
    </row>
    <row r="16" spans="1:5" ht="13.5" thickBot="1">
      <c r="A16" s="12">
        <v>3</v>
      </c>
      <c r="B16" s="13" t="s">
        <v>20</v>
      </c>
      <c r="C16" s="272" t="s">
        <v>6</v>
      </c>
      <c r="D16" s="271"/>
      <c r="E16" s="213"/>
    </row>
    <row r="17" spans="1:5" ht="12.75">
      <c r="A17" s="31" t="s">
        <v>7</v>
      </c>
      <c r="B17" s="24" t="s">
        <v>21</v>
      </c>
      <c r="C17" s="273"/>
      <c r="D17" s="267"/>
      <c r="E17" s="211"/>
    </row>
    <row r="18" spans="1:5" ht="12.75">
      <c r="A18" s="26" t="s">
        <v>9</v>
      </c>
      <c r="B18" s="32" t="s">
        <v>22</v>
      </c>
      <c r="C18" s="33"/>
      <c r="D18" s="40"/>
      <c r="E18" s="299"/>
    </row>
    <row r="19" spans="1:5" ht="12.75">
      <c r="A19" s="34" t="s">
        <v>11</v>
      </c>
      <c r="B19" s="32" t="s">
        <v>23</v>
      </c>
      <c r="C19" s="33"/>
      <c r="D19" s="40"/>
      <c r="E19" s="299"/>
    </row>
    <row r="20" spans="1:5" ht="12.75">
      <c r="A20" s="34" t="s">
        <v>13</v>
      </c>
      <c r="B20" s="32" t="s">
        <v>24</v>
      </c>
      <c r="C20" s="33"/>
      <c r="D20" s="40">
        <v>595740</v>
      </c>
      <c r="E20" s="299">
        <v>565313</v>
      </c>
    </row>
    <row r="21" spans="1:5" ht="13.5" thickBot="1">
      <c r="A21" s="35" t="s">
        <v>25</v>
      </c>
      <c r="B21" s="27" t="s">
        <v>26</v>
      </c>
      <c r="C21" s="36"/>
      <c r="D21" s="251">
        <v>308427</v>
      </c>
      <c r="E21" s="325">
        <v>114551</v>
      </c>
    </row>
    <row r="22" spans="1:5" ht="13.5" thickBot="1">
      <c r="A22" s="21"/>
      <c r="B22" s="30" t="s">
        <v>27</v>
      </c>
      <c r="C22" s="37"/>
      <c r="D22" s="37">
        <f>SUM(D17:D21)</f>
        <v>904167</v>
      </c>
      <c r="E22" s="291">
        <f>SUM(E20:E21)</f>
        <v>679864</v>
      </c>
    </row>
    <row r="23" spans="1:5" ht="13.5" thickBot="1">
      <c r="A23" s="38">
        <v>4</v>
      </c>
      <c r="B23" s="39" t="s">
        <v>28</v>
      </c>
      <c r="C23" s="20" t="s">
        <v>29</v>
      </c>
      <c r="D23" s="20"/>
      <c r="E23" s="278"/>
    </row>
    <row r="24" spans="1:5" ht="12.75">
      <c r="A24" s="31" t="s">
        <v>7</v>
      </c>
      <c r="B24" s="24" t="s">
        <v>30</v>
      </c>
      <c r="C24" s="25"/>
      <c r="D24" s="25">
        <v>10744113</v>
      </c>
      <c r="E24" s="295">
        <v>10744113</v>
      </c>
    </row>
    <row r="25" spans="1:5" ht="12.75">
      <c r="A25" s="34" t="s">
        <v>9</v>
      </c>
      <c r="B25" s="32" t="s">
        <v>31</v>
      </c>
      <c r="C25" s="40"/>
      <c r="D25" s="40"/>
      <c r="E25" s="299"/>
    </row>
    <row r="26" spans="1:5" ht="12.75">
      <c r="A26" s="34" t="s">
        <v>11</v>
      </c>
      <c r="B26" s="32" t="s">
        <v>32</v>
      </c>
      <c r="C26" s="40"/>
      <c r="D26" s="40"/>
      <c r="E26" s="299"/>
    </row>
    <row r="27" spans="1:5" ht="12.75">
      <c r="A27" s="34" t="s">
        <v>13</v>
      </c>
      <c r="B27" s="32" t="s">
        <v>33</v>
      </c>
      <c r="C27" s="40"/>
      <c r="D27" s="40">
        <v>7600250</v>
      </c>
      <c r="E27" s="299">
        <v>5561875</v>
      </c>
    </row>
    <row r="28" spans="1:5" ht="13.5" thickBot="1">
      <c r="A28" s="26" t="s">
        <v>34</v>
      </c>
      <c r="B28" s="27" t="str">
        <f>'[1]Bilanci'!$B$24</f>
        <v>Parapagesa per funizimet</v>
      </c>
      <c r="C28" s="28"/>
      <c r="D28" s="28"/>
      <c r="E28" s="324"/>
    </row>
    <row r="29" spans="1:7" ht="13.5" thickBot="1">
      <c r="A29" s="21"/>
      <c r="B29" s="30" t="s">
        <v>35</v>
      </c>
      <c r="C29" s="37"/>
      <c r="D29" s="37">
        <f>SUM(D24:D28)</f>
        <v>18344363</v>
      </c>
      <c r="E29" s="326">
        <f>SUM(E24:E28)</f>
        <v>16305988</v>
      </c>
      <c r="G29" s="147"/>
    </row>
    <row r="30" spans="1:7" ht="13.5" thickBot="1">
      <c r="A30" s="29">
        <v>5</v>
      </c>
      <c r="B30" s="39" t="s">
        <v>36</v>
      </c>
      <c r="C30" s="20" t="s">
        <v>37</v>
      </c>
      <c r="D30" s="20"/>
      <c r="E30" s="278"/>
      <c r="G30" s="147"/>
    </row>
    <row r="31" spans="1:7" ht="13.5" thickBot="1">
      <c r="A31" s="29">
        <v>6</v>
      </c>
      <c r="B31" s="39" t="str">
        <f>'[1]Bilanci'!$B$27</f>
        <v>Parapagime dhe shpenzime te shtyra</v>
      </c>
      <c r="C31" s="41"/>
      <c r="D31" s="41"/>
      <c r="E31" s="281"/>
      <c r="G31" s="147"/>
    </row>
    <row r="32" spans="1:7" ht="13.5" thickBot="1">
      <c r="A32" s="12">
        <v>7</v>
      </c>
      <c r="B32" s="13" t="s">
        <v>38</v>
      </c>
      <c r="C32" s="42" t="s">
        <v>39</v>
      </c>
      <c r="D32" s="250"/>
      <c r="E32" s="286"/>
      <c r="G32" s="147"/>
    </row>
    <row r="33" spans="1:7" ht="12.75">
      <c r="A33" s="31" t="s">
        <v>7</v>
      </c>
      <c r="B33" s="24" t="s">
        <v>40</v>
      </c>
      <c r="C33" s="43"/>
      <c r="D33" s="25"/>
      <c r="E33" s="295"/>
      <c r="G33" s="147"/>
    </row>
    <row r="34" spans="1:5" ht="12.75">
      <c r="A34" s="26" t="s">
        <v>9</v>
      </c>
      <c r="B34" s="32" t="s">
        <v>41</v>
      </c>
      <c r="C34" s="16"/>
      <c r="D34" s="16"/>
      <c r="E34" s="286"/>
    </row>
    <row r="35" spans="1:5" ht="12.75">
      <c r="A35" s="26" t="s">
        <v>11</v>
      </c>
      <c r="B35" s="32" t="s">
        <v>42</v>
      </c>
      <c r="C35" s="16"/>
      <c r="D35" s="16"/>
      <c r="E35" s="286"/>
    </row>
    <row r="36" spans="1:5" ht="12.75">
      <c r="A36" s="44" t="s">
        <v>43</v>
      </c>
      <c r="B36" s="32" t="s">
        <v>44</v>
      </c>
      <c r="C36" s="16"/>
      <c r="D36" s="16"/>
      <c r="E36" s="286"/>
    </row>
    <row r="37" spans="1:5" ht="12.75">
      <c r="A37" s="34" t="s">
        <v>25</v>
      </c>
      <c r="B37" s="32" t="s">
        <v>45</v>
      </c>
      <c r="C37" s="16"/>
      <c r="D37" s="16"/>
      <c r="E37" s="286"/>
    </row>
    <row r="38" spans="1:5" ht="13.5" thickBot="1">
      <c r="A38" s="45" t="s">
        <v>46</v>
      </c>
      <c r="B38" s="27" t="s">
        <v>47</v>
      </c>
      <c r="C38" s="18"/>
      <c r="D38" s="18"/>
      <c r="E38" s="327"/>
    </row>
    <row r="39" spans="1:5" ht="13.5" thickBot="1">
      <c r="A39" s="46" t="s">
        <v>3</v>
      </c>
      <c r="B39" s="39" t="s">
        <v>48</v>
      </c>
      <c r="C39" s="20"/>
      <c r="D39" s="20">
        <f>D11+D22+D29</f>
        <v>20111988</v>
      </c>
      <c r="E39" s="278">
        <f>SUM(E11+E22+E29)</f>
        <v>21031715</v>
      </c>
    </row>
    <row r="40" spans="1:5" ht="13.5" thickBot="1">
      <c r="A40" s="35" t="s">
        <v>49</v>
      </c>
      <c r="B40" s="47" t="s">
        <v>50</v>
      </c>
      <c r="C40" s="48"/>
      <c r="D40" s="48"/>
      <c r="E40" s="328"/>
    </row>
    <row r="41" spans="1:5" ht="13.5" thickBot="1">
      <c r="A41" s="46">
        <v>2</v>
      </c>
      <c r="B41" s="49" t="s">
        <v>51</v>
      </c>
      <c r="C41" s="50" t="s">
        <v>39</v>
      </c>
      <c r="D41" s="50"/>
      <c r="E41" s="329"/>
    </row>
    <row r="42" spans="1:5" ht="12.75">
      <c r="A42" s="31" t="s">
        <v>7</v>
      </c>
      <c r="B42" s="24" t="s">
        <v>40</v>
      </c>
      <c r="C42" s="25"/>
      <c r="D42" s="25"/>
      <c r="E42" s="295"/>
    </row>
    <row r="43" spans="1:5" ht="12.75">
      <c r="A43" s="34" t="s">
        <v>9</v>
      </c>
      <c r="B43" s="32" t="s">
        <v>41</v>
      </c>
      <c r="C43" s="40"/>
      <c r="D43" s="40">
        <v>59650</v>
      </c>
      <c r="E43" s="299">
        <v>60867</v>
      </c>
    </row>
    <row r="44" spans="1:5" ht="12.75">
      <c r="A44" s="34" t="s">
        <v>11</v>
      </c>
      <c r="B44" s="32" t="s">
        <v>42</v>
      </c>
      <c r="C44" s="40"/>
      <c r="D44" s="40">
        <v>995251</v>
      </c>
      <c r="E44" s="299">
        <v>1105834</v>
      </c>
    </row>
    <row r="45" spans="1:5" ht="12.75">
      <c r="A45" s="34" t="s">
        <v>43</v>
      </c>
      <c r="B45" s="32" t="s">
        <v>44</v>
      </c>
      <c r="C45" s="40"/>
      <c r="D45" s="40">
        <v>1789790</v>
      </c>
      <c r="E45" s="299">
        <v>1945424</v>
      </c>
    </row>
    <row r="46" spans="1:5" ht="12.75">
      <c r="A46" s="34" t="s">
        <v>25</v>
      </c>
      <c r="B46" s="32" t="s">
        <v>45</v>
      </c>
      <c r="C46" s="40"/>
      <c r="D46" s="40"/>
      <c r="E46" s="299"/>
    </row>
    <row r="47" spans="1:5" ht="13.5" thickBot="1">
      <c r="A47" s="45" t="s">
        <v>46</v>
      </c>
      <c r="B47" s="27" t="s">
        <v>47</v>
      </c>
      <c r="C47" s="28"/>
      <c r="D47" s="28"/>
      <c r="E47" s="324"/>
    </row>
    <row r="48" spans="1:5" ht="13.5" thickBot="1">
      <c r="A48" s="51"/>
      <c r="B48" s="30" t="s">
        <v>52</v>
      </c>
      <c r="C48" s="20"/>
      <c r="D48" s="20">
        <f>SUM(D43:D47)</f>
        <v>2844691</v>
      </c>
      <c r="E48" s="278">
        <f>SUM(E43:E47)</f>
        <v>3112125</v>
      </c>
    </row>
    <row r="49" spans="1:5" ht="13.5" thickBot="1">
      <c r="A49" s="46">
        <v>3</v>
      </c>
      <c r="B49" s="49" t="s">
        <v>53</v>
      </c>
      <c r="C49" s="50" t="s">
        <v>37</v>
      </c>
      <c r="D49" s="50"/>
      <c r="E49" s="329"/>
    </row>
    <row r="50" spans="1:5" ht="13.5" thickBot="1">
      <c r="A50" s="38">
        <v>4</v>
      </c>
      <c r="B50" s="52" t="s">
        <v>54</v>
      </c>
      <c r="C50" s="281"/>
      <c r="D50" s="283"/>
      <c r="E50" s="283"/>
    </row>
    <row r="51" spans="1:5" ht="13.5" thickBot="1">
      <c r="A51" s="31" t="s">
        <v>7</v>
      </c>
      <c r="B51" s="88" t="s">
        <v>55</v>
      </c>
      <c r="C51" s="282"/>
      <c r="D51" s="284"/>
      <c r="E51" s="284"/>
    </row>
    <row r="52" spans="1:5" ht="13.5" thickBot="1">
      <c r="A52" s="29" t="s">
        <v>11</v>
      </c>
      <c r="B52" s="30" t="s">
        <v>56</v>
      </c>
      <c r="C52" s="197"/>
      <c r="D52" s="285"/>
      <c r="E52" s="330"/>
    </row>
    <row r="53" spans="1:5" ht="13.5" thickBot="1">
      <c r="A53" s="12"/>
      <c r="B53" s="198" t="s">
        <v>182</v>
      </c>
      <c r="C53" s="199"/>
      <c r="D53" s="274"/>
      <c r="E53" s="331"/>
    </row>
    <row r="54" spans="1:5" ht="13.5" thickBot="1">
      <c r="A54" s="51" t="str">
        <f>A40</f>
        <v>II</v>
      </c>
      <c r="B54" s="49" t="s">
        <v>57</v>
      </c>
      <c r="C54" s="50"/>
      <c r="D54" s="265">
        <f>SUM(D48:D53)</f>
        <v>2844691</v>
      </c>
      <c r="E54" s="283">
        <f>SUM(E48:E54)</f>
        <v>3112125</v>
      </c>
    </row>
    <row r="55" spans="1:5" ht="13.5" thickBot="1">
      <c r="A55" s="29" t="s">
        <v>58</v>
      </c>
      <c r="B55" s="53" t="s">
        <v>59</v>
      </c>
      <c r="C55" s="278"/>
      <c r="D55" s="275">
        <f>D39+D54</f>
        <v>22956679</v>
      </c>
      <c r="E55" s="266">
        <f>SUM(E39+E48)</f>
        <v>24143840</v>
      </c>
    </row>
    <row r="56" spans="1:5" ht="13.5" thickBot="1">
      <c r="A56" s="12"/>
      <c r="B56" s="11"/>
      <c r="C56" s="279"/>
      <c r="D56" s="276"/>
      <c r="E56" s="213"/>
    </row>
    <row r="57" spans="1:5" ht="13.5" thickBot="1">
      <c r="A57" s="22"/>
      <c r="B57" s="11" t="s">
        <v>60</v>
      </c>
      <c r="C57" s="280" t="s">
        <v>0</v>
      </c>
      <c r="D57" s="277"/>
      <c r="E57" s="243"/>
    </row>
    <row r="58" spans="1:5" ht="13.5" thickBot="1">
      <c r="A58" s="55"/>
      <c r="B58" s="56"/>
      <c r="C58" s="57"/>
      <c r="D58" s="244"/>
      <c r="E58" s="244"/>
    </row>
    <row r="59" spans="1:5" ht="13.5" thickBot="1">
      <c r="A59" s="35" t="s">
        <v>61</v>
      </c>
      <c r="B59" s="47" t="s">
        <v>62</v>
      </c>
      <c r="C59" s="241"/>
      <c r="D59" s="360">
        <v>2011</v>
      </c>
      <c r="E59" s="221">
        <v>2010</v>
      </c>
    </row>
    <row r="60" spans="1:5" ht="13.5" thickBot="1">
      <c r="A60" s="10" t="s">
        <v>3</v>
      </c>
      <c r="B60" s="13" t="s">
        <v>63</v>
      </c>
      <c r="C60" s="35" t="s">
        <v>6</v>
      </c>
      <c r="D60" s="48"/>
      <c r="E60" s="328"/>
    </row>
    <row r="61" spans="1:5" ht="13.5" thickBot="1">
      <c r="A61" s="38">
        <v>1</v>
      </c>
      <c r="B61" s="58" t="s">
        <v>64</v>
      </c>
      <c r="C61" s="59"/>
      <c r="D61" s="252"/>
      <c r="E61" s="332"/>
    </row>
    <row r="62" spans="1:5" ht="13.5" thickBot="1">
      <c r="A62" s="29">
        <v>2</v>
      </c>
      <c r="B62" s="64" t="s">
        <v>65</v>
      </c>
      <c r="C62" s="38"/>
      <c r="D62" s="41"/>
      <c r="E62" s="281"/>
    </row>
    <row r="63" spans="1:5" ht="12.75">
      <c r="A63" s="161" t="s">
        <v>66</v>
      </c>
      <c r="B63" s="162" t="s">
        <v>67</v>
      </c>
      <c r="C63" s="60"/>
      <c r="D63" s="253"/>
      <c r="E63" s="333"/>
    </row>
    <row r="64" spans="1:5" ht="12.75">
      <c r="A64" s="163" t="s">
        <v>68</v>
      </c>
      <c r="B64" s="91" t="str">
        <f>B81</f>
        <v>Shuma te arketuara me porosi</v>
      </c>
      <c r="C64" s="61"/>
      <c r="D64" s="254"/>
      <c r="E64" s="334"/>
    </row>
    <row r="65" spans="1:5" ht="12.75">
      <c r="A65" s="163" t="s">
        <v>69</v>
      </c>
      <c r="B65" s="91" t="s">
        <v>70</v>
      </c>
      <c r="C65" s="61"/>
      <c r="D65" s="254"/>
      <c r="E65" s="334"/>
    </row>
    <row r="66" spans="1:7" ht="12.75">
      <c r="A66" s="163" t="s">
        <v>13</v>
      </c>
      <c r="B66" s="91" t="s">
        <v>71</v>
      </c>
      <c r="C66" s="61"/>
      <c r="D66" s="239">
        <v>10342601</v>
      </c>
      <c r="E66" s="239">
        <v>11796681</v>
      </c>
      <c r="F66" s="125" t="s">
        <v>422</v>
      </c>
      <c r="G66" s="126"/>
    </row>
    <row r="67" spans="1:5" ht="12.75">
      <c r="A67" s="163" t="s">
        <v>25</v>
      </c>
      <c r="B67" s="91" t="s">
        <v>72</v>
      </c>
      <c r="C67" s="33"/>
      <c r="D67" s="40"/>
      <c r="E67" s="299"/>
    </row>
    <row r="68" spans="1:5" ht="12.75">
      <c r="A68" s="163" t="s">
        <v>73</v>
      </c>
      <c r="B68" s="91" t="s">
        <v>74</v>
      </c>
      <c r="C68" s="33"/>
      <c r="D68" s="40">
        <v>29379</v>
      </c>
      <c r="E68" s="299">
        <v>28821</v>
      </c>
    </row>
    <row r="69" spans="1:5" ht="12.75">
      <c r="A69" s="163" t="s">
        <v>75</v>
      </c>
      <c r="B69" s="91" t="s">
        <v>76</v>
      </c>
      <c r="C69" s="33"/>
      <c r="D69" s="40"/>
      <c r="E69" s="299"/>
    </row>
    <row r="70" spans="1:5" ht="12.75">
      <c r="A70" s="163" t="s">
        <v>77</v>
      </c>
      <c r="B70" s="91" t="s">
        <v>78</v>
      </c>
      <c r="C70" s="33"/>
      <c r="D70" s="40"/>
      <c r="E70" s="299"/>
    </row>
    <row r="71" spans="1:5" ht="12.75">
      <c r="A71" s="164" t="s">
        <v>79</v>
      </c>
      <c r="B71" s="91" t="s">
        <v>80</v>
      </c>
      <c r="C71" s="33"/>
      <c r="D71" s="40">
        <v>7530</v>
      </c>
      <c r="E71" s="299">
        <v>7330</v>
      </c>
    </row>
    <row r="72" spans="1:5" ht="13.5" thickBot="1">
      <c r="A72" s="164" t="s">
        <v>79</v>
      </c>
      <c r="B72" s="160" t="str">
        <f>'[3]bil stan'!$B$73</f>
        <v>Detyrim tatimore tatim qera</v>
      </c>
      <c r="C72" s="62"/>
      <c r="D72" s="255"/>
      <c r="E72" s="335"/>
    </row>
    <row r="73" spans="1:5" ht="13.5" thickBot="1">
      <c r="A73" s="165"/>
      <c r="B73" s="166" t="s">
        <v>82</v>
      </c>
      <c r="C73" s="63"/>
      <c r="D73" s="258">
        <f>SUM(D66:D72)</f>
        <v>10379510</v>
      </c>
      <c r="E73" s="336">
        <f>SUM(E66:E72)</f>
        <v>11832832</v>
      </c>
    </row>
    <row r="74" spans="1:5" ht="13.5" thickBot="1">
      <c r="A74" s="21">
        <v>3</v>
      </c>
      <c r="B74" s="30" t="s">
        <v>83</v>
      </c>
      <c r="C74" s="21"/>
      <c r="D74" s="37"/>
      <c r="E74" s="291"/>
    </row>
    <row r="75" spans="1:5" ht="13.5" thickBot="1">
      <c r="A75" s="29">
        <v>4</v>
      </c>
      <c r="B75" s="39" t="s">
        <v>84</v>
      </c>
      <c r="C75" s="29" t="s">
        <v>85</v>
      </c>
      <c r="D75" s="20"/>
      <c r="E75" s="278"/>
    </row>
    <row r="76" spans="1:5" ht="13.5" thickBot="1">
      <c r="A76" s="46">
        <v>5</v>
      </c>
      <c r="B76" s="65" t="s">
        <v>86</v>
      </c>
      <c r="C76" s="66" t="s">
        <v>87</v>
      </c>
      <c r="D76" s="268"/>
      <c r="E76" s="337"/>
    </row>
    <row r="77" spans="1:5" ht="13.5" thickBot="1">
      <c r="A77" s="21" t="s">
        <v>3</v>
      </c>
      <c r="B77" s="39" t="s">
        <v>88</v>
      </c>
      <c r="C77" s="21"/>
      <c r="D77" s="37"/>
      <c r="E77" s="291"/>
    </row>
    <row r="78" spans="1:5" ht="13.5" thickBot="1">
      <c r="A78" s="10" t="s">
        <v>49</v>
      </c>
      <c r="B78" s="2" t="s">
        <v>89</v>
      </c>
      <c r="C78" s="8"/>
      <c r="D78" s="1"/>
      <c r="E78" s="323"/>
    </row>
    <row r="79" spans="1:5" ht="13.5" thickBot="1">
      <c r="A79" s="187">
        <v>1</v>
      </c>
      <c r="B79" s="192" t="s">
        <v>90</v>
      </c>
      <c r="C79" s="31" t="s">
        <v>6</v>
      </c>
      <c r="D79" s="256"/>
      <c r="E79" s="279"/>
    </row>
    <row r="80" spans="1:5" ht="13.5" thickBot="1">
      <c r="A80" s="188">
        <v>2</v>
      </c>
      <c r="B80" s="193" t="s">
        <v>65</v>
      </c>
      <c r="C80" s="34"/>
      <c r="D80" s="16"/>
      <c r="E80" s="286"/>
    </row>
    <row r="81" spans="1:5" ht="12.75">
      <c r="A81" s="189" t="s">
        <v>66</v>
      </c>
      <c r="B81" s="194" t="s">
        <v>91</v>
      </c>
      <c r="C81" s="34" t="s">
        <v>6</v>
      </c>
      <c r="D81" s="16"/>
      <c r="E81" s="286"/>
    </row>
    <row r="82" spans="1:5" ht="12.75">
      <c r="A82" s="190" t="s">
        <v>68</v>
      </c>
      <c r="B82" s="194" t="str">
        <f>B65</f>
        <v>Te pagueshme ndaj furnitoreve AQT</v>
      </c>
      <c r="C82" s="34" t="s">
        <v>6</v>
      </c>
      <c r="D82" s="16"/>
      <c r="E82" s="286"/>
    </row>
    <row r="83" spans="1:5" ht="12.75">
      <c r="A83" s="190" t="s">
        <v>68</v>
      </c>
      <c r="B83" s="194" t="s">
        <v>71</v>
      </c>
      <c r="C83" s="34" t="str">
        <f>C82</f>
        <v>SKK3</v>
      </c>
      <c r="D83" s="16"/>
      <c r="E83" s="286"/>
    </row>
    <row r="84" spans="1:5" ht="12.75">
      <c r="A84" s="190" t="s">
        <v>13</v>
      </c>
      <c r="B84" s="194" t="s">
        <v>72</v>
      </c>
      <c r="C84" s="34" t="s">
        <v>6</v>
      </c>
      <c r="D84" s="16"/>
      <c r="E84" s="286"/>
    </row>
    <row r="85" spans="1:5" ht="12.75">
      <c r="A85" s="190" t="s">
        <v>25</v>
      </c>
      <c r="B85" s="194" t="s">
        <v>74</v>
      </c>
      <c r="C85" s="34" t="str">
        <f>C84</f>
        <v>SKK3</v>
      </c>
      <c r="D85" s="16"/>
      <c r="E85" s="286"/>
    </row>
    <row r="86" spans="1:5" ht="12.75">
      <c r="A86" s="190" t="s">
        <v>75</v>
      </c>
      <c r="B86" s="194" t="s">
        <v>76</v>
      </c>
      <c r="C86" s="34" t="s">
        <v>6</v>
      </c>
      <c r="D86" s="16"/>
      <c r="E86" s="286"/>
    </row>
    <row r="87" spans="1:5" ht="12.75">
      <c r="A87" s="190" t="s">
        <v>77</v>
      </c>
      <c r="B87" s="194" t="s">
        <v>78</v>
      </c>
      <c r="C87" s="34"/>
      <c r="D87" s="16"/>
      <c r="E87" s="286"/>
    </row>
    <row r="88" spans="1:5" ht="12.75">
      <c r="A88" s="190" t="s">
        <v>92</v>
      </c>
      <c r="B88" s="194" t="s">
        <v>80</v>
      </c>
      <c r="C88" s="34"/>
      <c r="D88" s="16"/>
      <c r="E88" s="286"/>
    </row>
    <row r="89" spans="1:5" ht="13.5" thickBot="1">
      <c r="A89" s="191" t="s">
        <v>79</v>
      </c>
      <c r="B89" s="195" t="s">
        <v>81</v>
      </c>
      <c r="C89" s="45"/>
      <c r="D89" s="257"/>
      <c r="E89" s="338"/>
    </row>
    <row r="90" spans="1:5" ht="13.5" thickBot="1">
      <c r="A90" s="167"/>
      <c r="B90" s="49" t="s">
        <v>93</v>
      </c>
      <c r="C90" s="63"/>
      <c r="D90" s="258"/>
      <c r="E90" s="339"/>
    </row>
    <row r="91" spans="1:5" ht="13.5" thickBot="1">
      <c r="A91" s="67">
        <v>3</v>
      </c>
      <c r="B91" s="168" t="s">
        <v>83</v>
      </c>
      <c r="C91" s="64" t="s">
        <v>6</v>
      </c>
      <c r="D91" s="39"/>
      <c r="E91" s="340"/>
    </row>
    <row r="92" spans="1:5" ht="13.5" thickBot="1">
      <c r="A92" s="67">
        <v>4</v>
      </c>
      <c r="B92" s="30" t="s">
        <v>94</v>
      </c>
      <c r="C92" s="29" t="s">
        <v>95</v>
      </c>
      <c r="D92" s="268">
        <v>163753</v>
      </c>
      <c r="E92" s="341">
        <v>163753</v>
      </c>
    </row>
    <row r="93" spans="1:5" ht="13.5" thickBot="1">
      <c r="A93" s="67">
        <v>5</v>
      </c>
      <c r="B93" s="30" t="s">
        <v>84</v>
      </c>
      <c r="C93" s="29" t="s">
        <v>85</v>
      </c>
      <c r="D93" s="20"/>
      <c r="E93" s="278"/>
    </row>
    <row r="94" spans="1:5" ht="13.5" thickBot="1">
      <c r="A94" s="68"/>
      <c r="B94" s="39" t="s">
        <v>96</v>
      </c>
      <c r="C94" s="29"/>
      <c r="D94" s="20"/>
      <c r="E94" s="278"/>
    </row>
    <row r="95" spans="1:5" ht="13.5" thickBot="1">
      <c r="A95" s="51" t="s">
        <v>49</v>
      </c>
      <c r="B95" s="53" t="s">
        <v>97</v>
      </c>
      <c r="C95" s="21"/>
      <c r="D95" s="37">
        <f>SUM(D73:D94)</f>
        <v>10543263</v>
      </c>
      <c r="E95" s="326">
        <f>SUM(E73+E92)</f>
        <v>11996585</v>
      </c>
    </row>
    <row r="96" spans="1:5" ht="13.5" thickBot="1">
      <c r="A96" s="38" t="s">
        <v>98</v>
      </c>
      <c r="B96" s="39" t="s">
        <v>99</v>
      </c>
      <c r="C96" s="21"/>
      <c r="D96" s="37"/>
      <c r="E96" s="291"/>
    </row>
    <row r="97" spans="1:5" ht="12.75">
      <c r="A97" s="31">
        <v>1</v>
      </c>
      <c r="B97" s="69" t="s">
        <v>100</v>
      </c>
      <c r="C97" s="23"/>
      <c r="D97" s="260"/>
      <c r="E97" s="342"/>
    </row>
    <row r="98" spans="1:5" ht="12.75">
      <c r="A98" s="34">
        <v>2</v>
      </c>
      <c r="B98" s="70" t="s">
        <v>101</v>
      </c>
      <c r="C98" s="33" t="s">
        <v>6</v>
      </c>
      <c r="D98" s="40">
        <v>10271034</v>
      </c>
      <c r="E98" s="299">
        <v>10271034</v>
      </c>
    </row>
    <row r="99" spans="1:5" ht="12.75">
      <c r="A99" s="34">
        <v>3</v>
      </c>
      <c r="B99" s="70" t="s">
        <v>102</v>
      </c>
      <c r="C99" s="33"/>
      <c r="D99" s="40"/>
      <c r="E99" s="299"/>
    </row>
    <row r="100" spans="1:5" ht="12.75">
      <c r="A100" s="34">
        <v>4</v>
      </c>
      <c r="B100" s="70" t="s">
        <v>103</v>
      </c>
      <c r="C100" s="33"/>
      <c r="D100" s="40"/>
      <c r="E100" s="299"/>
    </row>
    <row r="101" spans="1:5" ht="12.75">
      <c r="A101" s="34">
        <v>5</v>
      </c>
      <c r="B101" s="70" t="s">
        <v>104</v>
      </c>
      <c r="C101" s="33"/>
      <c r="D101" s="40">
        <v>50063</v>
      </c>
      <c r="E101" s="299">
        <v>50063</v>
      </c>
    </row>
    <row r="102" spans="1:5" ht="12.75">
      <c r="A102" s="34">
        <v>6</v>
      </c>
      <c r="B102" s="70" t="s">
        <v>105</v>
      </c>
      <c r="C102" s="33"/>
      <c r="D102" s="40">
        <v>50063</v>
      </c>
      <c r="E102" s="299">
        <v>50063</v>
      </c>
    </row>
    <row r="103" spans="1:5" ht="12.75">
      <c r="A103" s="34">
        <v>7</v>
      </c>
      <c r="B103" s="70" t="s">
        <v>106</v>
      </c>
      <c r="C103" s="33"/>
      <c r="D103" s="40">
        <v>1507207</v>
      </c>
      <c r="E103" s="299">
        <v>1493050</v>
      </c>
    </row>
    <row r="104" spans="1:5" ht="12.75">
      <c r="A104" s="34">
        <v>8</v>
      </c>
      <c r="B104" s="70" t="s">
        <v>107</v>
      </c>
      <c r="C104" s="33"/>
      <c r="D104" s="40"/>
      <c r="E104" s="299"/>
    </row>
    <row r="105" spans="1:5" ht="12.75">
      <c r="A105" s="34">
        <v>9</v>
      </c>
      <c r="B105" s="70" t="s">
        <v>108</v>
      </c>
      <c r="C105" s="33"/>
      <c r="D105" s="40">
        <v>268888</v>
      </c>
      <c r="E105" s="299"/>
    </row>
    <row r="106" spans="1:5" ht="12.75">
      <c r="A106" s="34">
        <v>10</v>
      </c>
      <c r="B106" s="70" t="s">
        <v>109</v>
      </c>
      <c r="C106" s="34"/>
      <c r="D106" s="16">
        <v>266161</v>
      </c>
      <c r="E106" s="343">
        <v>283045</v>
      </c>
    </row>
    <row r="107" spans="1:5" ht="13.5" thickBot="1">
      <c r="A107" s="62">
        <v>11</v>
      </c>
      <c r="B107" s="71" t="s">
        <v>110</v>
      </c>
      <c r="C107" s="72"/>
      <c r="D107" s="28"/>
      <c r="E107" s="324"/>
    </row>
    <row r="108" spans="1:5" ht="13.5" thickBot="1">
      <c r="A108" s="73" t="s">
        <v>111</v>
      </c>
      <c r="B108" s="52" t="s">
        <v>112</v>
      </c>
      <c r="C108" s="74"/>
      <c r="D108" s="269">
        <f>SUM(D98:D107)</f>
        <v>12413416</v>
      </c>
      <c r="E108" s="344">
        <f>SUM(E98:E107)</f>
        <v>12147255</v>
      </c>
    </row>
    <row r="109" spans="1:6" ht="13.5" thickBot="1">
      <c r="A109" s="21"/>
      <c r="B109" s="75" t="s">
        <v>113</v>
      </c>
      <c r="C109" s="21"/>
      <c r="D109" s="259">
        <f>D73+D92+D108</f>
        <v>22956679</v>
      </c>
      <c r="E109" s="326">
        <f>SUM(E95+E108)</f>
        <v>24143840</v>
      </c>
      <c r="F109" s="196"/>
    </row>
    <row r="110" spans="1:6" ht="12.75">
      <c r="A110" s="169"/>
      <c r="B110" s="76"/>
      <c r="C110" s="76"/>
      <c r="D110" s="76"/>
      <c r="E110" s="345"/>
      <c r="F110" s="196"/>
    </row>
    <row r="111" spans="1:6" ht="13.5" thickBot="1">
      <c r="A111" s="170"/>
      <c r="B111" s="77"/>
      <c r="C111" s="77"/>
      <c r="D111" s="77"/>
      <c r="E111" s="346"/>
      <c r="F111" s="196"/>
    </row>
    <row r="112" spans="1:5" ht="12.75">
      <c r="A112" s="84"/>
      <c r="B112" s="78" t="str">
        <f>B1</f>
        <v>Firma     "Lleshi-L" ShPK</v>
      </c>
      <c r="C112" s="79"/>
      <c r="D112" s="287"/>
      <c r="E112" s="287"/>
    </row>
    <row r="113" spans="1:5" ht="13.5" thickBot="1">
      <c r="A113" s="171"/>
      <c r="B113" s="80" t="str">
        <f>B2</f>
        <v>KURBIN</v>
      </c>
      <c r="C113" s="81" t="str">
        <f>C2</f>
        <v>NIPT</v>
      </c>
      <c r="D113" s="288"/>
      <c r="E113" s="288"/>
    </row>
    <row r="114" spans="1:5" ht="18.75" thickBot="1">
      <c r="A114" s="94"/>
      <c r="B114" s="82" t="s">
        <v>114</v>
      </c>
      <c r="C114" s="83"/>
      <c r="D114" s="289"/>
      <c r="E114" s="289"/>
    </row>
    <row r="115" spans="1:5" ht="13.5" thickBot="1">
      <c r="A115" s="120" t="s">
        <v>1</v>
      </c>
      <c r="B115" s="78" t="s">
        <v>115</v>
      </c>
      <c r="C115" s="84" t="s">
        <v>116</v>
      </c>
      <c r="D115" s="290">
        <v>2011</v>
      </c>
      <c r="E115" s="287">
        <v>2010</v>
      </c>
    </row>
    <row r="116" spans="1:5" ht="13.5" thickBot="1">
      <c r="A116" s="85">
        <v>1</v>
      </c>
      <c r="B116" s="86" t="s">
        <v>117</v>
      </c>
      <c r="C116" s="21"/>
      <c r="D116" s="291">
        <v>7089097</v>
      </c>
      <c r="E116" s="347">
        <v>6433097</v>
      </c>
    </row>
    <row r="117" spans="1:5" ht="12.75">
      <c r="A117" s="87" t="s">
        <v>7</v>
      </c>
      <c r="B117" s="88" t="s">
        <v>118</v>
      </c>
      <c r="C117" s="89"/>
      <c r="D117" s="292"/>
      <c r="E117" s="348"/>
    </row>
    <row r="118" spans="1:5" ht="13.5" thickBot="1">
      <c r="A118" s="92" t="s">
        <v>9</v>
      </c>
      <c r="B118" s="93" t="s">
        <v>119</v>
      </c>
      <c r="C118" s="225"/>
      <c r="D118" s="293"/>
      <c r="E118" s="293"/>
    </row>
    <row r="119" spans="1:5" ht="13.5" thickBot="1">
      <c r="A119" s="84" t="s">
        <v>11</v>
      </c>
      <c r="B119" s="226" t="s">
        <v>181</v>
      </c>
      <c r="C119" s="227"/>
      <c r="D119" s="287">
        <v>7089097</v>
      </c>
      <c r="E119" s="349">
        <v>6433097</v>
      </c>
    </row>
    <row r="120" spans="1:5" ht="13.5" thickBot="1">
      <c r="A120" s="94" t="s">
        <v>43</v>
      </c>
      <c r="B120" s="95" t="s">
        <v>120</v>
      </c>
      <c r="C120" s="96"/>
      <c r="D120" s="294"/>
      <c r="E120" s="294"/>
    </row>
    <row r="121" spans="1:5" ht="13.5" thickBot="1">
      <c r="A121" s="97">
        <v>2</v>
      </c>
      <c r="B121" s="39" t="s">
        <v>121</v>
      </c>
      <c r="C121" s="29"/>
      <c r="D121" s="278"/>
      <c r="E121" s="340"/>
    </row>
    <row r="122" spans="1:6" ht="12.75">
      <c r="A122" s="90" t="s">
        <v>7</v>
      </c>
      <c r="B122" s="69" t="s">
        <v>122</v>
      </c>
      <c r="C122" s="98"/>
      <c r="D122" s="295"/>
      <c r="E122" s="267"/>
      <c r="F122" s="126"/>
    </row>
    <row r="123" spans="1:5" ht="12.75">
      <c r="A123" s="90" t="s">
        <v>9</v>
      </c>
      <c r="B123" s="70" t="s">
        <v>123</v>
      </c>
      <c r="C123" s="33"/>
      <c r="D123" s="40"/>
      <c r="E123" s="299"/>
    </row>
    <row r="124" spans="1:5" ht="12.75">
      <c r="A124" s="90" t="s">
        <v>11</v>
      </c>
      <c r="B124" s="70" t="s">
        <v>124</v>
      </c>
      <c r="C124" s="33"/>
      <c r="D124" s="40"/>
      <c r="E124" s="299"/>
    </row>
    <row r="125" spans="1:5" ht="12.75">
      <c r="A125" s="90" t="s">
        <v>34</v>
      </c>
      <c r="B125" s="70" t="s">
        <v>125</v>
      </c>
      <c r="C125" s="33"/>
      <c r="D125" s="40"/>
      <c r="E125" s="299"/>
    </row>
    <row r="126" spans="1:5" ht="13.5" thickBot="1">
      <c r="A126" s="92" t="s">
        <v>43</v>
      </c>
      <c r="B126" s="71" t="s">
        <v>126</v>
      </c>
      <c r="C126" s="92"/>
      <c r="D126" s="251"/>
      <c r="E126" s="325"/>
    </row>
    <row r="127" spans="1:5" ht="13.5" thickBot="1">
      <c r="A127" s="99">
        <v>3</v>
      </c>
      <c r="B127" s="13" t="s">
        <v>127</v>
      </c>
      <c r="C127" s="94"/>
      <c r="D127" s="261">
        <f>SUM(D119:D126)</f>
        <v>7089097</v>
      </c>
      <c r="E127" s="350">
        <f>SUM(E119:E126)</f>
        <v>6433097</v>
      </c>
    </row>
    <row r="128" spans="1:5" ht="13.5" thickBot="1">
      <c r="A128" s="100" t="s">
        <v>61</v>
      </c>
      <c r="B128" s="81" t="s">
        <v>128</v>
      </c>
      <c r="C128" s="100"/>
      <c r="D128" s="214"/>
      <c r="E128" s="351"/>
    </row>
    <row r="129" spans="1:5" ht="13.5" thickBot="1">
      <c r="A129" s="101">
        <v>1</v>
      </c>
      <c r="B129" s="64" t="s">
        <v>129</v>
      </c>
      <c r="C129" s="51"/>
      <c r="D129" s="50"/>
      <c r="E129" s="329"/>
    </row>
    <row r="130" spans="1:5" ht="12.75">
      <c r="A130" s="98" t="s">
        <v>7</v>
      </c>
      <c r="B130" s="24" t="s">
        <v>130</v>
      </c>
      <c r="C130" s="102"/>
      <c r="D130" s="262"/>
      <c r="E130" s="352"/>
    </row>
    <row r="131" spans="1:5" ht="13.5" thickBot="1">
      <c r="A131" s="72" t="s">
        <v>9</v>
      </c>
      <c r="B131" s="27" t="s">
        <v>31</v>
      </c>
      <c r="C131" s="92"/>
      <c r="D131" s="251"/>
      <c r="E131" s="325"/>
    </row>
    <row r="132" spans="1:5" ht="13.5" thickBot="1">
      <c r="A132" s="29">
        <v>2</v>
      </c>
      <c r="B132" s="64" t="s">
        <v>131</v>
      </c>
      <c r="C132" s="37"/>
      <c r="D132" s="203">
        <v>6316912</v>
      </c>
      <c r="E132" s="347">
        <v>5620314</v>
      </c>
    </row>
    <row r="133" spans="1:5" ht="12.75">
      <c r="A133" s="103" t="s">
        <v>7</v>
      </c>
      <c r="B133" s="104" t="s">
        <v>132</v>
      </c>
      <c r="C133" s="103"/>
      <c r="D133" s="262"/>
      <c r="E133" s="352"/>
    </row>
    <row r="134" spans="1:6" ht="12.75">
      <c r="A134" s="92" t="s">
        <v>9</v>
      </c>
      <c r="B134" s="105" t="s">
        <v>133</v>
      </c>
      <c r="C134" s="61"/>
      <c r="D134" s="239">
        <v>6316912</v>
      </c>
      <c r="E134" s="297">
        <v>5620314</v>
      </c>
      <c r="F134" s="240"/>
    </row>
    <row r="135" spans="1:5" ht="13.5" thickBot="1">
      <c r="A135" s="106" t="s">
        <v>11</v>
      </c>
      <c r="B135" s="107" t="s">
        <v>134</v>
      </c>
      <c r="C135" s="108"/>
      <c r="D135" s="5"/>
      <c r="E135" s="353"/>
    </row>
    <row r="136" spans="1:5" ht="13.5" thickBot="1">
      <c r="A136" s="109">
        <v>3</v>
      </c>
      <c r="B136" s="64" t="s">
        <v>135</v>
      </c>
      <c r="C136" s="29"/>
      <c r="D136" s="41"/>
      <c r="E136" s="278"/>
    </row>
    <row r="137" spans="1:5" ht="13.5" thickBot="1">
      <c r="A137" s="111">
        <v>4</v>
      </c>
      <c r="B137" s="52" t="s">
        <v>136</v>
      </c>
      <c r="C137" s="278"/>
      <c r="D137" s="275">
        <v>209017</v>
      </c>
      <c r="E137" s="283">
        <v>205009</v>
      </c>
    </row>
    <row r="138" spans="1:5" ht="12.75">
      <c r="A138" s="103" t="s">
        <v>7</v>
      </c>
      <c r="B138" s="172" t="s">
        <v>137</v>
      </c>
      <c r="C138" s="296"/>
      <c r="D138" s="270">
        <v>0</v>
      </c>
      <c r="E138" s="210"/>
    </row>
    <row r="139" spans="1:5" ht="12.75">
      <c r="A139" s="90" t="s">
        <v>9</v>
      </c>
      <c r="B139" s="173" t="s">
        <v>138</v>
      </c>
      <c r="C139" s="297"/>
      <c r="D139" s="114">
        <v>209017</v>
      </c>
      <c r="E139" s="210">
        <v>205009</v>
      </c>
    </row>
    <row r="140" spans="1:5" ht="13.5" thickBot="1">
      <c r="A140" s="92" t="s">
        <v>11</v>
      </c>
      <c r="B140" s="174" t="s">
        <v>139</v>
      </c>
      <c r="C140" s="298"/>
      <c r="D140" s="200"/>
      <c r="E140" s="354"/>
    </row>
    <row r="141" spans="1:5" ht="13.5" thickBot="1">
      <c r="A141" s="109">
        <v>5</v>
      </c>
      <c r="B141" s="49" t="s">
        <v>140</v>
      </c>
      <c r="C141" s="20"/>
      <c r="D141" s="52">
        <v>267434</v>
      </c>
      <c r="E141" s="283">
        <v>293729</v>
      </c>
    </row>
    <row r="142" spans="1:5" ht="12.75">
      <c r="A142" s="103" t="s">
        <v>7</v>
      </c>
      <c r="B142" s="149" t="s">
        <v>141</v>
      </c>
      <c r="C142" s="103"/>
      <c r="D142" s="263"/>
      <c r="E142" s="296"/>
    </row>
    <row r="143" spans="1:7" ht="12.75">
      <c r="A143" s="90" t="s">
        <v>9</v>
      </c>
      <c r="B143" s="70" t="s">
        <v>142</v>
      </c>
      <c r="C143" s="90"/>
      <c r="D143" s="239">
        <v>267434</v>
      </c>
      <c r="E143" s="297">
        <v>293279</v>
      </c>
      <c r="G143" s="125"/>
    </row>
    <row r="144" spans="1:5" ht="13.5" thickBot="1">
      <c r="A144" s="62" t="s">
        <v>11</v>
      </c>
      <c r="B144" s="150" t="s">
        <v>143</v>
      </c>
      <c r="C144" s="92"/>
      <c r="D144" s="251"/>
      <c r="E144" s="325"/>
    </row>
    <row r="145" spans="1:5" ht="13.5" thickBot="1">
      <c r="A145" s="62" t="s">
        <v>13</v>
      </c>
      <c r="B145" s="150" t="s">
        <v>144</v>
      </c>
      <c r="C145" s="106"/>
      <c r="D145" s="264"/>
      <c r="E145" s="298"/>
    </row>
    <row r="146" spans="1:5" ht="13.5" thickBot="1">
      <c r="A146" s="101">
        <v>6</v>
      </c>
      <c r="B146" s="49" t="s">
        <v>145</v>
      </c>
      <c r="C146" s="51"/>
      <c r="D146" s="50">
        <f>D132+D137+D141</f>
        <v>6793363</v>
      </c>
      <c r="E146" s="329">
        <v>6118602</v>
      </c>
    </row>
    <row r="147" spans="1:5" ht="13.5" thickBot="1">
      <c r="A147" s="97">
        <v>7</v>
      </c>
      <c r="B147" s="110" t="s">
        <v>146</v>
      </c>
      <c r="C147" s="38"/>
      <c r="D147" s="41">
        <f>D127-D146</f>
        <v>295734</v>
      </c>
      <c r="E147" s="281">
        <f>SUM(E116-E146)</f>
        <v>314495</v>
      </c>
    </row>
    <row r="148" spans="1:5" ht="13.5" thickBot="1">
      <c r="A148" s="111"/>
      <c r="B148" s="112" t="s">
        <v>147</v>
      </c>
      <c r="C148" s="290"/>
      <c r="D148" s="301"/>
      <c r="E148" s="290"/>
    </row>
    <row r="149" spans="1:5" ht="12.75">
      <c r="A149" s="175">
        <v>8</v>
      </c>
      <c r="B149" s="176" t="s">
        <v>148</v>
      </c>
      <c r="C149" s="296" t="s">
        <v>149</v>
      </c>
      <c r="D149" s="270"/>
      <c r="E149" s="210"/>
    </row>
    <row r="150" spans="1:5" ht="12.75">
      <c r="A150" s="34">
        <v>9</v>
      </c>
      <c r="B150" s="177" t="s">
        <v>150</v>
      </c>
      <c r="C150" s="299"/>
      <c r="D150" s="113"/>
      <c r="E150" s="211"/>
    </row>
    <row r="151" spans="1:5" ht="12.75">
      <c r="A151" s="34">
        <v>10</v>
      </c>
      <c r="B151" s="177" t="s">
        <v>151</v>
      </c>
      <c r="C151" s="299"/>
      <c r="D151" s="113"/>
      <c r="E151" s="211"/>
    </row>
    <row r="152" spans="1:5" ht="12.75">
      <c r="A152" s="34"/>
      <c r="B152" s="177" t="s">
        <v>152</v>
      </c>
      <c r="C152" s="299"/>
      <c r="D152" s="113"/>
      <c r="E152" s="211"/>
    </row>
    <row r="153" spans="1:5" ht="12.75">
      <c r="A153" s="178">
        <v>11</v>
      </c>
      <c r="B153" s="177" t="s">
        <v>153</v>
      </c>
      <c r="C153" s="297"/>
      <c r="D153" s="114"/>
      <c r="E153" s="210"/>
    </row>
    <row r="154" spans="1:5" ht="12.75">
      <c r="A154" s="178">
        <v>12</v>
      </c>
      <c r="B154" s="177" t="s">
        <v>154</v>
      </c>
      <c r="C154" s="297"/>
      <c r="D154" s="114"/>
      <c r="E154" s="210"/>
    </row>
    <row r="155" spans="1:5" ht="12.75">
      <c r="A155" s="178">
        <v>13</v>
      </c>
      <c r="B155" s="177" t="s">
        <v>155</v>
      </c>
      <c r="C155" s="297"/>
      <c r="D155" s="114"/>
      <c r="E155" s="210"/>
    </row>
    <row r="156" spans="1:5" ht="13.5" thickBot="1">
      <c r="A156" s="179">
        <v>14</v>
      </c>
      <c r="B156" s="180" t="s">
        <v>156</v>
      </c>
      <c r="C156" s="300"/>
      <c r="D156" s="212"/>
      <c r="E156" s="212"/>
    </row>
    <row r="157" spans="1:5" ht="13.5" thickBot="1">
      <c r="A157" s="109">
        <v>15</v>
      </c>
      <c r="B157" s="64" t="s">
        <v>157</v>
      </c>
      <c r="C157" s="278"/>
      <c r="D157" s="49"/>
      <c r="E157" s="355"/>
    </row>
    <row r="158" spans="1:5" ht="13.5" thickBot="1">
      <c r="A158" s="109" t="s">
        <v>98</v>
      </c>
      <c r="B158" s="181" t="s">
        <v>158</v>
      </c>
      <c r="C158" s="39"/>
      <c r="D158" s="39"/>
      <c r="E158" s="340"/>
    </row>
    <row r="159" spans="1:5" ht="13.5" thickBot="1">
      <c r="A159" s="115">
        <v>16</v>
      </c>
      <c r="B159" s="116" t="s">
        <v>159</v>
      </c>
      <c r="C159" s="304"/>
      <c r="D159" s="302">
        <f>SUM(D147:D158)</f>
        <v>295734</v>
      </c>
      <c r="E159" s="305">
        <v>314495</v>
      </c>
    </row>
    <row r="160" spans="1:5" ht="13.5" thickBot="1">
      <c r="A160" s="117">
        <v>17</v>
      </c>
      <c r="B160" s="118" t="s">
        <v>160</v>
      </c>
      <c r="C160" s="296"/>
      <c r="D160" s="307">
        <f>D159*10%</f>
        <v>29573.4</v>
      </c>
      <c r="E160" s="210">
        <v>31450</v>
      </c>
    </row>
    <row r="161" spans="1:5" ht="13.5" thickBot="1">
      <c r="A161" s="119">
        <v>18</v>
      </c>
      <c r="B161" s="118" t="s">
        <v>161</v>
      </c>
      <c r="C161" s="305" t="s">
        <v>162</v>
      </c>
      <c r="D161" s="308">
        <f>D159-D160</f>
        <v>266160.6</v>
      </c>
      <c r="E161" s="215">
        <v>283045</v>
      </c>
    </row>
    <row r="162" spans="1:5" ht="13.5" thickBot="1">
      <c r="A162" s="117">
        <v>19</v>
      </c>
      <c r="B162" s="121" t="s">
        <v>163</v>
      </c>
      <c r="C162" s="306"/>
      <c r="D162" s="303">
        <v>0</v>
      </c>
      <c r="E162" s="351">
        <v>0</v>
      </c>
    </row>
    <row r="163" spans="1:5" ht="13.5" thickBot="1">
      <c r="A163" s="119">
        <v>20</v>
      </c>
      <c r="B163" s="121" t="s">
        <v>164</v>
      </c>
      <c r="C163" s="183"/>
      <c r="D163" s="183">
        <v>295734</v>
      </c>
      <c r="E163" s="306">
        <v>314495</v>
      </c>
    </row>
    <row r="164" spans="1:5" ht="13.5" thickBot="1">
      <c r="A164" s="117">
        <v>21</v>
      </c>
      <c r="B164" s="122" t="s">
        <v>165</v>
      </c>
      <c r="C164" s="184"/>
      <c r="D164" s="184">
        <v>275.73</v>
      </c>
      <c r="E164" s="356">
        <v>214.5</v>
      </c>
    </row>
    <row r="165" spans="1:5" ht="13.5" thickBot="1">
      <c r="A165" s="54">
        <v>22</v>
      </c>
      <c r="B165" s="122" t="s">
        <v>166</v>
      </c>
      <c r="C165" s="183"/>
      <c r="D165" s="183">
        <v>266161</v>
      </c>
      <c r="E165" s="306">
        <v>283045</v>
      </c>
    </row>
    <row r="166" spans="1:5" ht="12.75">
      <c r="A166" s="228"/>
      <c r="B166" s="116"/>
      <c r="C166" s="81"/>
      <c r="D166" s="81"/>
      <c r="E166" s="78"/>
    </row>
    <row r="167" spans="1:6" ht="12.75">
      <c r="A167" s="182"/>
      <c r="B167" s="81"/>
      <c r="C167" s="81"/>
      <c r="D167" s="81"/>
      <c r="E167" s="81"/>
      <c r="F167" s="147"/>
    </row>
    <row r="168" spans="1:6" ht="12.75">
      <c r="A168" s="182"/>
      <c r="B168" s="7"/>
      <c r="C168" s="126"/>
      <c r="D168" s="126"/>
      <c r="E168" s="126"/>
      <c r="F168" s="147"/>
    </row>
    <row r="169" spans="1:5" ht="15.75">
      <c r="A169" s="229"/>
      <c r="B169" s="216" t="s">
        <v>224</v>
      </c>
      <c r="C169" s="202">
        <v>2011</v>
      </c>
      <c r="D169" s="202"/>
      <c r="E169" s="123"/>
    </row>
    <row r="170" spans="1:5" ht="12.75">
      <c r="A170" s="229"/>
      <c r="B170" s="123"/>
      <c r="C170" s="185"/>
      <c r="D170" s="185"/>
      <c r="E170" s="185"/>
    </row>
    <row r="171" spans="1:5" ht="13.5" thickBot="1">
      <c r="A171" s="230"/>
      <c r="B171" s="147"/>
      <c r="C171" s="147"/>
      <c r="D171" s="147"/>
      <c r="E171" s="77"/>
    </row>
    <row r="172" spans="1:5" ht="12.75">
      <c r="A172" s="235" t="s">
        <v>188</v>
      </c>
      <c r="B172" s="236" t="s">
        <v>189</v>
      </c>
      <c r="C172" s="237"/>
      <c r="D172" s="237" t="s">
        <v>190</v>
      </c>
      <c r="E172" s="238" t="s">
        <v>190</v>
      </c>
    </row>
    <row r="173" spans="1:5" ht="13.5" thickBot="1">
      <c r="A173" s="231"/>
      <c r="B173" s="232"/>
      <c r="C173" s="233"/>
      <c r="D173" s="233" t="s">
        <v>191</v>
      </c>
      <c r="E173" s="234" t="s">
        <v>464</v>
      </c>
    </row>
    <row r="174" spans="1:5" ht="12.75">
      <c r="A174" s="222"/>
      <c r="B174" s="223" t="s">
        <v>192</v>
      </c>
      <c r="C174" s="222"/>
      <c r="D174" s="222"/>
      <c r="E174" s="222"/>
    </row>
    <row r="175" spans="1:5" ht="12.75">
      <c r="A175" s="212"/>
      <c r="B175" s="212" t="s">
        <v>193</v>
      </c>
      <c r="C175" s="218"/>
      <c r="D175" s="218">
        <v>295734</v>
      </c>
      <c r="E175" s="218">
        <v>314495</v>
      </c>
    </row>
    <row r="176" spans="1:5" ht="12.75">
      <c r="A176" s="212"/>
      <c r="B176" s="212" t="s">
        <v>194</v>
      </c>
      <c r="C176" s="218"/>
      <c r="D176" s="218"/>
      <c r="E176" s="218"/>
    </row>
    <row r="177" spans="1:5" ht="12.75">
      <c r="A177" s="212"/>
      <c r="B177" s="212" t="s">
        <v>195</v>
      </c>
      <c r="C177" s="218"/>
      <c r="D177" s="218">
        <v>267434</v>
      </c>
      <c r="E177" s="218">
        <v>293279</v>
      </c>
    </row>
    <row r="178" spans="1:5" ht="12.75">
      <c r="A178" s="212"/>
      <c r="B178" s="212" t="s">
        <v>196</v>
      </c>
      <c r="C178" s="212"/>
      <c r="D178" s="212"/>
      <c r="E178" s="212"/>
    </row>
    <row r="179" spans="1:5" ht="12.75">
      <c r="A179" s="212"/>
      <c r="B179" s="212" t="s">
        <v>197</v>
      </c>
      <c r="C179" s="212"/>
      <c r="D179" s="212"/>
      <c r="E179" s="212"/>
    </row>
    <row r="180" spans="1:5" ht="12.75">
      <c r="A180" s="212"/>
      <c r="B180" s="212" t="s">
        <v>198</v>
      </c>
      <c r="C180" s="212"/>
      <c r="D180" s="212"/>
      <c r="E180" s="212"/>
    </row>
    <row r="181" spans="1:5" ht="12.75">
      <c r="A181" s="212"/>
      <c r="B181" s="212" t="s">
        <v>199</v>
      </c>
      <c r="C181" s="212"/>
      <c r="D181" s="212"/>
      <c r="E181" s="212"/>
    </row>
    <row r="182" spans="1:5" ht="12.75">
      <c r="A182" s="222"/>
      <c r="B182" s="222" t="s">
        <v>200</v>
      </c>
      <c r="C182" s="222"/>
      <c r="D182" s="222">
        <v>30427</v>
      </c>
      <c r="E182" s="222">
        <v>53550</v>
      </c>
    </row>
    <row r="183" spans="1:5" ht="12.75">
      <c r="A183" s="212"/>
      <c r="B183" s="212" t="s">
        <v>201</v>
      </c>
      <c r="C183" s="212"/>
      <c r="D183" s="212">
        <v>-2038375</v>
      </c>
      <c r="E183" s="212">
        <v>-1227600</v>
      </c>
    </row>
    <row r="184" spans="1:5" ht="12.75">
      <c r="A184" s="212"/>
      <c r="B184" s="212" t="s">
        <v>202</v>
      </c>
      <c r="C184" s="212"/>
      <c r="D184" s="212"/>
      <c r="E184" s="212"/>
    </row>
    <row r="185" spans="1:5" ht="12.75">
      <c r="A185" s="224"/>
      <c r="B185" s="224" t="s">
        <v>203</v>
      </c>
      <c r="C185" s="224"/>
      <c r="D185" s="224">
        <v>-477120</v>
      </c>
      <c r="E185" s="224">
        <v>386422</v>
      </c>
    </row>
    <row r="186" spans="1:5" ht="12.75">
      <c r="A186" s="212"/>
      <c r="B186" s="217" t="s">
        <v>204</v>
      </c>
      <c r="C186" s="217"/>
      <c r="D186" s="217">
        <v>3197315</v>
      </c>
      <c r="E186" s="217">
        <v>2042856</v>
      </c>
    </row>
    <row r="187" spans="1:5" ht="12.75">
      <c r="A187" s="210"/>
      <c r="B187" s="210" t="s">
        <v>205</v>
      </c>
      <c r="C187" s="210"/>
      <c r="D187" s="210">
        <v>0</v>
      </c>
      <c r="E187" s="210"/>
    </row>
    <row r="188" spans="1:5" ht="12.75">
      <c r="A188" s="210"/>
      <c r="B188" s="210" t="s">
        <v>206</v>
      </c>
      <c r="C188" s="210"/>
      <c r="D188" s="210">
        <v>-29573</v>
      </c>
      <c r="E188" s="210">
        <v>-31450</v>
      </c>
    </row>
    <row r="189" spans="1:5" ht="12.75">
      <c r="A189" s="210"/>
      <c r="B189" s="219" t="s">
        <v>207</v>
      </c>
      <c r="C189" s="219"/>
      <c r="D189" s="219">
        <v>-3226888</v>
      </c>
      <c r="E189" s="219">
        <v>2074306</v>
      </c>
    </row>
    <row r="190" spans="1:5" ht="12.75">
      <c r="A190" s="212"/>
      <c r="B190" s="219" t="s">
        <v>208</v>
      </c>
      <c r="C190" s="217"/>
      <c r="D190" s="217"/>
      <c r="E190" s="217"/>
    </row>
    <row r="191" spans="1:5" ht="12.75">
      <c r="A191" s="212"/>
      <c r="B191" s="212" t="s">
        <v>209</v>
      </c>
      <c r="C191" s="212"/>
      <c r="D191" s="212"/>
      <c r="E191" s="212"/>
    </row>
    <row r="192" spans="1:5" ht="12.75">
      <c r="A192" s="212"/>
      <c r="B192" s="212" t="s">
        <v>210</v>
      </c>
      <c r="C192" s="212"/>
      <c r="D192" s="212"/>
      <c r="E192" s="212"/>
    </row>
    <row r="193" spans="1:5" ht="12.75">
      <c r="A193" s="212"/>
      <c r="B193" s="212" t="s">
        <v>211</v>
      </c>
      <c r="C193" s="212"/>
      <c r="D193" s="212"/>
      <c r="E193" s="212"/>
    </row>
    <row r="194" spans="1:5" ht="12.75">
      <c r="A194" s="212"/>
      <c r="B194" s="212" t="s">
        <v>212</v>
      </c>
      <c r="C194" s="212"/>
      <c r="D194" s="212"/>
      <c r="E194" s="212"/>
    </row>
    <row r="195" spans="1:5" ht="12.75">
      <c r="A195" s="212"/>
      <c r="B195" s="212" t="s">
        <v>213</v>
      </c>
      <c r="C195" s="212"/>
      <c r="D195" s="212"/>
      <c r="E195" s="212"/>
    </row>
    <row r="196" spans="1:5" ht="12.75">
      <c r="A196" s="212"/>
      <c r="B196" s="212" t="s">
        <v>214</v>
      </c>
      <c r="C196" s="212"/>
      <c r="D196" s="212"/>
      <c r="E196" s="212"/>
    </row>
    <row r="197" spans="1:5" ht="12.75">
      <c r="A197" s="212"/>
      <c r="B197" s="212" t="s">
        <v>215</v>
      </c>
      <c r="C197" s="212"/>
      <c r="D197" s="212"/>
      <c r="E197" s="212"/>
    </row>
    <row r="198" spans="1:5" ht="12.75">
      <c r="A198" s="220"/>
      <c r="B198" s="210" t="s">
        <v>216</v>
      </c>
      <c r="C198" s="220"/>
      <c r="D198" s="220"/>
      <c r="E198" s="220"/>
    </row>
    <row r="199" spans="1:5" ht="12.75">
      <c r="A199" s="220"/>
      <c r="B199" s="210" t="s">
        <v>217</v>
      </c>
      <c r="C199" s="220"/>
      <c r="D199" s="220"/>
      <c r="E199" s="220"/>
    </row>
    <row r="200" spans="1:5" ht="12.75">
      <c r="A200" s="212"/>
      <c r="B200" s="210" t="s">
        <v>218</v>
      </c>
      <c r="C200" s="212"/>
      <c r="D200" s="212"/>
      <c r="E200" s="212"/>
    </row>
    <row r="201" spans="1:5" ht="12.75">
      <c r="A201" s="212"/>
      <c r="B201" s="210" t="s">
        <v>219</v>
      </c>
      <c r="C201" s="212"/>
      <c r="D201" s="212"/>
      <c r="E201" s="212"/>
    </row>
    <row r="202" spans="1:5" ht="12.75">
      <c r="A202" s="212"/>
      <c r="B202" s="210" t="s">
        <v>220</v>
      </c>
      <c r="C202" s="212"/>
      <c r="D202" s="212"/>
      <c r="E202" s="212"/>
    </row>
    <row r="203" spans="1:5" ht="12.75">
      <c r="A203" s="212"/>
      <c r="B203" s="221" t="s">
        <v>221</v>
      </c>
      <c r="C203" s="212"/>
      <c r="D203" s="242">
        <f>SUM(D189:D202)</f>
        <v>-3226888</v>
      </c>
      <c r="E203" s="217">
        <v>2074306</v>
      </c>
    </row>
    <row r="204" spans="1:5" ht="12.75">
      <c r="A204" s="212"/>
      <c r="B204" s="221" t="s">
        <v>222</v>
      </c>
      <c r="C204" s="212"/>
      <c r="D204" s="212">
        <v>4045863</v>
      </c>
      <c r="E204" s="212">
        <v>1971557</v>
      </c>
    </row>
    <row r="205" spans="1:5" ht="12.75">
      <c r="A205" s="212"/>
      <c r="B205" s="221" t="s">
        <v>223</v>
      </c>
      <c r="C205" s="212"/>
      <c r="D205" s="212">
        <f>SUM(D203:D204)</f>
        <v>818975</v>
      </c>
      <c r="E205" s="217">
        <v>4045863</v>
      </c>
    </row>
    <row r="206" spans="1:5" ht="12.75">
      <c r="A206" s="124"/>
      <c r="B206" s="124"/>
      <c r="C206" s="124"/>
      <c r="D206" s="124"/>
      <c r="E206" s="124"/>
    </row>
    <row r="207" spans="1:5" ht="12.75">
      <c r="A207" s="125"/>
      <c r="B207" s="125" t="s">
        <v>422</v>
      </c>
      <c r="C207" s="125"/>
      <c r="D207" s="125"/>
      <c r="E207" s="125"/>
    </row>
    <row r="208" spans="1:5" ht="12.75">
      <c r="A208" s="125"/>
      <c r="B208" s="125"/>
      <c r="C208" s="125"/>
      <c r="D208" s="125"/>
      <c r="E208" s="125"/>
    </row>
    <row r="209" spans="1:5" ht="12.75">
      <c r="A209" s="125"/>
      <c r="B209" s="125"/>
      <c r="C209" s="125"/>
      <c r="D209" s="125"/>
      <c r="E209" s="125"/>
    </row>
    <row r="210" spans="1:5" ht="12.75">
      <c r="A210" s="125"/>
      <c r="B210" s="58" t="s">
        <v>467</v>
      </c>
      <c r="C210" s="58"/>
      <c r="D210" s="58"/>
      <c r="E210" s="125"/>
    </row>
    <row r="211" spans="1:5" ht="12.75">
      <c r="A211" s="125"/>
      <c r="B211" s="58" t="s">
        <v>468</v>
      </c>
      <c r="C211" s="58"/>
      <c r="D211" s="58"/>
      <c r="E211" s="125"/>
    </row>
    <row r="212" spans="1:5" ht="12.75">
      <c r="A212" s="125"/>
      <c r="B212" s="125"/>
      <c r="C212" s="125"/>
      <c r="D212" s="125"/>
      <c r="E212" s="125"/>
    </row>
    <row r="213" spans="1:4" ht="12.75">
      <c r="A213" s="310" t="s">
        <v>188</v>
      </c>
      <c r="B213" s="311" t="s">
        <v>226</v>
      </c>
      <c r="C213" s="312" t="s">
        <v>227</v>
      </c>
      <c r="D213" s="312" t="s">
        <v>227</v>
      </c>
    </row>
    <row r="214" spans="1:4" ht="12.75">
      <c r="A214" s="224"/>
      <c r="B214" s="309"/>
      <c r="C214" s="309" t="s">
        <v>191</v>
      </c>
      <c r="D214" s="309" t="s">
        <v>228</v>
      </c>
    </row>
    <row r="215" spans="1:4" ht="12.75">
      <c r="A215" s="210">
        <v>1</v>
      </c>
      <c r="B215" s="211" t="s">
        <v>229</v>
      </c>
      <c r="C215" s="210">
        <v>7089097</v>
      </c>
      <c r="D215" s="210">
        <v>6433097</v>
      </c>
    </row>
    <row r="216" spans="1:4" ht="12.75">
      <c r="A216" s="210">
        <v>2</v>
      </c>
      <c r="B216" s="211" t="s">
        <v>230</v>
      </c>
      <c r="C216" s="210"/>
      <c r="D216" s="210"/>
    </row>
    <row r="217" spans="1:4" ht="12.75">
      <c r="A217" s="210">
        <v>3</v>
      </c>
      <c r="B217" s="211" t="s">
        <v>231</v>
      </c>
      <c r="C217" s="210"/>
      <c r="D217" s="210"/>
    </row>
    <row r="218" spans="1:4" ht="12.75">
      <c r="A218" s="210">
        <v>4</v>
      </c>
      <c r="B218" s="211" t="s">
        <v>232</v>
      </c>
      <c r="C218" s="210">
        <v>6316912</v>
      </c>
      <c r="D218" s="210">
        <v>5620314</v>
      </c>
    </row>
    <row r="219" spans="1:4" ht="12.75">
      <c r="A219" s="210">
        <v>5</v>
      </c>
      <c r="B219" s="211" t="s">
        <v>233</v>
      </c>
      <c r="C219" s="210">
        <v>209017</v>
      </c>
      <c r="D219" s="210">
        <v>205009</v>
      </c>
    </row>
    <row r="220" spans="1:4" ht="12.75">
      <c r="A220" s="210"/>
      <c r="B220" s="211" t="s">
        <v>234</v>
      </c>
      <c r="C220" s="210"/>
      <c r="D220" s="210"/>
    </row>
    <row r="221" spans="1:4" ht="12.75">
      <c r="A221" s="210"/>
      <c r="B221" s="211" t="s">
        <v>235</v>
      </c>
      <c r="C221" s="210">
        <v>209017</v>
      </c>
      <c r="D221" s="210">
        <v>205009</v>
      </c>
    </row>
    <row r="222" spans="1:4" ht="12.75">
      <c r="A222" s="210">
        <v>6</v>
      </c>
      <c r="B222" s="211" t="s">
        <v>236</v>
      </c>
      <c r="C222" s="210">
        <v>267434</v>
      </c>
      <c r="D222" s="210">
        <v>293279</v>
      </c>
    </row>
    <row r="223" spans="1:4" ht="12.75">
      <c r="A223" s="210">
        <v>7</v>
      </c>
      <c r="B223" s="211" t="s">
        <v>237</v>
      </c>
      <c r="C223" s="210"/>
      <c r="D223" s="210"/>
    </row>
    <row r="224" spans="1:4" ht="17.25" customHeight="1">
      <c r="A224" s="210">
        <v>8</v>
      </c>
      <c r="B224" s="221" t="s">
        <v>238</v>
      </c>
      <c r="C224" s="210">
        <f>C218+C219+C222</f>
        <v>6793363</v>
      </c>
      <c r="D224" s="210">
        <f>D218+D219+D222</f>
        <v>6118602</v>
      </c>
    </row>
    <row r="225" spans="1:4" ht="12.75">
      <c r="A225" s="210"/>
      <c r="B225" s="242"/>
      <c r="C225" s="210"/>
      <c r="D225" s="210"/>
    </row>
    <row r="226" spans="1:4" ht="11.25" customHeight="1">
      <c r="A226" s="215">
        <v>9</v>
      </c>
      <c r="B226" s="221" t="s">
        <v>239</v>
      </c>
      <c r="C226" s="210"/>
      <c r="D226" s="210"/>
    </row>
    <row r="227" spans="1:4" ht="19.5" customHeight="1">
      <c r="A227" s="210">
        <v>10</v>
      </c>
      <c r="B227" s="211" t="s">
        <v>240</v>
      </c>
      <c r="C227" s="210"/>
      <c r="D227" s="210"/>
    </row>
    <row r="228" spans="1:4" ht="12.75">
      <c r="A228" s="210">
        <v>11</v>
      </c>
      <c r="B228" s="211" t="s">
        <v>241</v>
      </c>
      <c r="C228" s="210"/>
      <c r="D228" s="210"/>
    </row>
    <row r="229" spans="1:4" ht="12.75">
      <c r="A229" s="210">
        <v>12</v>
      </c>
      <c r="B229" s="211" t="s">
        <v>242</v>
      </c>
      <c r="C229" s="210"/>
      <c r="D229" s="210"/>
    </row>
    <row r="230" spans="1:4" ht="12.75">
      <c r="A230" s="210"/>
      <c r="B230" s="211" t="s">
        <v>243</v>
      </c>
      <c r="C230" s="210"/>
      <c r="D230" s="210"/>
    </row>
    <row r="231" spans="1:4" ht="12.75">
      <c r="A231" s="210"/>
      <c r="B231" s="211" t="s">
        <v>244</v>
      </c>
      <c r="C231" s="210"/>
      <c r="D231" s="210"/>
    </row>
    <row r="232" spans="1:4" ht="12.75">
      <c r="A232" s="210"/>
      <c r="B232" s="211" t="s">
        <v>245</v>
      </c>
      <c r="C232" s="210"/>
      <c r="D232" s="210"/>
    </row>
    <row r="233" spans="1:4" ht="12.75">
      <c r="A233" s="210"/>
      <c r="B233" s="211" t="s">
        <v>246</v>
      </c>
      <c r="C233" s="210"/>
      <c r="D233" s="210"/>
    </row>
    <row r="234" spans="1:4" ht="15" customHeight="1">
      <c r="A234" s="215">
        <v>13</v>
      </c>
      <c r="B234" s="221" t="s">
        <v>247</v>
      </c>
      <c r="C234" s="210">
        <f>SUM(C224:C233)</f>
        <v>6793363</v>
      </c>
      <c r="D234" s="210">
        <f>SUM(D224:D233)</f>
        <v>6118602</v>
      </c>
    </row>
    <row r="235" spans="1:4" ht="15" customHeight="1">
      <c r="A235" s="215">
        <v>14</v>
      </c>
      <c r="B235" s="221" t="s">
        <v>248</v>
      </c>
      <c r="C235" s="210">
        <v>295734</v>
      </c>
      <c r="D235" s="210">
        <v>314495</v>
      </c>
    </row>
    <row r="236" spans="1:4" ht="15" customHeight="1">
      <c r="A236" s="210">
        <v>15</v>
      </c>
      <c r="B236" s="211" t="s">
        <v>249</v>
      </c>
      <c r="C236" s="210">
        <v>-29573</v>
      </c>
      <c r="D236" s="210">
        <v>-31450</v>
      </c>
    </row>
    <row r="237" spans="1:4" ht="15.75" customHeight="1">
      <c r="A237" s="210">
        <v>16</v>
      </c>
      <c r="B237" s="221" t="s">
        <v>250</v>
      </c>
      <c r="C237" s="210">
        <f>SUM(C235:C236)</f>
        <v>266161</v>
      </c>
      <c r="D237" s="210">
        <v>283045</v>
      </c>
    </row>
    <row r="238" spans="1:4" ht="21" customHeight="1">
      <c r="A238" s="210">
        <v>17</v>
      </c>
      <c r="B238" s="211" t="s">
        <v>251</v>
      </c>
      <c r="C238" s="210"/>
      <c r="D238" s="210"/>
    </row>
    <row r="239" spans="1:4" ht="12.75">
      <c r="A239" s="242"/>
      <c r="B239" s="242"/>
      <c r="C239" s="242"/>
      <c r="D239" s="242"/>
    </row>
  </sheetData>
  <sheetProtection/>
  <mergeCells count="1">
    <mergeCell ref="C3:C4"/>
  </mergeCells>
  <printOptions/>
  <pageMargins left="0.25" right="0.45" top="0.52" bottom="0.45" header="0.17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223">
      <selection activeCell="A175" sqref="A175:I175"/>
    </sheetView>
  </sheetViews>
  <sheetFormatPr defaultColWidth="9.140625" defaultRowHeight="12.75"/>
  <sheetData>
    <row r="1" spans="1:4" ht="12.75">
      <c r="A1" s="313" t="s">
        <v>252</v>
      </c>
      <c r="B1" s="313" t="s">
        <v>253</v>
      </c>
      <c r="C1" s="313"/>
      <c r="D1" s="313"/>
    </row>
    <row r="3" spans="3:6" ht="12.75">
      <c r="C3" s="313" t="s">
        <v>254</v>
      </c>
      <c r="D3" s="313"/>
      <c r="E3" s="313"/>
      <c r="F3" s="313"/>
    </row>
    <row r="5" spans="1:2" ht="12.75">
      <c r="A5" t="s">
        <v>61</v>
      </c>
      <c r="B5" t="s">
        <v>255</v>
      </c>
    </row>
    <row r="6" spans="2:7" ht="12.75">
      <c r="B6" s="313" t="s">
        <v>256</v>
      </c>
      <c r="C6" s="313" t="s">
        <v>257</v>
      </c>
      <c r="D6" s="313"/>
      <c r="E6" s="313"/>
      <c r="G6" t="s">
        <v>258</v>
      </c>
    </row>
    <row r="7" spans="2:7" ht="12.75">
      <c r="B7" t="s">
        <v>259</v>
      </c>
      <c r="G7" t="s">
        <v>258</v>
      </c>
    </row>
    <row r="8" spans="1:2" ht="12.75">
      <c r="A8" t="s">
        <v>260</v>
      </c>
      <c r="B8" t="s">
        <v>261</v>
      </c>
    </row>
    <row r="10" spans="2:9" ht="12.75">
      <c r="B10" s="242" t="s">
        <v>188</v>
      </c>
      <c r="C10" s="242" t="s">
        <v>262</v>
      </c>
      <c r="D10" s="242"/>
      <c r="E10" s="242" t="s">
        <v>263</v>
      </c>
      <c r="F10" s="242" t="s">
        <v>264</v>
      </c>
      <c r="G10" s="242" t="s">
        <v>265</v>
      </c>
      <c r="H10" s="242" t="s">
        <v>266</v>
      </c>
      <c r="I10" s="147"/>
    </row>
    <row r="11" spans="2:9" ht="12.75">
      <c r="B11" s="242"/>
      <c r="C11" s="242"/>
      <c r="D11" s="242"/>
      <c r="E11" s="242"/>
      <c r="F11" s="242"/>
      <c r="G11" s="242" t="s">
        <v>267</v>
      </c>
      <c r="H11" s="242" t="s">
        <v>268</v>
      </c>
      <c r="I11" s="147"/>
    </row>
    <row r="12" spans="2:9" ht="12.75">
      <c r="B12" s="242">
        <v>1</v>
      </c>
      <c r="C12" s="242" t="s">
        <v>269</v>
      </c>
      <c r="D12" s="242"/>
      <c r="E12" s="242" t="s">
        <v>258</v>
      </c>
      <c r="F12" s="242"/>
      <c r="G12" s="242">
        <v>818975</v>
      </c>
      <c r="H12" s="242">
        <v>1</v>
      </c>
      <c r="I12" s="147">
        <v>818975</v>
      </c>
    </row>
    <row r="13" spans="2:9" ht="12.75">
      <c r="B13" s="242">
        <v>2</v>
      </c>
      <c r="C13" s="242" t="s">
        <v>270</v>
      </c>
      <c r="D13" s="242"/>
      <c r="E13" s="242" t="s">
        <v>271</v>
      </c>
      <c r="F13" s="242"/>
      <c r="G13" s="247">
        <v>0</v>
      </c>
      <c r="H13" s="242"/>
      <c r="I13" s="147"/>
    </row>
    <row r="14" spans="2:10" ht="12.75">
      <c r="B14" s="242">
        <v>3</v>
      </c>
      <c r="C14" s="242" t="s">
        <v>272</v>
      </c>
      <c r="D14" s="242"/>
      <c r="E14" s="242" t="s">
        <v>273</v>
      </c>
      <c r="F14" s="242"/>
      <c r="G14" s="242">
        <v>0</v>
      </c>
      <c r="H14" s="242"/>
      <c r="I14" s="147"/>
      <c r="J14" s="147"/>
    </row>
    <row r="15" spans="2:9" ht="12.75">
      <c r="B15" s="242">
        <v>4</v>
      </c>
      <c r="C15" s="242" t="s">
        <v>274</v>
      </c>
      <c r="D15" s="242"/>
      <c r="E15" s="242" t="s">
        <v>275</v>
      </c>
      <c r="F15" s="242"/>
      <c r="G15" s="242">
        <v>0</v>
      </c>
      <c r="H15" s="242"/>
      <c r="I15" s="147"/>
    </row>
    <row r="16" spans="2:9" ht="12.75">
      <c r="B16" s="242"/>
      <c r="C16" s="242" t="s">
        <v>276</v>
      </c>
      <c r="D16" s="242"/>
      <c r="E16" s="242"/>
      <c r="F16" s="242"/>
      <c r="G16" s="242"/>
      <c r="H16" s="316"/>
      <c r="I16" s="217">
        <f>SUM(I12:I15)</f>
        <v>818975</v>
      </c>
    </row>
    <row r="17" spans="1:9" ht="12.75">
      <c r="A17" t="s">
        <v>277</v>
      </c>
      <c r="B17" s="313" t="s">
        <v>278</v>
      </c>
      <c r="I17" s="147"/>
    </row>
    <row r="18" spans="2:10" ht="12.75">
      <c r="B18" s="242" t="s">
        <v>188</v>
      </c>
      <c r="C18" s="242" t="s">
        <v>279</v>
      </c>
      <c r="D18" s="242"/>
      <c r="E18" s="242"/>
      <c r="F18" s="242"/>
      <c r="G18" s="242" t="s">
        <v>280</v>
      </c>
      <c r="H18" s="242" t="s">
        <v>266</v>
      </c>
      <c r="I18" s="147"/>
      <c r="J18" s="147"/>
    </row>
    <row r="19" spans="2:10" ht="12.75">
      <c r="B19" s="242"/>
      <c r="C19" s="242"/>
      <c r="D19" s="242"/>
      <c r="E19" s="242"/>
      <c r="F19" s="242"/>
      <c r="G19" s="242" t="s">
        <v>267</v>
      </c>
      <c r="H19" s="242" t="s">
        <v>281</v>
      </c>
      <c r="I19" s="141"/>
      <c r="J19" s="147"/>
    </row>
    <row r="20" spans="2:10" ht="12.75">
      <c r="B20" s="242"/>
      <c r="C20" s="242" t="s">
        <v>282</v>
      </c>
      <c r="D20" s="242"/>
      <c r="E20" s="242"/>
      <c r="F20" s="242"/>
      <c r="G20" s="242">
        <v>44483</v>
      </c>
      <c r="H20" s="242">
        <v>1</v>
      </c>
      <c r="I20" s="357">
        <v>44483</v>
      </c>
      <c r="J20" s="141"/>
    </row>
    <row r="21" spans="2:10" ht="12.75">
      <c r="B21" s="242"/>
      <c r="C21" s="242" t="s">
        <v>283</v>
      </c>
      <c r="D21" s="242"/>
      <c r="E21" s="242"/>
      <c r="F21" s="242"/>
      <c r="G21" s="242">
        <v>0</v>
      </c>
      <c r="H21" s="242"/>
      <c r="I21" s="147"/>
      <c r="J21" s="147"/>
    </row>
    <row r="22" spans="2:10" ht="12.75">
      <c r="B22" s="242"/>
      <c r="C22" s="242" t="s">
        <v>284</v>
      </c>
      <c r="D22" s="242"/>
      <c r="E22" s="242"/>
      <c r="F22" s="242"/>
      <c r="G22" s="242">
        <v>0</v>
      </c>
      <c r="H22" s="242"/>
      <c r="I22" s="147"/>
      <c r="J22" s="147"/>
    </row>
    <row r="23" spans="2:9" ht="12.75">
      <c r="B23" s="242"/>
      <c r="C23" s="242"/>
      <c r="D23" s="242" t="s">
        <v>285</v>
      </c>
      <c r="E23" s="242"/>
      <c r="F23" s="242"/>
      <c r="G23" s="242"/>
      <c r="H23" s="242"/>
      <c r="I23" s="358"/>
    </row>
    <row r="25" spans="1:6" ht="12.75">
      <c r="A25" t="s">
        <v>286</v>
      </c>
      <c r="F25" t="s">
        <v>287</v>
      </c>
    </row>
    <row r="26" ht="12.75">
      <c r="B26" t="s">
        <v>288</v>
      </c>
    </row>
    <row r="27" spans="2:7" ht="12.75">
      <c r="B27" t="s">
        <v>289</v>
      </c>
      <c r="G27" t="s">
        <v>290</v>
      </c>
    </row>
    <row r="28" spans="3:4" ht="12.75">
      <c r="C28" t="s">
        <v>291</v>
      </c>
      <c r="D28" t="s">
        <v>292</v>
      </c>
    </row>
    <row r="30" spans="2:9" ht="12.75">
      <c r="B30" s="313" t="s">
        <v>293</v>
      </c>
      <c r="C30" s="313"/>
      <c r="D30" s="313"/>
      <c r="E30" s="313"/>
      <c r="G30" t="s">
        <v>294</v>
      </c>
      <c r="I30" s="217">
        <f>H38+H34+H35</f>
        <v>595740</v>
      </c>
    </row>
    <row r="31" spans="1:9" ht="12.75">
      <c r="A31" t="s">
        <v>295</v>
      </c>
      <c r="B31" t="s">
        <v>296</v>
      </c>
      <c r="G31" t="s">
        <v>297</v>
      </c>
      <c r="H31">
        <v>0</v>
      </c>
      <c r="I31" s="313"/>
    </row>
    <row r="32" spans="1:9" ht="12.75">
      <c r="A32" t="s">
        <v>298</v>
      </c>
      <c r="B32" t="s">
        <v>299</v>
      </c>
      <c r="H32">
        <v>0</v>
      </c>
      <c r="I32" s="313"/>
    </row>
    <row r="33" spans="1:9" ht="12.75">
      <c r="A33" t="s">
        <v>300</v>
      </c>
      <c r="B33" t="s">
        <v>301</v>
      </c>
      <c r="G33" t="s">
        <v>294</v>
      </c>
      <c r="H33">
        <v>595740</v>
      </c>
      <c r="I33" s="313"/>
    </row>
    <row r="34" spans="3:9" ht="12.75">
      <c r="C34" t="s">
        <v>302</v>
      </c>
      <c r="G34" t="s">
        <v>294</v>
      </c>
      <c r="H34">
        <v>60000</v>
      </c>
      <c r="I34" s="313"/>
    </row>
    <row r="35" spans="3:9" ht="12.75">
      <c r="C35" t="s">
        <v>303</v>
      </c>
      <c r="G35" t="s">
        <v>294</v>
      </c>
      <c r="H35">
        <v>-29573</v>
      </c>
      <c r="I35" s="313"/>
    </row>
    <row r="36" spans="3:9" ht="12.75">
      <c r="C36" t="s">
        <v>304</v>
      </c>
      <c r="D36" t="s">
        <v>305</v>
      </c>
      <c r="G36" t="s">
        <v>294</v>
      </c>
      <c r="H36">
        <v>595740</v>
      </c>
      <c r="I36" s="313"/>
    </row>
    <row r="37" spans="3:9" ht="12.75">
      <c r="C37" t="s">
        <v>306</v>
      </c>
      <c r="G37" t="s">
        <v>294</v>
      </c>
      <c r="H37">
        <v>0</v>
      </c>
      <c r="I37" s="313"/>
    </row>
    <row r="38" spans="3:9" ht="12.75">
      <c r="C38" t="s">
        <v>307</v>
      </c>
      <c r="H38">
        <v>565313</v>
      </c>
      <c r="I38" s="313"/>
    </row>
    <row r="39" spans="1:9" ht="12.75">
      <c r="A39" t="s">
        <v>308</v>
      </c>
      <c r="B39" s="313" t="s">
        <v>309</v>
      </c>
      <c r="I39" s="217">
        <v>308427</v>
      </c>
    </row>
    <row r="40" spans="3:9" ht="12.75">
      <c r="C40" t="s">
        <v>310</v>
      </c>
      <c r="G40" t="s">
        <v>258</v>
      </c>
      <c r="H40">
        <v>114551</v>
      </c>
      <c r="I40" s="313"/>
    </row>
    <row r="41" spans="3:9" ht="12.75">
      <c r="C41" t="s">
        <v>311</v>
      </c>
      <c r="G41" t="s">
        <v>258</v>
      </c>
      <c r="H41">
        <v>1611696</v>
      </c>
      <c r="I41" s="313"/>
    </row>
    <row r="42" spans="3:9" ht="12.75">
      <c r="C42" t="s">
        <v>312</v>
      </c>
      <c r="G42" t="s">
        <v>258</v>
      </c>
      <c r="H42">
        <v>-1417820</v>
      </c>
      <c r="I42" s="313"/>
    </row>
    <row r="43" spans="3:9" ht="12.75">
      <c r="C43" t="s">
        <v>313</v>
      </c>
      <c r="G43" t="s">
        <v>258</v>
      </c>
      <c r="H43">
        <v>0</v>
      </c>
      <c r="I43" s="313"/>
    </row>
    <row r="44" ht="12.75">
      <c r="I44" s="313"/>
    </row>
    <row r="45" spans="3:9" ht="12.75">
      <c r="C45" t="s">
        <v>314</v>
      </c>
      <c r="G45" t="s">
        <v>315</v>
      </c>
      <c r="H45">
        <f>SUM(H40:H44)</f>
        <v>308427</v>
      </c>
      <c r="I45" s="313"/>
    </row>
    <row r="46" spans="2:9" ht="12.75">
      <c r="B46" s="313" t="s">
        <v>316</v>
      </c>
      <c r="I46" s="217">
        <v>18344363</v>
      </c>
    </row>
    <row r="47" spans="1:9" ht="12.75">
      <c r="A47" t="s">
        <v>317</v>
      </c>
      <c r="B47" t="s">
        <v>318</v>
      </c>
      <c r="G47" t="s">
        <v>258</v>
      </c>
      <c r="H47">
        <v>10744113</v>
      </c>
      <c r="I47" s="313"/>
    </row>
    <row r="48" spans="1:9" ht="12.75">
      <c r="A48" t="s">
        <v>319</v>
      </c>
      <c r="B48" t="s">
        <v>320</v>
      </c>
      <c r="G48" t="s">
        <v>290</v>
      </c>
      <c r="I48" s="313"/>
    </row>
    <row r="49" spans="1:9" ht="12.75">
      <c r="A49" t="s">
        <v>321</v>
      </c>
      <c r="B49" t="s">
        <v>322</v>
      </c>
      <c r="G49" t="s">
        <v>323</v>
      </c>
      <c r="I49" s="313"/>
    </row>
    <row r="50" spans="1:9" ht="12.75">
      <c r="A50" t="s">
        <v>324</v>
      </c>
      <c r="B50" t="s">
        <v>325</v>
      </c>
      <c r="G50" t="s">
        <v>290</v>
      </c>
      <c r="I50" s="313"/>
    </row>
    <row r="51" spans="1:9" ht="12.75">
      <c r="A51" t="s">
        <v>326</v>
      </c>
      <c r="B51" t="s">
        <v>327</v>
      </c>
      <c r="G51" t="s">
        <v>258</v>
      </c>
      <c r="H51">
        <v>7600250</v>
      </c>
      <c r="I51" s="313"/>
    </row>
    <row r="52" spans="2:9" ht="12.75">
      <c r="B52" t="s">
        <v>328</v>
      </c>
      <c r="I52" s="313"/>
    </row>
    <row r="53" spans="2:9" ht="12.75">
      <c r="B53" t="s">
        <v>329</v>
      </c>
      <c r="I53" s="313"/>
    </row>
    <row r="54" spans="2:9" ht="12.75">
      <c r="B54" t="s">
        <v>330</v>
      </c>
      <c r="I54" s="313"/>
    </row>
    <row r="55" ht="12.75">
      <c r="I55" s="313"/>
    </row>
    <row r="56" spans="2:9" ht="12.75">
      <c r="B56" s="313" t="s">
        <v>331</v>
      </c>
      <c r="C56" s="313"/>
      <c r="D56" s="313"/>
      <c r="G56" t="s">
        <v>323</v>
      </c>
      <c r="I56" s="313"/>
    </row>
    <row r="57" ht="12.75">
      <c r="I57" s="313"/>
    </row>
    <row r="58" spans="2:9" ht="12.75">
      <c r="B58" s="313" t="s">
        <v>332</v>
      </c>
      <c r="C58" s="313"/>
      <c r="D58" s="313"/>
      <c r="E58" s="313"/>
      <c r="G58" t="s">
        <v>333</v>
      </c>
      <c r="I58" s="313"/>
    </row>
    <row r="59" ht="12.75">
      <c r="I59" s="313"/>
    </row>
    <row r="60" spans="2:9" ht="12.75">
      <c r="B60" s="313" t="s">
        <v>334</v>
      </c>
      <c r="C60" s="313"/>
      <c r="D60" s="313"/>
      <c r="E60" s="313"/>
      <c r="G60" t="s">
        <v>290</v>
      </c>
      <c r="I60" s="313"/>
    </row>
    <row r="61" spans="2:9" ht="12.75">
      <c r="B61" t="s">
        <v>335</v>
      </c>
      <c r="G61" t="s">
        <v>290</v>
      </c>
      <c r="I61" s="313"/>
    </row>
    <row r="62" ht="12.75">
      <c r="I62" s="313"/>
    </row>
    <row r="63" spans="2:9" ht="12.75">
      <c r="B63" s="313" t="s">
        <v>336</v>
      </c>
      <c r="C63" s="313"/>
      <c r="D63" s="313"/>
      <c r="G63" t="s">
        <v>315</v>
      </c>
      <c r="I63" s="217">
        <v>2844691</v>
      </c>
    </row>
    <row r="64" spans="2:7" ht="12.75">
      <c r="B64" t="s">
        <v>337</v>
      </c>
      <c r="G64" t="s">
        <v>333</v>
      </c>
    </row>
    <row r="65" spans="2:8" ht="12.75">
      <c r="B65" t="s">
        <v>338</v>
      </c>
      <c r="C65" t="s">
        <v>339</v>
      </c>
      <c r="G65" t="s">
        <v>315</v>
      </c>
      <c r="H65">
        <v>2844691</v>
      </c>
    </row>
    <row r="67" spans="3:6" ht="12.75">
      <c r="C67" s="313" t="s">
        <v>340</v>
      </c>
      <c r="D67" s="313"/>
      <c r="E67" s="313"/>
      <c r="F67" s="313"/>
    </row>
    <row r="68" spans="2:9" ht="12.75">
      <c r="B68" s="242" t="s">
        <v>188</v>
      </c>
      <c r="C68" s="242" t="s">
        <v>341</v>
      </c>
      <c r="D68" s="242" t="s">
        <v>342</v>
      </c>
      <c r="E68" s="242"/>
      <c r="F68" s="242"/>
      <c r="G68" s="242"/>
      <c r="H68" s="242" t="s">
        <v>343</v>
      </c>
      <c r="I68" s="242"/>
    </row>
    <row r="69" spans="2:9" ht="12.75">
      <c r="B69" s="242"/>
      <c r="C69" s="242"/>
      <c r="D69" s="242" t="s">
        <v>344</v>
      </c>
      <c r="E69" s="242" t="s">
        <v>142</v>
      </c>
      <c r="F69" s="242" t="s">
        <v>345</v>
      </c>
      <c r="G69" s="242" t="s">
        <v>344</v>
      </c>
      <c r="H69" s="242" t="s">
        <v>142</v>
      </c>
      <c r="I69" s="242" t="s">
        <v>346</v>
      </c>
    </row>
    <row r="70" spans="2:9" ht="12.75">
      <c r="B70" s="242">
        <v>1</v>
      </c>
      <c r="C70" s="242" t="s">
        <v>40</v>
      </c>
      <c r="D70" s="242">
        <v>0</v>
      </c>
      <c r="E70" s="242">
        <v>0</v>
      </c>
      <c r="F70" s="242">
        <v>0</v>
      </c>
      <c r="G70" s="242">
        <v>0</v>
      </c>
      <c r="H70" s="242">
        <v>0</v>
      </c>
      <c r="I70" s="242">
        <v>0</v>
      </c>
    </row>
    <row r="71" spans="2:9" ht="12.75">
      <c r="B71" s="242">
        <v>2</v>
      </c>
      <c r="C71" s="242" t="s">
        <v>41</v>
      </c>
      <c r="D71" s="242">
        <v>60867</v>
      </c>
      <c r="E71" s="242">
        <v>1217</v>
      </c>
      <c r="F71" s="242">
        <v>59650</v>
      </c>
      <c r="G71" s="242">
        <v>533670</v>
      </c>
      <c r="H71" s="242">
        <v>474020</v>
      </c>
      <c r="I71" s="242">
        <v>59650</v>
      </c>
    </row>
    <row r="72" spans="2:9" ht="12.75">
      <c r="B72" s="242">
        <v>3</v>
      </c>
      <c r="C72" s="242" t="s">
        <v>347</v>
      </c>
      <c r="D72" s="242">
        <v>1105834</v>
      </c>
      <c r="E72" s="242">
        <v>110583</v>
      </c>
      <c r="F72" s="242">
        <v>995251</v>
      </c>
      <c r="G72" s="242">
        <v>2118040</v>
      </c>
      <c r="H72" s="242">
        <v>1122789</v>
      </c>
      <c r="I72" s="242">
        <v>995251</v>
      </c>
    </row>
    <row r="73" spans="2:9" ht="12.75">
      <c r="B73" s="242">
        <v>4</v>
      </c>
      <c r="C73" s="242" t="s">
        <v>348</v>
      </c>
      <c r="D73" s="242">
        <v>1945424</v>
      </c>
      <c r="E73" s="242">
        <v>155634</v>
      </c>
      <c r="F73" s="242">
        <v>1789790</v>
      </c>
      <c r="G73" s="242">
        <v>3416695</v>
      </c>
      <c r="H73" s="242">
        <v>1626905</v>
      </c>
      <c r="I73" s="242">
        <v>1789790</v>
      </c>
    </row>
    <row r="75" spans="2:9" ht="12.75">
      <c r="B75" t="s">
        <v>349</v>
      </c>
      <c r="G75" t="s">
        <v>290</v>
      </c>
      <c r="I75">
        <v>0</v>
      </c>
    </row>
    <row r="77" spans="2:9" ht="12.75">
      <c r="B77" t="s">
        <v>350</v>
      </c>
      <c r="G77" t="s">
        <v>333</v>
      </c>
      <c r="I77">
        <v>0</v>
      </c>
    </row>
    <row r="79" spans="2:9" ht="12.75">
      <c r="B79" t="s">
        <v>351</v>
      </c>
      <c r="G79" t="s">
        <v>333</v>
      </c>
      <c r="I79">
        <v>0</v>
      </c>
    </row>
    <row r="81" spans="2:9" ht="12.75">
      <c r="B81" t="s">
        <v>352</v>
      </c>
      <c r="G81" t="s">
        <v>333</v>
      </c>
      <c r="I81">
        <v>0</v>
      </c>
    </row>
    <row r="83" spans="3:9" ht="12.75">
      <c r="C83" s="313" t="s">
        <v>353</v>
      </c>
      <c r="D83" s="313"/>
      <c r="E83" s="313"/>
      <c r="G83" t="s">
        <v>258</v>
      </c>
      <c r="I83" s="217">
        <f>I16+I20+I30+I39+I46+I63</f>
        <v>22956679</v>
      </c>
    </row>
    <row r="85" spans="2:9" ht="12.75">
      <c r="B85" s="313" t="s">
        <v>354</v>
      </c>
      <c r="C85" s="313"/>
      <c r="D85" s="313"/>
      <c r="G85" t="s">
        <v>258</v>
      </c>
      <c r="I85" s="217">
        <v>10379510</v>
      </c>
    </row>
    <row r="87" spans="2:9" ht="12.75">
      <c r="B87" s="313" t="s">
        <v>355</v>
      </c>
      <c r="C87" s="313"/>
      <c r="D87" s="313"/>
      <c r="G87" t="s">
        <v>290</v>
      </c>
      <c r="I87">
        <v>0</v>
      </c>
    </row>
    <row r="88" spans="2:9" ht="12.75">
      <c r="B88" s="313" t="s">
        <v>356</v>
      </c>
      <c r="C88" s="313"/>
      <c r="D88" s="313"/>
      <c r="G88" t="s">
        <v>290</v>
      </c>
      <c r="I88">
        <v>0</v>
      </c>
    </row>
    <row r="89" spans="2:4" ht="12.75">
      <c r="B89" s="313"/>
      <c r="C89" s="313"/>
      <c r="D89" s="313"/>
    </row>
    <row r="90" spans="1:7" ht="12.75">
      <c r="A90" t="s">
        <v>357</v>
      </c>
      <c r="B90" s="313" t="s">
        <v>358</v>
      </c>
      <c r="C90" s="313"/>
      <c r="D90" s="313"/>
      <c r="G90" t="s">
        <v>258</v>
      </c>
    </row>
    <row r="91" spans="1:7" ht="12.75">
      <c r="A91" t="s">
        <v>359</v>
      </c>
      <c r="B91" s="313" t="s">
        <v>360</v>
      </c>
      <c r="C91" s="313"/>
      <c r="D91" s="313"/>
      <c r="G91" t="s">
        <v>290</v>
      </c>
    </row>
    <row r="92" spans="2:4" ht="12.75">
      <c r="B92" s="313"/>
      <c r="C92" s="313"/>
      <c r="D92" s="313"/>
    </row>
    <row r="93" spans="2:8" ht="12.75">
      <c r="B93" s="313" t="s">
        <v>361</v>
      </c>
      <c r="C93" s="313"/>
      <c r="D93" s="313"/>
      <c r="G93" t="s">
        <v>315</v>
      </c>
      <c r="H93">
        <v>10379510</v>
      </c>
    </row>
    <row r="95" spans="1:8" ht="12.75">
      <c r="A95" t="s">
        <v>295</v>
      </c>
      <c r="B95" t="s">
        <v>362</v>
      </c>
      <c r="G95" t="s">
        <v>315</v>
      </c>
      <c r="H95" s="123">
        <v>10342601</v>
      </c>
    </row>
    <row r="96" spans="2:7" ht="12.75">
      <c r="B96" t="s">
        <v>363</v>
      </c>
      <c r="G96" t="s">
        <v>333</v>
      </c>
    </row>
    <row r="97" spans="2:8" ht="12.75">
      <c r="B97" t="s">
        <v>364</v>
      </c>
      <c r="G97" t="s">
        <v>315</v>
      </c>
      <c r="H97">
        <v>29379</v>
      </c>
    </row>
    <row r="98" spans="2:8" ht="12.75">
      <c r="B98" t="s">
        <v>365</v>
      </c>
      <c r="G98" t="s">
        <v>315</v>
      </c>
      <c r="H98">
        <v>7530</v>
      </c>
    </row>
    <row r="99" ht="12.75">
      <c r="B99" t="s">
        <v>366</v>
      </c>
    </row>
    <row r="100" ht="12.75">
      <c r="B100" t="s">
        <v>367</v>
      </c>
    </row>
    <row r="101" ht="12.75">
      <c r="B101" t="s">
        <v>465</v>
      </c>
    </row>
    <row r="102" ht="12.75">
      <c r="B102" t="s">
        <v>466</v>
      </c>
    </row>
    <row r="108" spans="2:8" ht="12.75">
      <c r="B108" s="313" t="s">
        <v>368</v>
      </c>
      <c r="C108" s="313"/>
      <c r="D108" s="313"/>
      <c r="E108" s="313"/>
      <c r="G108" t="s">
        <v>333</v>
      </c>
      <c r="H108">
        <v>0</v>
      </c>
    </row>
    <row r="110" spans="2:8" ht="12.75">
      <c r="B110" s="313" t="s">
        <v>369</v>
      </c>
      <c r="C110" s="313"/>
      <c r="D110" s="313"/>
      <c r="G110" t="s">
        <v>333</v>
      </c>
      <c r="H110">
        <v>0</v>
      </c>
    </row>
    <row r="112" spans="1:9" ht="12.75">
      <c r="A112" s="313"/>
      <c r="B112" s="313" t="s">
        <v>370</v>
      </c>
      <c r="C112" s="313"/>
      <c r="D112" s="313"/>
      <c r="E112" s="313"/>
      <c r="G112" t="s">
        <v>258</v>
      </c>
      <c r="I112" s="217">
        <v>163753</v>
      </c>
    </row>
    <row r="114" spans="2:8" ht="12.75">
      <c r="B114" t="s">
        <v>371</v>
      </c>
      <c r="G114" t="s">
        <v>258</v>
      </c>
      <c r="H114">
        <v>0</v>
      </c>
    </row>
    <row r="116" spans="1:8" ht="12.75">
      <c r="A116" t="s">
        <v>260</v>
      </c>
      <c r="B116" t="s">
        <v>372</v>
      </c>
      <c r="G116" t="s">
        <v>315</v>
      </c>
      <c r="H116">
        <v>0</v>
      </c>
    </row>
    <row r="117" spans="2:7" ht="12.75">
      <c r="B117" t="s">
        <v>373</v>
      </c>
      <c r="G117" t="s">
        <v>333</v>
      </c>
    </row>
    <row r="119" spans="2:8" ht="12.75">
      <c r="B119" t="s">
        <v>374</v>
      </c>
      <c r="G119" t="s">
        <v>333</v>
      </c>
      <c r="H119">
        <v>0</v>
      </c>
    </row>
    <row r="120" spans="2:8" ht="12.75">
      <c r="B120" t="s">
        <v>375</v>
      </c>
      <c r="G120" t="s">
        <v>333</v>
      </c>
      <c r="H120">
        <v>0</v>
      </c>
    </row>
    <row r="121" spans="2:8" ht="12.75">
      <c r="B121" t="s">
        <v>376</v>
      </c>
      <c r="G121" t="s">
        <v>258</v>
      </c>
      <c r="H121">
        <v>163753</v>
      </c>
    </row>
    <row r="123" spans="2:9" ht="12.75">
      <c r="B123" s="313" t="s">
        <v>377</v>
      </c>
      <c r="C123" s="313"/>
      <c r="G123" t="s">
        <v>258</v>
      </c>
      <c r="I123" s="217">
        <v>12413416</v>
      </c>
    </row>
    <row r="125" spans="2:8" ht="12.75">
      <c r="B125" t="s">
        <v>378</v>
      </c>
      <c r="G125" t="s">
        <v>333</v>
      </c>
      <c r="H125">
        <v>0</v>
      </c>
    </row>
    <row r="126" spans="2:8" ht="12.75">
      <c r="B126" t="s">
        <v>379</v>
      </c>
      <c r="G126" t="s">
        <v>333</v>
      </c>
      <c r="H126">
        <v>0</v>
      </c>
    </row>
    <row r="127" spans="2:8" ht="12.75">
      <c r="B127" t="s">
        <v>380</v>
      </c>
      <c r="G127" t="s">
        <v>258</v>
      </c>
      <c r="H127">
        <v>10271034</v>
      </c>
    </row>
    <row r="128" spans="2:8" ht="12.75">
      <c r="B128" t="s">
        <v>381</v>
      </c>
      <c r="G128" t="s">
        <v>333</v>
      </c>
      <c r="H128">
        <v>0</v>
      </c>
    </row>
    <row r="129" spans="2:8" ht="12.75">
      <c r="B129" t="s">
        <v>382</v>
      </c>
      <c r="G129" t="s">
        <v>333</v>
      </c>
      <c r="H129">
        <v>0</v>
      </c>
    </row>
    <row r="130" spans="2:8" ht="12.75">
      <c r="B130" t="s">
        <v>383</v>
      </c>
      <c r="G130" t="s">
        <v>258</v>
      </c>
      <c r="H130">
        <v>50063</v>
      </c>
    </row>
    <row r="131" spans="2:8" ht="12.75">
      <c r="B131" t="s">
        <v>384</v>
      </c>
      <c r="G131" t="s">
        <v>315</v>
      </c>
      <c r="H131">
        <v>50063</v>
      </c>
    </row>
    <row r="132" spans="2:8" ht="12.75">
      <c r="B132" t="s">
        <v>385</v>
      </c>
      <c r="G132" t="s">
        <v>315</v>
      </c>
      <c r="H132">
        <v>1507207</v>
      </c>
    </row>
    <row r="133" spans="2:8" ht="12.75">
      <c r="B133" t="s">
        <v>386</v>
      </c>
      <c r="G133" t="s">
        <v>315</v>
      </c>
      <c r="H133">
        <v>268888</v>
      </c>
    </row>
    <row r="134" spans="2:8" ht="12.75">
      <c r="B134" t="s">
        <v>387</v>
      </c>
      <c r="G134" t="s">
        <v>315</v>
      </c>
      <c r="H134">
        <v>266161</v>
      </c>
    </row>
    <row r="136" spans="3:8" ht="12.75">
      <c r="C136" t="s">
        <v>388</v>
      </c>
      <c r="G136" t="s">
        <v>258</v>
      </c>
      <c r="H136">
        <v>295734</v>
      </c>
    </row>
    <row r="137" spans="3:8" ht="12.75">
      <c r="C137" t="s">
        <v>389</v>
      </c>
      <c r="G137" t="s">
        <v>258</v>
      </c>
      <c r="H137">
        <v>0</v>
      </c>
    </row>
    <row r="138" spans="3:8" ht="12.75">
      <c r="C138" t="s">
        <v>390</v>
      </c>
      <c r="G138" t="s">
        <v>258</v>
      </c>
      <c r="H138">
        <v>295734</v>
      </c>
    </row>
    <row r="139" spans="3:8" ht="12.75">
      <c r="C139" t="s">
        <v>391</v>
      </c>
      <c r="G139" t="s">
        <v>258</v>
      </c>
      <c r="H139">
        <v>29573</v>
      </c>
    </row>
    <row r="141" spans="3:9" ht="12.75">
      <c r="C141" s="313" t="s">
        <v>392</v>
      </c>
      <c r="D141" s="313"/>
      <c r="E141" s="313"/>
      <c r="F141" s="313"/>
      <c r="G141" s="313"/>
      <c r="H141" s="313"/>
      <c r="I141" s="217">
        <f>I85+I112+I123</f>
        <v>22956679</v>
      </c>
    </row>
    <row r="145" spans="2:7" ht="12.75">
      <c r="B145" s="313" t="s">
        <v>393</v>
      </c>
      <c r="C145" s="313"/>
      <c r="D145" s="313"/>
      <c r="E145" s="313"/>
      <c r="F145" s="313"/>
      <c r="G145" s="313"/>
    </row>
    <row r="148" spans="1:9" ht="12.75">
      <c r="A148" t="s">
        <v>394</v>
      </c>
      <c r="G148" t="s">
        <v>258</v>
      </c>
      <c r="I148" s="313">
        <v>7089097</v>
      </c>
    </row>
    <row r="150" spans="1:8" ht="12.75">
      <c r="A150" t="s">
        <v>395</v>
      </c>
      <c r="G150" t="s">
        <v>258</v>
      </c>
      <c r="H150">
        <v>7089097</v>
      </c>
    </row>
    <row r="151" ht="12.75">
      <c r="A151" t="s">
        <v>396</v>
      </c>
    </row>
    <row r="152" ht="12.75">
      <c r="A152" t="s">
        <v>397</v>
      </c>
    </row>
    <row r="153" ht="12.75">
      <c r="A153" t="s">
        <v>398</v>
      </c>
    </row>
    <row r="154" ht="12.75">
      <c r="A154" t="s">
        <v>399</v>
      </c>
    </row>
    <row r="155" ht="12.75">
      <c r="A155" t="s">
        <v>400</v>
      </c>
    </row>
    <row r="156" ht="12.75">
      <c r="A156" t="s">
        <v>401</v>
      </c>
    </row>
    <row r="157" spans="1:8" ht="12.75">
      <c r="A157" t="s">
        <v>402</v>
      </c>
      <c r="G157" t="s">
        <v>315</v>
      </c>
      <c r="H157">
        <v>0</v>
      </c>
    </row>
    <row r="159" spans="1:9" ht="12.75">
      <c r="A159" t="s">
        <v>403</v>
      </c>
      <c r="G159" t="s">
        <v>258</v>
      </c>
      <c r="I159" s="313">
        <v>6793363</v>
      </c>
    </row>
    <row r="160" spans="2:8" ht="12.75">
      <c r="B160" t="s">
        <v>232</v>
      </c>
      <c r="G160" t="s">
        <v>258</v>
      </c>
      <c r="H160">
        <v>6316912</v>
      </c>
    </row>
    <row r="161" ht="12.75">
      <c r="B161" t="s">
        <v>404</v>
      </c>
    </row>
    <row r="162" spans="2:6" ht="12.75">
      <c r="B162" t="s">
        <v>405</v>
      </c>
      <c r="E162" t="s">
        <v>258</v>
      </c>
      <c r="F162">
        <v>8355287</v>
      </c>
    </row>
    <row r="163" spans="2:6" ht="12.75">
      <c r="B163" t="s">
        <v>406</v>
      </c>
      <c r="E163" t="s">
        <v>407</v>
      </c>
      <c r="F163">
        <v>-2038375</v>
      </c>
    </row>
    <row r="164" spans="2:8" ht="12.75">
      <c r="B164" t="s">
        <v>142</v>
      </c>
      <c r="G164" t="s">
        <v>258</v>
      </c>
      <c r="H164">
        <v>267434</v>
      </c>
    </row>
    <row r="165" spans="1:8" ht="12.75">
      <c r="A165" t="s">
        <v>408</v>
      </c>
      <c r="B165" t="s">
        <v>409</v>
      </c>
      <c r="G165" t="s">
        <v>407</v>
      </c>
      <c r="H165">
        <v>209017</v>
      </c>
    </row>
    <row r="166" spans="1:8" ht="12.75">
      <c r="A166" t="s">
        <v>410</v>
      </c>
      <c r="B166" t="s">
        <v>411</v>
      </c>
      <c r="G166" t="s">
        <v>258</v>
      </c>
      <c r="H166">
        <v>0</v>
      </c>
    </row>
    <row r="168" spans="1:9" ht="12.75">
      <c r="A168" t="s">
        <v>111</v>
      </c>
      <c r="B168" t="s">
        <v>412</v>
      </c>
      <c r="G168" t="s">
        <v>258</v>
      </c>
      <c r="I168" s="313">
        <v>295734</v>
      </c>
    </row>
    <row r="171" spans="1:2" ht="12.75">
      <c r="A171" t="s">
        <v>413</v>
      </c>
      <c r="B171" t="s">
        <v>414</v>
      </c>
    </row>
    <row r="173" ht="12.75">
      <c r="B173" t="s">
        <v>415</v>
      </c>
    </row>
    <row r="174" ht="12.75">
      <c r="B174" t="s">
        <v>416</v>
      </c>
    </row>
    <row r="175" ht="12.75">
      <c r="A175" t="s">
        <v>417</v>
      </c>
    </row>
    <row r="176" ht="12.75">
      <c r="B176" t="s">
        <v>418</v>
      </c>
    </row>
    <row r="180" spans="2:6" ht="12.75">
      <c r="B180" t="s">
        <v>419</v>
      </c>
      <c r="F180" t="s">
        <v>420</v>
      </c>
    </row>
    <row r="182" ht="12.75">
      <c r="F182" t="s">
        <v>421</v>
      </c>
    </row>
    <row r="186" spans="2:3" ht="12.75">
      <c r="B186" t="s">
        <v>422</v>
      </c>
      <c r="C186" t="s">
        <v>423</v>
      </c>
    </row>
    <row r="188" ht="12.75">
      <c r="B188" s="313" t="s">
        <v>424</v>
      </c>
    </row>
    <row r="189" ht="12.75">
      <c r="B189" t="s">
        <v>425</v>
      </c>
    </row>
    <row r="190" ht="12.75">
      <c r="B190" t="s">
        <v>426</v>
      </c>
    </row>
    <row r="191" ht="12.75">
      <c r="B191" t="s">
        <v>427</v>
      </c>
    </row>
    <row r="192" ht="12.75">
      <c r="B192" t="s">
        <v>428</v>
      </c>
    </row>
    <row r="193" spans="2:3" ht="12.75">
      <c r="B193" t="s">
        <v>171</v>
      </c>
      <c r="C193" t="s">
        <v>429</v>
      </c>
    </row>
    <row r="194" ht="12.75">
      <c r="C194" t="s">
        <v>430</v>
      </c>
    </row>
    <row r="195" ht="12.75">
      <c r="C195" t="s">
        <v>431</v>
      </c>
    </row>
    <row r="199" spans="2:4" ht="12.75">
      <c r="B199" t="s">
        <v>432</v>
      </c>
      <c r="D199" t="s">
        <v>433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B16">
      <selection activeCell="D34" sqref="D34"/>
    </sheetView>
  </sheetViews>
  <sheetFormatPr defaultColWidth="9.140625" defaultRowHeight="12.75"/>
  <cols>
    <col min="2" max="2" width="36.28125" style="0" customWidth="1"/>
    <col min="3" max="3" width="14.00390625" style="0" customWidth="1"/>
    <col min="4" max="4" width="8.00390625" style="0" customWidth="1"/>
    <col min="5" max="6" width="11.57421875" style="0" customWidth="1"/>
    <col min="7" max="7" width="15.57421875" style="0" customWidth="1"/>
    <col min="8" max="8" width="15.8515625" style="0" customWidth="1"/>
  </cols>
  <sheetData>
    <row r="2" spans="1:8" ht="12.75">
      <c r="A2" s="242"/>
      <c r="B2" s="217" t="s">
        <v>458</v>
      </c>
      <c r="C2" s="217" t="s">
        <v>434</v>
      </c>
      <c r="D2" s="217"/>
      <c r="E2" s="217"/>
      <c r="F2" s="242"/>
      <c r="G2" s="217">
        <v>2011</v>
      </c>
      <c r="H2" s="242" t="s">
        <v>435</v>
      </c>
    </row>
    <row r="3" spans="1:8" ht="12.75">
      <c r="A3" s="242"/>
      <c r="B3" s="242"/>
      <c r="C3" s="242"/>
      <c r="D3" s="242"/>
      <c r="E3" s="242"/>
      <c r="F3" s="242"/>
      <c r="G3" s="242"/>
      <c r="H3" s="242"/>
    </row>
    <row r="4" spans="1:8" ht="12.75">
      <c r="A4" s="242"/>
      <c r="B4" s="242"/>
      <c r="C4" s="217" t="s">
        <v>436</v>
      </c>
      <c r="D4" s="217" t="s">
        <v>437</v>
      </c>
      <c r="E4" s="217" t="s">
        <v>438</v>
      </c>
      <c r="F4" s="217" t="s">
        <v>439</v>
      </c>
      <c r="G4" s="217" t="s">
        <v>440</v>
      </c>
      <c r="H4" s="217" t="s">
        <v>285</v>
      </c>
    </row>
    <row r="5" spans="1:8" ht="12.75">
      <c r="A5" s="242"/>
      <c r="B5" s="242"/>
      <c r="C5" s="217" t="s">
        <v>441</v>
      </c>
      <c r="D5" s="217" t="s">
        <v>442</v>
      </c>
      <c r="E5" s="217" t="s">
        <v>443</v>
      </c>
      <c r="F5" s="217" t="s">
        <v>444</v>
      </c>
      <c r="G5" s="217" t="s">
        <v>445</v>
      </c>
      <c r="H5" s="217"/>
    </row>
    <row r="6" spans="1:8" ht="12.75">
      <c r="A6" s="242"/>
      <c r="B6" s="242"/>
      <c r="C6" s="242">
        <v>1</v>
      </c>
      <c r="D6" s="242">
        <v>2</v>
      </c>
      <c r="E6" s="242">
        <v>3</v>
      </c>
      <c r="F6" s="242">
        <v>4</v>
      </c>
      <c r="G6" s="242">
        <v>5</v>
      </c>
      <c r="H6" s="242">
        <v>6</v>
      </c>
    </row>
    <row r="7" spans="1:8" ht="12.75">
      <c r="A7" s="242" t="s">
        <v>1</v>
      </c>
      <c r="B7" s="361" t="s">
        <v>446</v>
      </c>
      <c r="C7" s="242"/>
      <c r="D7" s="242"/>
      <c r="E7" s="242"/>
      <c r="F7" s="242"/>
      <c r="G7" s="242"/>
      <c r="H7" s="242"/>
    </row>
    <row r="8" spans="1:8" ht="12.75">
      <c r="A8" s="242">
        <v>1</v>
      </c>
      <c r="B8" s="242" t="s">
        <v>447</v>
      </c>
      <c r="C8" s="242"/>
      <c r="D8" s="242"/>
      <c r="E8" s="242"/>
      <c r="F8" s="242"/>
      <c r="G8" s="242"/>
      <c r="H8" s="242"/>
    </row>
    <row r="9" spans="1:8" ht="12.75">
      <c r="A9" s="242"/>
      <c r="B9" s="242" t="s">
        <v>448</v>
      </c>
      <c r="C9" s="242">
        <v>10271034</v>
      </c>
      <c r="D9" s="242"/>
      <c r="E9" s="242"/>
      <c r="F9" s="242">
        <v>100126</v>
      </c>
      <c r="G9" s="242">
        <v>966370</v>
      </c>
      <c r="H9" s="242">
        <v>11337530</v>
      </c>
    </row>
    <row r="10" spans="1:8" ht="12.75">
      <c r="A10" s="242"/>
      <c r="B10" s="242"/>
      <c r="C10" s="242"/>
      <c r="D10" s="242"/>
      <c r="E10" s="242"/>
      <c r="F10" s="242"/>
      <c r="G10" s="242">
        <v>139500</v>
      </c>
      <c r="H10" s="242">
        <v>139500</v>
      </c>
    </row>
    <row r="11" spans="1:8" ht="12.75">
      <c r="A11" s="242">
        <v>1</v>
      </c>
      <c r="B11" s="242" t="s">
        <v>449</v>
      </c>
      <c r="C11" s="242"/>
      <c r="D11" s="242"/>
      <c r="E11" s="242"/>
      <c r="F11" s="242"/>
      <c r="G11" s="242"/>
      <c r="H11" s="242"/>
    </row>
    <row r="12" spans="1:8" ht="12.75">
      <c r="A12" s="242">
        <v>2</v>
      </c>
      <c r="B12" s="242" t="s">
        <v>450</v>
      </c>
      <c r="C12" s="242"/>
      <c r="D12" s="242"/>
      <c r="E12" s="242"/>
      <c r="F12" s="242"/>
      <c r="G12" s="242"/>
      <c r="H12" s="242"/>
    </row>
    <row r="13" spans="1:8" ht="12.75">
      <c r="A13" s="242">
        <v>3</v>
      </c>
      <c r="B13" s="242" t="s">
        <v>451</v>
      </c>
      <c r="C13" s="242"/>
      <c r="D13" s="242"/>
      <c r="E13" s="242"/>
      <c r="F13" s="242"/>
      <c r="G13" s="242"/>
      <c r="H13" s="242"/>
    </row>
    <row r="14" spans="1:8" ht="12.75">
      <c r="A14" s="242">
        <v>4</v>
      </c>
      <c r="B14" s="242" t="s">
        <v>452</v>
      </c>
      <c r="C14" s="242"/>
      <c r="D14" s="242"/>
      <c r="E14" s="242"/>
      <c r="F14" s="242"/>
      <c r="G14" s="242"/>
      <c r="H14" s="242"/>
    </row>
    <row r="15" spans="1:8" ht="12.75">
      <c r="A15" s="242" t="s">
        <v>61</v>
      </c>
      <c r="B15" s="361" t="s">
        <v>453</v>
      </c>
      <c r="C15" s="317">
        <v>10271034</v>
      </c>
      <c r="D15" s="217"/>
      <c r="E15" s="217"/>
      <c r="F15" s="217">
        <f>SUM(F9:F14)</f>
        <v>100126</v>
      </c>
      <c r="G15" s="217">
        <f>SUM(G9:G14)</f>
        <v>1105870</v>
      </c>
      <c r="H15" s="317">
        <f>SUM(H9:H14)</f>
        <v>11477030</v>
      </c>
    </row>
    <row r="16" spans="1:8" ht="12.75">
      <c r="A16" s="242">
        <v>1</v>
      </c>
      <c r="B16" s="242" t="s">
        <v>455</v>
      </c>
      <c r="C16" s="242"/>
      <c r="D16" s="242"/>
      <c r="E16" s="242"/>
      <c r="F16" s="242"/>
      <c r="G16" s="242">
        <v>387180</v>
      </c>
      <c r="H16" s="242">
        <v>387180</v>
      </c>
    </row>
    <row r="17" spans="1:8" ht="12.75">
      <c r="A17" s="242">
        <v>2</v>
      </c>
      <c r="B17" s="242" t="s">
        <v>450</v>
      </c>
      <c r="C17" s="242"/>
      <c r="D17" s="242"/>
      <c r="E17" s="242"/>
      <c r="F17" s="242"/>
      <c r="G17" s="242"/>
      <c r="H17" s="242" t="s">
        <v>454</v>
      </c>
    </row>
    <row r="18" spans="1:8" ht="12.75">
      <c r="A18" s="242">
        <v>3</v>
      </c>
      <c r="B18" s="242" t="s">
        <v>451</v>
      </c>
      <c r="C18" s="242"/>
      <c r="D18" s="242"/>
      <c r="E18" s="242"/>
      <c r="F18" s="242"/>
      <c r="G18" s="314"/>
      <c r="H18" s="314"/>
    </row>
    <row r="19" spans="1:8" ht="12.75">
      <c r="A19" s="242">
        <v>4</v>
      </c>
      <c r="B19" s="242" t="s">
        <v>452</v>
      </c>
      <c r="C19" s="242"/>
      <c r="D19" s="242"/>
      <c r="E19" s="242"/>
      <c r="F19" s="242"/>
      <c r="G19" s="242"/>
      <c r="H19" s="242"/>
    </row>
    <row r="20" spans="1:8" ht="12.75">
      <c r="A20" s="242">
        <v>5</v>
      </c>
      <c r="B20" s="242" t="s">
        <v>456</v>
      </c>
      <c r="C20" s="242"/>
      <c r="D20" s="242"/>
      <c r="E20" s="242"/>
      <c r="F20" s="242"/>
      <c r="G20" s="242"/>
      <c r="H20" s="242"/>
    </row>
    <row r="21" spans="1:8" ht="12.75">
      <c r="A21" s="242" t="s">
        <v>98</v>
      </c>
      <c r="B21" s="361" t="s">
        <v>457</v>
      </c>
      <c r="C21" s="317">
        <f>SUM(C15:C20)</f>
        <v>10271034</v>
      </c>
      <c r="D21" s="217"/>
      <c r="E21" s="217"/>
      <c r="F21" s="217">
        <f>SUM(F15:F20)</f>
        <v>100126</v>
      </c>
      <c r="G21" s="317">
        <f>SUM(G15:G20)</f>
        <v>1493050</v>
      </c>
      <c r="H21" s="317">
        <f>SUM(H15:H20)</f>
        <v>11864210</v>
      </c>
    </row>
    <row r="22" spans="1:8" ht="12.75">
      <c r="A22" s="242">
        <v>1</v>
      </c>
      <c r="B22" s="315" t="s">
        <v>459</v>
      </c>
      <c r="C22" s="314"/>
      <c r="D22" s="242"/>
      <c r="E22" s="242"/>
      <c r="F22" s="242"/>
      <c r="G22" s="242">
        <v>283045</v>
      </c>
      <c r="H22" s="242">
        <v>283045</v>
      </c>
    </row>
    <row r="23" spans="1:8" ht="12.75">
      <c r="A23" s="242"/>
      <c r="B23" s="315" t="s">
        <v>460</v>
      </c>
      <c r="C23" s="317">
        <f>SUM(C21:C22)</f>
        <v>10271034</v>
      </c>
      <c r="D23" s="217"/>
      <c r="E23" s="217"/>
      <c r="F23" s="217">
        <f>SUM(F21:F22)</f>
        <v>100126</v>
      </c>
      <c r="G23" s="317">
        <f>SUM(G21:G22)</f>
        <v>1776095</v>
      </c>
      <c r="H23" s="317">
        <f>SUM(H21:H22)</f>
        <v>12147255</v>
      </c>
    </row>
    <row r="24" spans="1:8" ht="12.75">
      <c r="A24" s="242">
        <v>1</v>
      </c>
      <c r="B24" s="315" t="s">
        <v>461</v>
      </c>
      <c r="C24" s="242"/>
      <c r="D24" s="242"/>
      <c r="E24" s="242"/>
      <c r="F24" s="242"/>
      <c r="G24" s="242">
        <v>266161</v>
      </c>
      <c r="H24" s="242">
        <v>266161</v>
      </c>
    </row>
    <row r="25" spans="1:8" ht="12.75">
      <c r="A25" s="242"/>
      <c r="B25" s="361" t="s">
        <v>462</v>
      </c>
      <c r="C25" s="317">
        <f>SUM(C23:C24)</f>
        <v>10271034</v>
      </c>
      <c r="D25" s="217"/>
      <c r="E25" s="217"/>
      <c r="F25" s="217">
        <f>SUM(F23:F24)</f>
        <v>100126</v>
      </c>
      <c r="G25" s="317">
        <f>SUM(G23:G24)</f>
        <v>2042256</v>
      </c>
      <c r="H25" s="317">
        <f>SUM(H23:H24)</f>
        <v>12413416</v>
      </c>
    </row>
    <row r="26" spans="1:8" ht="12.75">
      <c r="A26" s="242"/>
      <c r="B26" s="242"/>
      <c r="C26" s="242"/>
      <c r="D26" s="242"/>
      <c r="E26" s="242"/>
      <c r="F26" s="242"/>
      <c r="G26" s="242"/>
      <c r="H26" s="242"/>
    </row>
  </sheetData>
  <sheetProtection/>
  <printOptions/>
  <pageMargins left="0.75" right="0.75" top="1.3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Dell</cp:lastModifiedBy>
  <cp:lastPrinted>2012-07-26T08:11:16Z</cp:lastPrinted>
  <dcterms:created xsi:type="dcterms:W3CDTF">2009-01-10T18:45:24Z</dcterms:created>
  <dcterms:modified xsi:type="dcterms:W3CDTF">2012-07-26T08:11:50Z</dcterms:modified>
  <cp:category/>
  <cp:version/>
  <cp:contentType/>
  <cp:contentStatus/>
</cp:coreProperties>
</file>