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9"/>
  </bookViews>
  <sheets>
    <sheet name="Kop.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Fluksi 2" sheetId="7" r:id="rId7"/>
    <sheet name="Kapitali 1" sheetId="8" r:id="rId8"/>
    <sheet name="Kapitali 2" sheetId="9" r:id="rId9"/>
    <sheet name="Shenimet" sheetId="10" r:id="rId10"/>
  </sheets>
  <definedNames/>
  <calcPr fullCalcOnLoad="1"/>
</workbook>
</file>

<file path=xl/sharedStrings.xml><?xml version="1.0" encoding="utf-8"?>
<sst xmlns="http://schemas.openxmlformats.org/spreadsheetml/2006/main" count="422" uniqueCount="302">
  <si>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</si>
  <si>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</si>
  <si>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</si>
  <si>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</si>
  <si>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</si>
  <si>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</si>
  <si>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</si>
  <si>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</si>
  <si>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</si>
  <si>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</si>
  <si>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</si>
  <si>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</si>
  <si>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</si>
  <si>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</si>
  <si>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</si>
  <si>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</si>
  <si>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</si>
  <si>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</si>
  <si>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</si>
  <si>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</si>
  <si>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</si>
  <si>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</si>
  <si>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</si>
  <si>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</si>
  <si>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</si>
  <si>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</si>
  <si>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</si>
  <si>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</si>
  <si>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</si>
  <si>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</si>
  <si>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</si>
  <si>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</si>
  <si>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</si>
  <si>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</si>
  <si>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</si>
  <si>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</si>
  <si>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</si>
  <si>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</si>
  <si>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</si>
  <si>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</si>
  <si>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</si>
  <si>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</si>
  <si>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</si>
  <si>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</si>
  <si>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</si>
  <si>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</si>
  <si>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</si>
  <si>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</si>
  <si>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</si>
  <si>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</si>
  <si>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</si>
  <si>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</si>
  <si>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</si>
  <si>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</si>
  <si>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</si>
  <si>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</si>
  <si>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</si>
  <si>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</si>
  <si>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</si>
  <si>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</si>
  <si>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</si>
  <si>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</si>
  <si>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</si>
  <si>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</si>
  <si>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</si>
  <si>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</si>
  <si>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</si>
  <si>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</si>
  <si>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</si>
  <si>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</si>
  <si>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</si>
  <si>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</si>
  <si>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</si>
  <si>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</si>
  <si>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</si>
  <si>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</si>
  <si>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</si>
  <si>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</si>
  <si>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</si>
  <si>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</si>
  <si>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</si>
  <si>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</si>
  <si>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</si>
  <si>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</si>
  <si>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</si>
  <si>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</si>
  <si>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</si>
  <si>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</si>
  <si>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</si>
  <si>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</si>
  <si>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</si>
  <si>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</si>
  <si>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</si>
  <si>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</si>
  <si>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</si>
  <si>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</si>
  <si>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</si>
  <si>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</si>
  <si>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</si>
  <si>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</si>
  <si>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</si>
  <si>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</si>
  <si>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</si>
  <si>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</si>
  <si>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</si>
  <si>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</si>
  <si>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</si>
  <si>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</si>
  <si>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</si>
  <si>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</si>
  <si>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</si>
  <si>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</si>
  <si>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</si>
  <si>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</si>
  <si>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</si>
  <si>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</si>
  <si>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</si>
  <si>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</si>
  <si>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</si>
  <si>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</si>
  <si>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</si>
  <si>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</si>
  <si>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</si>
  <si>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</si>
  <si>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</si>
  <si>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</si>
  <si>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</si>
  <si>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</si>
  <si>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</si>
  <si>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</si>
  <si>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</si>
  <si>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</si>
  <si>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</si>
  <si>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</si>
  <si>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</si>
  <si>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</si>
  <si>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</si>
  <si>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</si>
  <si>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</si>
  <si>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</si>
  <si>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</si>
  <si>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</si>
  <si>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</si>
  <si>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</si>
  <si>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</si>
  <si>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</si>
  <si>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</si>
  <si>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</si>
  <si>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</si>
  <si>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</si>
  <si>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</si>
  <si>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</si>
  <si>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</si>
  <si>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</si>
  <si>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</si>
  <si>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</si>
  <si>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</si>
  <si>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</si>
  <si>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</si>
  <si>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</si>
  <si>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</si>
  <si>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</si>
  <si>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</si>
  <si>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</si>
  <si>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</si>
  <si>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</si>
  <si>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</si>
  <si>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</si>
  <si>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</si>
  <si>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</si>
  <si>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</si>
  <si>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</si>
  <si>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</si>
  <si>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</si>
  <si>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</si>
  <si>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</si>
  <si>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</si>
  <si>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</si>
  <si>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</si>
  <si>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</si>
  <si>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</si>
  <si>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</si>
  <si>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</si>
  <si>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</si>
  <si>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</si>
  <si>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</si>
  <si>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</si>
  <si>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</si>
  <si>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</si>
  <si>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</si>
  <si>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</si>
  <si>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</si>
  <si>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</si>
  <si>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</si>
  <si>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</si>
  <si>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</si>
  <si>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</si>
  <si>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</si>
  <si>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</si>
  <si>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</si>
  <si>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</si>
  <si>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</si>
  <si>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</si>
  <si>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</si>
  <si>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</si>
  <si>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</si>
  <si>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</si>
  <si>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</si>
  <si>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</si>
  <si>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</si>
  <si>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</si>
  <si>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</si>
  <si>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</si>
  <si>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</si>
  <si>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</si>
  <si>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</si>
  <si>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</si>
  <si>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</si>
  <si>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Pozicioni me 31 dhjetor 20___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</si>
  <si>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</si>
  <si>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</si>
  <si>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</si>
  <si>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</si>
  <si>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</si>
  <si>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</si>
  <si>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</si>
  <si>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Ndertesa  (212)</t>
  </si>
  <si>
    <t>Makineri dhe paisje   (215)</t>
  </si>
  <si>
    <t>Aktive tjera afat gjata materiale (218)</t>
  </si>
  <si>
    <t xml:space="preserve">Pasqyra   e   te   Ardhurave   dhe   Shpenzimeve  </t>
  </si>
  <si>
    <t xml:space="preserve">Pasqyra   e   Fluksit   Monetar  -  Metoda  Direkte   </t>
  </si>
  <si>
    <t xml:space="preserve">Pasqyra   e   Fluksit   Monetar  -  Metoda  Indirekte  </t>
  </si>
  <si>
    <t xml:space="preserve">Pasqyra  e  Ndryshimeve  ne  Kapital </t>
  </si>
  <si>
    <t xml:space="preserve">Pasqyra  e  Ndryshimeve  ne  Kapital  </t>
  </si>
  <si>
    <t>Pozicioni me 31 dhjetor 2008</t>
  </si>
  <si>
    <t>Te ardhura nga huamarrje  ndryshme</t>
  </si>
  <si>
    <t>A.      Informacion  Pergjthshem:</t>
  </si>
  <si>
    <t>1-Kuadri Ligjor : Ligji 9228 dt 29.04.2004 'Per kontabilitetin dhe pasqyrat Financiare"</t>
  </si>
  <si>
    <t>2-Kuadri Kontabel I aplikua : Standartet Kombetare kontabilitetit ne Shqiperi.(SKK2:49)</t>
  </si>
  <si>
    <t>3-Baza Pregaditjes  se P.F.: te drejtat dhe detyrimet e konstatuara (SKK 1;35)</t>
  </si>
  <si>
    <t>4-Parimet dhe karakteristikat cilesore  te perdorura per hartimin e pasqyrave financiare.(SKK1 ;35-69)</t>
  </si>
  <si>
    <t>te veta</t>
  </si>
  <si>
    <t xml:space="preserve">    b- VIJIMESIA e veprimtarise ekonomike te njesise sone eshte e  siguruar duke mospasur ne plan ose </t>
  </si>
  <si>
    <t xml:space="preserve">    c-  KOMPENSIMI midis nje aktivi dhe nje pasivi nuk ka, ndersa midis te ardhurave dhe shpenzimeve</t>
  </si>
  <si>
    <t xml:space="preserve">         ka  vetem per ato raste  qe lejohen nga SKK.</t>
  </si>
  <si>
    <t xml:space="preserve">     d- KUPTUESHMERIA e Pasqyrave Financiare eshte realizuar ne mase te plote per te qene te</t>
  </si>
  <si>
    <t xml:space="preserve">         qarta dhe te kuptueshme  per perdorues te jashtem qe kane njohuri te pergjithshem  ne </t>
  </si>
  <si>
    <t xml:space="preserve">          ne fushen e kontabilitetit.</t>
  </si>
  <si>
    <t xml:space="preserve">    e-  MATERIALITETI  eshte vleresuar nga  ana e jone dhe  per rrjedhoje Pasqyrat Financiare</t>
  </si>
  <si>
    <t xml:space="preserve">         jane hartuar vetem per zera material.</t>
  </si>
  <si>
    <t xml:space="preserve">    f-   BESUESHMERIA per hartimin e pasqyrave Financiare  eshte siguruar pasi nuk ka gabime</t>
  </si>
  <si>
    <t xml:space="preserve">         materiale duke zbatuar keto parime:</t>
  </si>
  <si>
    <t xml:space="preserve">                     Parimin e paraqitjes  me besnikeri</t>
  </si>
  <si>
    <t xml:space="preserve">                     Parimin e perparesise se permbajtjes ekonomike mbi formen ligjore</t>
  </si>
  <si>
    <t xml:space="preserve">                   Parimin e paanshmerise pa asjne influence te qellimshme</t>
  </si>
  <si>
    <t xml:space="preserve">                   Parimin e maturise  pa optimizem te tepruar pa nenvleresim e mbi vleresime te qellimshem</t>
  </si>
  <si>
    <t xml:space="preserve"> Parimine plotesise duke paraqitur nje pamje te vertete e te drejte te P.F.</t>
  </si>
  <si>
    <t xml:space="preserve">                    Parimin e qendrueshmerise  duke mos ndryshuar politikat e metodat kontabel</t>
  </si>
  <si>
    <t xml:space="preserve">                     Parimin e krahasueshmerise duke siguruar krahasimin midis dy periudhave.</t>
  </si>
  <si>
    <t>B.</t>
  </si>
  <si>
    <t>Politikat  Kontabel</t>
  </si>
  <si>
    <t>Per percaktimin e kostos se inventarve eshte perdorur metoda e  indentifikimit specifik  (SKK4)</t>
  </si>
  <si>
    <t>Vleresimi Fillestar I nje element AAM qe ploteson kriterin per njohje si aktiv  ne bilanc eshte vleresuar</t>
  </si>
  <si>
    <t>me kosto SKK5:11)</t>
  </si>
  <si>
    <t xml:space="preserve">Per vleresimin e mepasshem AAM (paraqitja e tyre ne bilanc) eshte  zgjedhur modeli I kostos  duke I </t>
  </si>
  <si>
    <t>Per llogaritjen e amortizimit AAM(SKK5:38) njesia e jone  ekonomike ka percaktuar  si metode te</t>
  </si>
  <si>
    <t>amortizimit te ndertesave metoden lineare dhe per AAM te tjera  metoden e amortizimit e vleres se</t>
  </si>
  <si>
    <t>mbetur,ndersa normat e amortizimit jane perdorur si ato te sistemit fiskal ne fuqi: konkretisht</t>
  </si>
  <si>
    <t xml:space="preserve">                                                   Per ndretesat ne menyre lineare me 5% ne vit te vleres  mbetur</t>
  </si>
  <si>
    <t xml:space="preserve">                                                   Paisjet informatike  me 25% te vleres se mbetur</t>
  </si>
  <si>
    <t xml:space="preserve">                                                   te gjitha aktivet tjera me 20% te vleres se mbetur.</t>
  </si>
  <si>
    <t>Per aktivet AA jo materia  njesi ekonomike jone   nuk ka te tilla;</t>
  </si>
  <si>
    <t xml:space="preserve">   a-Shoqeria Artgranit  shpk  ka mbajtur  ne llogarine e saj  aktivet,pasivet,dhe transaksionet ekonomike</t>
  </si>
  <si>
    <t>paraqitur ne bilance me vleren e mbetur pra me kosto minus amartizimin e akumuluar(SKK5;21)</t>
  </si>
  <si>
    <t>Per me teper shih pasqyrat bashkangjitur</t>
  </si>
  <si>
    <t>Mark Zefi</t>
  </si>
  <si>
    <t>Ekonomisti</t>
  </si>
  <si>
    <t>Administratori</t>
  </si>
  <si>
    <t>Lezhe</t>
  </si>
  <si>
    <t>Tregti me shumice e pakice,import eksport,</t>
  </si>
  <si>
    <t>LEZHA KONSTRUKSION</t>
  </si>
  <si>
    <t>K48130527H</t>
  </si>
  <si>
    <t xml:space="preserve">                  Treshe</t>
  </si>
  <si>
    <t>01.03.2005</t>
  </si>
  <si>
    <t xml:space="preserve">     shpk</t>
  </si>
  <si>
    <t>Ndertime Civile,Turistike Industriale</t>
  </si>
  <si>
    <t>Prodhim Tregtim Materiale Inerte</t>
  </si>
  <si>
    <t>Viti   2012</t>
  </si>
  <si>
    <t>PO</t>
  </si>
  <si>
    <t>Jo</t>
  </si>
  <si>
    <t>Leke</t>
  </si>
  <si>
    <t>01.01.2012</t>
  </si>
  <si>
    <t>31.12.2012</t>
  </si>
  <si>
    <t>Pasqyrat    Financiare    te    Vitit   2012</t>
  </si>
  <si>
    <t xml:space="preserve">Pasqyrat    Financiare    te    Vitit   2012 </t>
  </si>
  <si>
    <t xml:space="preserve">Pasqyra   e   te   Ardhurave   dhe   Shpenzimeve   2012   </t>
  </si>
  <si>
    <t>Shpenzime te pa njohura</t>
  </si>
  <si>
    <t>Fitimi Tatushem</t>
  </si>
  <si>
    <t>25.03.2013</t>
  </si>
  <si>
    <t>Pozicioni me 31 dhjetor 2011</t>
  </si>
  <si>
    <t>nevoje per nderprerjen e aktivitetit  deri me 31.12.2012</t>
  </si>
  <si>
    <t>Zef  Gjetja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</si>
</sst>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5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180" fontId="0" fillId="0" borderId="2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5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6" fillId="0" borderId="16" xfId="0" applyNumberFormat="1" applyFont="1" applyBorder="1" applyAlignment="1">
      <alignment/>
    </xf>
    <xf numFmtId="3" fontId="15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6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showGridLines="0" zoomScalePageLayoutView="0" workbookViewId="0" topLeftCell="A1">
      <selection activeCell="I46" sqref="I46"/>
    </sheetView>
  </sheetViews>
  <sheetFormatPr defaultColWidth="9.140625" defaultRowHeight="12.75"/>
  <cols>
    <col min="1" max="1" width="16.140625" style="56" customWidth="1"/>
    <col min="2" max="3" width="9.140625" style="56" customWidth="1"/>
    <col min="4" max="4" width="9.28125" style="56" customWidth="1"/>
    <col min="5" max="5" width="11.421875" style="56" customWidth="1"/>
    <col min="6" max="6" width="12.8515625" style="56" customWidth="1"/>
    <col min="7" max="7" width="5.421875" style="56" customWidth="1"/>
    <col min="8" max="9" width="9.140625" style="56" customWidth="1"/>
    <col min="10" max="10" width="3.140625" style="56" customWidth="1"/>
    <col min="11" max="11" width="9.140625" style="56" customWidth="1"/>
    <col min="12" max="12" width="1.8515625" style="56" customWidth="1"/>
    <col min="13" max="16384" width="9.140625" style="56" customWidth="1"/>
  </cols>
  <sheetData>
    <row r="1" s="52" customFormat="1" ht="6.75" customHeight="1"/>
    <row r="2" spans="2:11" s="52" customFormat="1" ht="12.75">
      <c r="B2" s="57"/>
      <c r="C2" s="58"/>
      <c r="D2" s="58"/>
      <c r="E2" s="58"/>
      <c r="F2" s="58"/>
      <c r="G2" s="58"/>
      <c r="H2" s="58"/>
      <c r="I2" s="58"/>
      <c r="J2" s="58"/>
      <c r="K2" s="59"/>
    </row>
    <row r="3" spans="2:11" s="53" customFormat="1" ht="13.5" customHeight="1">
      <c r="B3" s="60"/>
      <c r="C3" s="61" t="s">
        <v>217</v>
      </c>
      <c r="D3" s="61"/>
      <c r="E3" s="61"/>
      <c r="F3" s="62" t="s">
        <v>280</v>
      </c>
      <c r="G3" s="63"/>
      <c r="H3" s="64" t="s">
        <v>284</v>
      </c>
      <c r="I3" s="62"/>
      <c r="J3" s="61"/>
      <c r="K3" s="65"/>
    </row>
    <row r="4" spans="2:11" s="53" customFormat="1" ht="13.5" customHeight="1">
      <c r="B4" s="60"/>
      <c r="C4" s="61" t="s">
        <v>143</v>
      </c>
      <c r="D4" s="61"/>
      <c r="E4" s="61"/>
      <c r="F4" s="62" t="s">
        <v>281</v>
      </c>
      <c r="G4" s="66"/>
      <c r="H4" s="67"/>
      <c r="I4" s="68"/>
      <c r="J4" s="68"/>
      <c r="K4" s="65"/>
    </row>
    <row r="5" spans="2:11" s="53" customFormat="1" ht="13.5" customHeight="1">
      <c r="B5" s="60"/>
      <c r="C5" s="61" t="s">
        <v>5</v>
      </c>
      <c r="D5" s="61"/>
      <c r="E5" s="61"/>
      <c r="F5" s="69" t="s">
        <v>282</v>
      </c>
      <c r="G5" s="62"/>
      <c r="H5" s="62" t="s">
        <v>278</v>
      </c>
      <c r="I5" s="62"/>
      <c r="J5" s="62"/>
      <c r="K5" s="65"/>
    </row>
    <row r="6" spans="2:11" s="53" customFormat="1" ht="13.5" customHeight="1">
      <c r="B6" s="60"/>
      <c r="C6" s="61"/>
      <c r="D6" s="61"/>
      <c r="E6" s="61"/>
      <c r="F6" s="61"/>
      <c r="G6" s="61"/>
      <c r="H6" s="70"/>
      <c r="I6" s="70"/>
      <c r="J6" s="68"/>
      <c r="K6" s="65"/>
    </row>
    <row r="7" spans="2:11" s="53" customFormat="1" ht="13.5" customHeight="1">
      <c r="B7" s="60"/>
      <c r="C7" s="61" t="s">
        <v>0</v>
      </c>
      <c r="D7" s="61"/>
      <c r="E7" s="61"/>
      <c r="F7" s="222" t="s">
        <v>283</v>
      </c>
      <c r="G7" s="71"/>
      <c r="H7" s="61"/>
      <c r="I7" s="61"/>
      <c r="J7" s="61"/>
      <c r="K7" s="65"/>
    </row>
    <row r="8" spans="2:11" s="53" customFormat="1" ht="13.5" customHeight="1">
      <c r="B8" s="60"/>
      <c r="C8" s="61" t="s">
        <v>1</v>
      </c>
      <c r="D8" s="61"/>
      <c r="E8" s="61"/>
      <c r="F8" s="69">
        <v>33086</v>
      </c>
      <c r="G8" s="72"/>
      <c r="H8" s="61"/>
      <c r="I8" s="61"/>
      <c r="J8" s="61"/>
      <c r="K8" s="65"/>
    </row>
    <row r="9" spans="2:11" s="53" customFormat="1" ht="13.5" customHeight="1">
      <c r="B9" s="60"/>
      <c r="C9" s="61"/>
      <c r="D9" s="61"/>
      <c r="E9" s="61"/>
      <c r="F9" s="61"/>
      <c r="G9" s="61"/>
      <c r="H9" s="61"/>
      <c r="I9" s="61"/>
      <c r="J9" s="61"/>
      <c r="K9" s="65"/>
    </row>
    <row r="10" spans="2:11" s="53" customFormat="1" ht="13.5" customHeight="1">
      <c r="B10" s="60"/>
      <c r="C10" s="61" t="s">
        <v>31</v>
      </c>
      <c r="D10" s="61"/>
      <c r="E10" s="61"/>
      <c r="F10" s="62" t="s">
        <v>279</v>
      </c>
      <c r="G10" s="62"/>
      <c r="H10" s="62"/>
      <c r="I10" s="62"/>
      <c r="J10" s="62"/>
      <c r="K10" s="65"/>
    </row>
    <row r="11" spans="2:11" s="53" customFormat="1" ht="13.5" customHeight="1">
      <c r="B11" s="60"/>
      <c r="C11" s="61"/>
      <c r="D11" s="61"/>
      <c r="E11" s="61"/>
      <c r="F11" s="69" t="s">
        <v>285</v>
      </c>
      <c r="G11" s="69"/>
      <c r="H11" s="69"/>
      <c r="I11" s="69"/>
      <c r="J11" s="69"/>
      <c r="K11" s="65"/>
    </row>
    <row r="12" spans="2:11" s="53" customFormat="1" ht="13.5" customHeight="1">
      <c r="B12" s="60"/>
      <c r="C12" s="61"/>
      <c r="D12" s="61"/>
      <c r="E12" s="61"/>
      <c r="F12" s="69" t="s">
        <v>286</v>
      </c>
      <c r="G12" s="69"/>
      <c r="H12" s="69"/>
      <c r="I12" s="69"/>
      <c r="J12" s="69"/>
      <c r="K12" s="65"/>
    </row>
    <row r="13" spans="2:11" s="54" customFormat="1" ht="12.75">
      <c r="B13" s="73"/>
      <c r="C13" s="74"/>
      <c r="D13" s="74"/>
      <c r="E13" s="74"/>
      <c r="F13" s="74"/>
      <c r="G13" s="74"/>
      <c r="H13" s="74"/>
      <c r="I13" s="74"/>
      <c r="J13" s="74"/>
      <c r="K13" s="75"/>
    </row>
    <row r="14" spans="2:11" s="54" customFormat="1" ht="12.75">
      <c r="B14" s="73"/>
      <c r="C14" s="74"/>
      <c r="D14" s="74"/>
      <c r="E14" s="74"/>
      <c r="F14" s="74"/>
      <c r="G14" s="74"/>
      <c r="H14" s="74"/>
      <c r="I14" s="74"/>
      <c r="J14" s="74"/>
      <c r="K14" s="75"/>
    </row>
    <row r="15" spans="2:11" s="54" customFormat="1" ht="12.75">
      <c r="B15" s="73"/>
      <c r="C15" s="74"/>
      <c r="D15" s="74"/>
      <c r="E15" s="74"/>
      <c r="F15" s="74"/>
      <c r="G15" s="74"/>
      <c r="H15" s="74"/>
      <c r="I15" s="74"/>
      <c r="J15" s="74"/>
      <c r="K15" s="75"/>
    </row>
    <row r="16" spans="2:11" s="54" customFormat="1" ht="12.75">
      <c r="B16" s="73"/>
      <c r="C16" s="74"/>
      <c r="D16" s="74"/>
      <c r="E16" s="74"/>
      <c r="F16" s="74"/>
      <c r="G16" s="74"/>
      <c r="H16" s="74"/>
      <c r="I16" s="74"/>
      <c r="J16" s="74"/>
      <c r="K16" s="75"/>
    </row>
    <row r="17" spans="2:11" s="54" customFormat="1" ht="12.75">
      <c r="B17" s="73"/>
      <c r="C17" s="74"/>
      <c r="D17" s="74"/>
      <c r="E17" s="74"/>
      <c r="F17" s="74"/>
      <c r="G17" s="74"/>
      <c r="H17" s="74"/>
      <c r="I17" s="74"/>
      <c r="J17" s="74"/>
      <c r="K17" s="75"/>
    </row>
    <row r="18" spans="2:11" s="54" customFormat="1" ht="12.75">
      <c r="B18" s="73"/>
      <c r="C18" s="74"/>
      <c r="D18" s="74"/>
      <c r="E18" s="74"/>
      <c r="F18" s="74"/>
      <c r="G18" s="74"/>
      <c r="H18" s="74"/>
      <c r="I18" s="74"/>
      <c r="J18" s="74"/>
      <c r="K18" s="75"/>
    </row>
    <row r="19" spans="2:11" s="54" customFormat="1" ht="12.75">
      <c r="B19" s="73"/>
      <c r="C19" s="74"/>
      <c r="D19" s="74"/>
      <c r="E19" s="74"/>
      <c r="F19" s="74"/>
      <c r="G19" s="74"/>
      <c r="H19" s="74"/>
      <c r="I19" s="74"/>
      <c r="J19" s="74"/>
      <c r="K19" s="75"/>
    </row>
    <row r="20" spans="2:11" s="54" customFormat="1" ht="12.75">
      <c r="B20" s="73"/>
      <c r="C20" s="74"/>
      <c r="D20" s="74"/>
      <c r="E20" s="74"/>
      <c r="F20" s="74"/>
      <c r="G20" s="74"/>
      <c r="H20" s="74"/>
      <c r="I20" s="74"/>
      <c r="J20" s="74"/>
      <c r="K20" s="75"/>
    </row>
    <row r="21" spans="2:11" s="54" customFormat="1" ht="12.75">
      <c r="B21" s="73"/>
      <c r="D21" s="74"/>
      <c r="E21" s="74"/>
      <c r="F21" s="74"/>
      <c r="G21" s="74"/>
      <c r="H21" s="74"/>
      <c r="I21" s="74"/>
      <c r="J21" s="74"/>
      <c r="K21" s="75"/>
    </row>
    <row r="22" spans="2:11" s="54" customFormat="1" ht="12.75">
      <c r="B22" s="73"/>
      <c r="C22" s="74"/>
      <c r="D22" s="74"/>
      <c r="E22" s="74"/>
      <c r="F22" s="74"/>
      <c r="G22" s="74"/>
      <c r="H22" s="74"/>
      <c r="I22" s="74"/>
      <c r="J22" s="74"/>
      <c r="K22" s="75"/>
    </row>
    <row r="23" spans="2:11" s="54" customFormat="1" ht="12.75">
      <c r="B23" s="73"/>
      <c r="C23" s="74"/>
      <c r="D23" s="74"/>
      <c r="E23" s="74"/>
      <c r="F23" s="74"/>
      <c r="G23" s="74"/>
      <c r="H23" s="74"/>
      <c r="I23" s="74"/>
      <c r="J23" s="74"/>
      <c r="K23" s="75"/>
    </row>
    <row r="24" spans="2:11" s="54" customFormat="1" ht="12.75">
      <c r="B24" s="73"/>
      <c r="C24" s="74"/>
      <c r="D24" s="74"/>
      <c r="E24" s="74"/>
      <c r="F24" s="74"/>
      <c r="G24" s="74"/>
      <c r="H24" s="74"/>
      <c r="I24" s="74"/>
      <c r="J24" s="74"/>
      <c r="K24" s="75"/>
    </row>
    <row r="25" spans="1:11" s="76" customFormat="1" ht="33.75">
      <c r="A25" s="54"/>
      <c r="B25" s="230" t="s">
        <v>6</v>
      </c>
      <c r="C25" s="231"/>
      <c r="D25" s="231"/>
      <c r="E25" s="231"/>
      <c r="F25" s="231"/>
      <c r="G25" s="231"/>
      <c r="H25" s="231"/>
      <c r="I25" s="231"/>
      <c r="J25" s="231"/>
      <c r="K25" s="232"/>
    </row>
    <row r="26" spans="1:11" s="54" customFormat="1" ht="12.75">
      <c r="A26" s="76"/>
      <c r="B26" s="77"/>
      <c r="C26" s="233" t="s">
        <v>103</v>
      </c>
      <c r="D26" s="233"/>
      <c r="E26" s="233"/>
      <c r="F26" s="233"/>
      <c r="G26" s="233"/>
      <c r="H26" s="233"/>
      <c r="I26" s="233"/>
      <c r="J26" s="233"/>
      <c r="K26" s="75"/>
    </row>
    <row r="27" spans="2:11" s="54" customFormat="1" ht="12.75">
      <c r="B27" s="73"/>
      <c r="C27" s="233" t="s">
        <v>104</v>
      </c>
      <c r="D27" s="233"/>
      <c r="E27" s="233"/>
      <c r="F27" s="233"/>
      <c r="G27" s="233"/>
      <c r="H27" s="233"/>
      <c r="I27" s="233"/>
      <c r="J27" s="233"/>
      <c r="K27" s="75"/>
    </row>
    <row r="28" spans="2:11" s="54" customFormat="1" ht="12.75">
      <c r="B28" s="73"/>
      <c r="C28" s="74"/>
      <c r="D28" s="74"/>
      <c r="E28" s="74"/>
      <c r="F28" s="74"/>
      <c r="G28" s="74"/>
      <c r="H28" s="74"/>
      <c r="I28" s="74"/>
      <c r="J28" s="74"/>
      <c r="K28" s="75"/>
    </row>
    <row r="29" spans="2:11" s="54" customFormat="1" ht="12.75">
      <c r="B29" s="73"/>
      <c r="C29" s="74"/>
      <c r="D29" s="74"/>
      <c r="E29" s="74"/>
      <c r="F29" s="74"/>
      <c r="G29" s="74"/>
      <c r="H29" s="74"/>
      <c r="I29" s="74"/>
      <c r="J29" s="74"/>
      <c r="K29" s="75"/>
    </row>
    <row r="30" spans="1:11" s="81" customFormat="1" ht="33.75">
      <c r="A30" s="54"/>
      <c r="B30" s="73"/>
      <c r="C30" s="74"/>
      <c r="D30" s="74"/>
      <c r="E30" s="74"/>
      <c r="F30" s="78" t="s">
        <v>287</v>
      </c>
      <c r="G30" s="79"/>
      <c r="H30" s="79"/>
      <c r="I30" s="79"/>
      <c r="J30" s="79"/>
      <c r="K30" s="80"/>
    </row>
    <row r="31" spans="2:11" s="81" customFormat="1" ht="12.75">
      <c r="B31" s="82"/>
      <c r="C31" s="79"/>
      <c r="D31" s="79"/>
      <c r="E31" s="79"/>
      <c r="F31" s="79"/>
      <c r="G31" s="79"/>
      <c r="H31" s="79"/>
      <c r="I31" s="79"/>
      <c r="J31" s="79"/>
      <c r="K31" s="80"/>
    </row>
    <row r="32" spans="2:11" s="81" customFormat="1" ht="12.75">
      <c r="B32" s="82"/>
      <c r="C32" s="79"/>
      <c r="D32" s="79"/>
      <c r="E32" s="79"/>
      <c r="F32" s="79"/>
      <c r="G32" s="79"/>
      <c r="H32" s="79"/>
      <c r="I32" s="79"/>
      <c r="J32" s="79"/>
      <c r="K32" s="80"/>
    </row>
    <row r="33" spans="2:11" s="81" customFormat="1" ht="12.75">
      <c r="B33" s="82"/>
      <c r="C33" s="79"/>
      <c r="D33" s="79"/>
      <c r="E33" s="79"/>
      <c r="F33" s="79"/>
      <c r="G33" s="79"/>
      <c r="H33" s="79"/>
      <c r="I33" s="79"/>
      <c r="J33" s="79"/>
      <c r="K33" s="80"/>
    </row>
    <row r="34" spans="2:11" s="81" customFormat="1" ht="12.75">
      <c r="B34" s="82"/>
      <c r="C34" s="79"/>
      <c r="D34" s="79"/>
      <c r="E34" s="79"/>
      <c r="F34" s="79"/>
      <c r="G34" s="79"/>
      <c r="H34" s="79"/>
      <c r="I34" s="79"/>
      <c r="J34" s="79"/>
      <c r="K34" s="80"/>
    </row>
    <row r="35" spans="2:11" s="81" customFormat="1" ht="12.75">
      <c r="B35" s="82"/>
      <c r="C35" s="79"/>
      <c r="D35" s="79"/>
      <c r="E35" s="79"/>
      <c r="F35" s="79"/>
      <c r="G35" s="79"/>
      <c r="H35" s="79"/>
      <c r="I35" s="79"/>
      <c r="J35" s="79"/>
      <c r="K35" s="80"/>
    </row>
    <row r="36" spans="2:11" s="81" customFormat="1" ht="12.75">
      <c r="B36" s="82"/>
      <c r="C36" s="79"/>
      <c r="D36" s="79"/>
      <c r="E36" s="79"/>
      <c r="F36" s="79"/>
      <c r="G36" s="79"/>
      <c r="H36" s="79"/>
      <c r="I36" s="79"/>
      <c r="J36" s="79"/>
      <c r="K36" s="80"/>
    </row>
    <row r="37" spans="2:11" s="81" customFormat="1" ht="12.75">
      <c r="B37" s="82"/>
      <c r="C37" s="79"/>
      <c r="D37" s="79"/>
      <c r="E37" s="79"/>
      <c r="F37" s="79"/>
      <c r="G37" s="79"/>
      <c r="H37" s="79"/>
      <c r="I37" s="79"/>
      <c r="J37" s="79"/>
      <c r="K37" s="80"/>
    </row>
    <row r="38" spans="2:11" s="81" customFormat="1" ht="12.75">
      <c r="B38" s="82"/>
      <c r="C38" s="79"/>
      <c r="D38" s="79"/>
      <c r="E38" s="79"/>
      <c r="F38" s="79"/>
      <c r="G38" s="79"/>
      <c r="H38" s="79"/>
      <c r="I38" s="79"/>
      <c r="J38" s="79"/>
      <c r="K38" s="80"/>
    </row>
    <row r="39" spans="2:11" s="81" customFormat="1" ht="12.75">
      <c r="B39" s="82"/>
      <c r="C39" s="79"/>
      <c r="D39" s="79"/>
      <c r="E39" s="79"/>
      <c r="F39" s="79"/>
      <c r="G39" s="79"/>
      <c r="H39" s="79"/>
      <c r="I39" s="79"/>
      <c r="J39" s="79"/>
      <c r="K39" s="80"/>
    </row>
    <row r="40" spans="2:11" s="81" customFormat="1" ht="12.75">
      <c r="B40" s="82"/>
      <c r="C40" s="79"/>
      <c r="D40" s="79"/>
      <c r="E40" s="79"/>
      <c r="F40" s="79"/>
      <c r="G40" s="79"/>
      <c r="H40" s="79"/>
      <c r="I40" s="79"/>
      <c r="J40" s="79"/>
      <c r="K40" s="80"/>
    </row>
    <row r="41" spans="2:11" s="81" customFormat="1" ht="12.75">
      <c r="B41" s="82"/>
      <c r="C41" s="79"/>
      <c r="D41" s="79"/>
      <c r="E41" s="79"/>
      <c r="F41" s="79"/>
      <c r="G41" s="79"/>
      <c r="H41" s="79"/>
      <c r="I41" s="79"/>
      <c r="J41" s="79"/>
      <c r="K41" s="80"/>
    </row>
    <row r="42" spans="2:11" s="81" customFormat="1" ht="12.75">
      <c r="B42" s="82"/>
      <c r="C42" s="79"/>
      <c r="D42" s="79"/>
      <c r="E42" s="79"/>
      <c r="F42" s="79"/>
      <c r="G42" s="79"/>
      <c r="H42" s="79"/>
      <c r="I42" s="79"/>
      <c r="J42" s="79"/>
      <c r="K42" s="80"/>
    </row>
    <row r="43" spans="2:11" s="81" customFormat="1" ht="12.75">
      <c r="B43" s="82"/>
      <c r="C43" s="79"/>
      <c r="D43" s="79"/>
      <c r="E43" s="79"/>
      <c r="F43" s="79"/>
      <c r="G43" s="79"/>
      <c r="H43" s="79"/>
      <c r="I43" s="79"/>
      <c r="J43" s="79"/>
      <c r="K43" s="80"/>
    </row>
    <row r="44" spans="2:11" s="81" customFormat="1" ht="12.75">
      <c r="B44" s="82"/>
      <c r="C44" s="79"/>
      <c r="D44" s="79"/>
      <c r="E44" s="79"/>
      <c r="F44" s="79"/>
      <c r="G44" s="79"/>
      <c r="H44" s="79"/>
      <c r="I44" s="79"/>
      <c r="J44" s="79"/>
      <c r="K44" s="80"/>
    </row>
    <row r="45" spans="2:11" s="81" customFormat="1" ht="9" customHeight="1">
      <c r="B45" s="82"/>
      <c r="C45" s="79"/>
      <c r="D45" s="79"/>
      <c r="E45" s="79"/>
      <c r="F45" s="79"/>
      <c r="G45" s="79"/>
      <c r="H45" s="79"/>
      <c r="I45" s="79"/>
      <c r="J45" s="79"/>
      <c r="K45" s="80"/>
    </row>
    <row r="46" spans="2:11" s="81" customFormat="1" ht="12.75">
      <c r="B46" s="82"/>
      <c r="C46" s="79"/>
      <c r="D46" s="79"/>
      <c r="E46" s="79"/>
      <c r="F46" s="79"/>
      <c r="G46" s="79"/>
      <c r="H46" s="79"/>
      <c r="I46" s="79"/>
      <c r="J46" s="79"/>
      <c r="K46" s="80"/>
    </row>
    <row r="47" spans="2:11" s="81" customFormat="1" ht="12.75">
      <c r="B47" s="82"/>
      <c r="C47" s="79"/>
      <c r="D47" s="79"/>
      <c r="E47" s="79"/>
      <c r="F47" s="79"/>
      <c r="G47" s="79"/>
      <c r="H47" s="79"/>
      <c r="I47" s="79"/>
      <c r="J47" s="79"/>
      <c r="K47" s="80"/>
    </row>
    <row r="48" spans="2:11" s="53" customFormat="1" ht="12.75" customHeight="1">
      <c r="B48" s="60"/>
      <c r="C48" s="61" t="s">
        <v>149</v>
      </c>
      <c r="D48" s="61"/>
      <c r="E48" s="61"/>
      <c r="F48" s="61"/>
      <c r="G48" s="61"/>
      <c r="H48" s="64" t="s">
        <v>288</v>
      </c>
      <c r="I48" s="64"/>
      <c r="J48" s="61"/>
      <c r="K48" s="65"/>
    </row>
    <row r="49" spans="2:11" s="53" customFormat="1" ht="12.75" customHeight="1">
      <c r="B49" s="60"/>
      <c r="C49" s="61" t="s">
        <v>150</v>
      </c>
      <c r="D49" s="61"/>
      <c r="E49" s="61"/>
      <c r="F49" s="61"/>
      <c r="G49" s="61"/>
      <c r="H49" s="70" t="s">
        <v>289</v>
      </c>
      <c r="I49" s="70"/>
      <c r="J49" s="61"/>
      <c r="K49" s="65"/>
    </row>
    <row r="50" spans="2:11" s="53" customFormat="1" ht="12.75" customHeight="1">
      <c r="B50" s="60"/>
      <c r="C50" s="61" t="s">
        <v>144</v>
      </c>
      <c r="D50" s="61"/>
      <c r="E50" s="61"/>
      <c r="F50" s="61"/>
      <c r="G50" s="61"/>
      <c r="H50" s="53" t="s">
        <v>290</v>
      </c>
      <c r="I50" s="70"/>
      <c r="J50" s="61"/>
      <c r="K50" s="65"/>
    </row>
    <row r="51" spans="2:11" s="53" customFormat="1" ht="12.75" customHeight="1">
      <c r="B51" s="60"/>
      <c r="C51" s="61" t="s">
        <v>145</v>
      </c>
      <c r="D51" s="61"/>
      <c r="E51" s="61"/>
      <c r="F51" s="61"/>
      <c r="G51" s="61"/>
      <c r="H51" s="70" t="s">
        <v>289</v>
      </c>
      <c r="I51" s="70"/>
      <c r="J51" s="61"/>
      <c r="K51" s="70"/>
    </row>
    <row r="52" spans="2:11" s="54" customFormat="1" ht="12.75">
      <c r="B52" s="73"/>
      <c r="C52" s="74"/>
      <c r="D52" s="74"/>
      <c r="E52" s="74"/>
      <c r="F52" s="74"/>
      <c r="G52" s="74"/>
      <c r="H52" s="74"/>
      <c r="I52" s="74"/>
      <c r="J52" s="74"/>
      <c r="K52" s="75"/>
    </row>
    <row r="53" spans="2:11" s="55" customFormat="1" ht="12.75" customHeight="1">
      <c r="B53" s="83"/>
      <c r="C53" s="61" t="s">
        <v>151</v>
      </c>
      <c r="D53" s="61"/>
      <c r="E53" s="61"/>
      <c r="F53" s="61"/>
      <c r="G53" s="72" t="s">
        <v>146</v>
      </c>
      <c r="H53" s="229" t="s">
        <v>291</v>
      </c>
      <c r="I53" s="229"/>
      <c r="J53" s="84"/>
      <c r="K53" s="85"/>
    </row>
    <row r="54" spans="2:11" s="55" customFormat="1" ht="12.75" customHeight="1">
      <c r="B54" s="83"/>
      <c r="C54" s="61"/>
      <c r="D54" s="61"/>
      <c r="E54" s="61"/>
      <c r="F54" s="61"/>
      <c r="G54" s="72" t="s">
        <v>147</v>
      </c>
      <c r="H54" s="228" t="s">
        <v>292</v>
      </c>
      <c r="I54" s="228"/>
      <c r="J54" s="84"/>
      <c r="K54" s="85"/>
    </row>
    <row r="55" spans="2:11" s="55" customFormat="1" ht="7.5" customHeight="1">
      <c r="B55" s="83"/>
      <c r="C55" s="61"/>
      <c r="D55" s="61"/>
      <c r="E55" s="61"/>
      <c r="F55" s="61"/>
      <c r="G55" s="72"/>
      <c r="H55" s="72"/>
      <c r="I55" s="72"/>
      <c r="J55" s="84"/>
      <c r="K55" s="85"/>
    </row>
    <row r="56" spans="2:11" s="55" customFormat="1" ht="12.75" customHeight="1">
      <c r="B56" s="83"/>
      <c r="C56" s="61" t="s">
        <v>148</v>
      </c>
      <c r="D56" s="61"/>
      <c r="E56" s="61"/>
      <c r="F56" s="72"/>
      <c r="G56" s="61"/>
      <c r="H56" s="62" t="s">
        <v>298</v>
      </c>
      <c r="I56" s="62"/>
      <c r="J56" s="84"/>
      <c r="K56" s="85"/>
    </row>
    <row r="57" spans="2:11" ht="22.5" customHeight="1">
      <c r="B57" s="86"/>
      <c r="C57" s="87"/>
      <c r="D57" s="87"/>
      <c r="E57" s="87"/>
      <c r="F57" s="87"/>
      <c r="G57" s="87"/>
      <c r="H57" s="87"/>
      <c r="I57" s="87"/>
      <c r="J57" s="87"/>
      <c r="K57" s="88"/>
    </row>
    <row r="58" ht="6.75" customHeight="1"/>
  </sheetData>
  <sheetProtection/>
  <mergeCells count="5">
    <mergeCell ref="H54:I54"/>
    <mergeCell ref="H53:I53"/>
    <mergeCell ref="B25:K25"/>
    <mergeCell ref="C26:J26"/>
    <mergeCell ref="C27:J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37">
      <selection activeCell="I60" sqref="I60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03" t="s">
        <v>100</v>
      </c>
      <c r="C4" s="304"/>
      <c r="D4" s="304"/>
      <c r="E4" s="304"/>
      <c r="F4" s="304"/>
      <c r="G4" s="304"/>
      <c r="H4" s="304"/>
      <c r="I4" s="304"/>
      <c r="J4" s="305"/>
    </row>
    <row r="5" spans="2:10" s="209" customFormat="1" ht="12.75">
      <c r="B5" s="204"/>
      <c r="C5" s="218" t="s">
        <v>219</v>
      </c>
      <c r="D5" s="205"/>
      <c r="E5" s="205"/>
      <c r="F5" s="205"/>
      <c r="G5" s="206"/>
      <c r="H5" s="206"/>
      <c r="I5" s="207"/>
      <c r="J5" s="208"/>
    </row>
    <row r="6" spans="2:10" s="209" customFormat="1" ht="11.25">
      <c r="B6" s="204"/>
      <c r="C6" s="210"/>
      <c r="D6" s="203" t="s">
        <v>220</v>
      </c>
      <c r="E6" s="203"/>
      <c r="F6" s="203"/>
      <c r="G6" s="203"/>
      <c r="H6" s="203"/>
      <c r="I6" s="211"/>
      <c r="J6" s="208"/>
    </row>
    <row r="7" spans="2:10" s="209" customFormat="1" ht="11.25">
      <c r="B7" s="204"/>
      <c r="C7" s="210"/>
      <c r="D7" s="203" t="s">
        <v>222</v>
      </c>
      <c r="E7" s="203"/>
      <c r="F7" s="203"/>
      <c r="G7" s="203"/>
      <c r="H7" s="203"/>
      <c r="I7" s="211"/>
      <c r="J7" s="208"/>
    </row>
    <row r="8" spans="2:10" s="209" customFormat="1" ht="11.25">
      <c r="B8" s="204"/>
      <c r="C8" s="210" t="s">
        <v>223</v>
      </c>
      <c r="D8" s="212"/>
      <c r="E8" s="212"/>
      <c r="F8" s="212"/>
      <c r="G8" s="212"/>
      <c r="H8" s="212"/>
      <c r="I8" s="211"/>
      <c r="J8" s="208"/>
    </row>
    <row r="9" spans="2:10" s="209" customFormat="1" ht="11.25">
      <c r="B9" s="204"/>
      <c r="C9" s="210"/>
      <c r="D9" s="203"/>
      <c r="E9" s="203" t="s">
        <v>221</v>
      </c>
      <c r="F9" s="203"/>
      <c r="G9" s="212"/>
      <c r="H9" s="212"/>
      <c r="I9" s="211"/>
      <c r="J9" s="208"/>
    </row>
    <row r="10" spans="2:10" s="209" customFormat="1" ht="11.25">
      <c r="B10" s="204"/>
      <c r="C10" s="213"/>
      <c r="D10" s="214"/>
      <c r="E10" s="203" t="s">
        <v>224</v>
      </c>
      <c r="F10" s="203"/>
      <c r="G10" s="212"/>
      <c r="H10" s="212"/>
      <c r="I10" s="211"/>
      <c r="J10" s="208"/>
    </row>
    <row r="11" spans="2:10" s="209" customFormat="1" ht="11.25">
      <c r="B11" s="204"/>
      <c r="C11" s="215"/>
      <c r="D11" s="216"/>
      <c r="E11" s="216" t="s">
        <v>225</v>
      </c>
      <c r="F11" s="216"/>
      <c r="G11" s="216"/>
      <c r="H11" s="216"/>
      <c r="I11" s="217"/>
      <c r="J11" s="208"/>
    </row>
    <row r="12" spans="2:10" ht="12.75">
      <c r="B12" s="4" t="s">
        <v>236</v>
      </c>
      <c r="C12" s="5"/>
      <c r="D12" s="5"/>
      <c r="E12" s="5"/>
      <c r="F12" s="5"/>
      <c r="G12" s="5"/>
      <c r="H12" s="5"/>
      <c r="I12" s="5"/>
      <c r="J12" s="6"/>
    </row>
    <row r="13" spans="2:10" ht="12.75">
      <c r="B13" s="4" t="s">
        <v>237</v>
      </c>
      <c r="C13" s="5"/>
      <c r="D13" s="5"/>
      <c r="E13" s="5"/>
      <c r="F13" s="5"/>
      <c r="G13" s="5"/>
      <c r="H13" s="5"/>
      <c r="I13" s="5"/>
      <c r="J13" s="6"/>
    </row>
    <row r="14" spans="2:10" ht="12.75">
      <c r="B14" s="4" t="s">
        <v>238</v>
      </c>
      <c r="C14" s="5"/>
      <c r="D14" s="219"/>
      <c r="E14" s="219"/>
      <c r="F14" s="202"/>
      <c r="G14" s="202"/>
      <c r="H14" s="202"/>
      <c r="I14" s="202"/>
      <c r="J14" s="6"/>
    </row>
    <row r="15" spans="2:10" ht="12.75">
      <c r="B15" s="4" t="s">
        <v>239</v>
      </c>
      <c r="C15" s="5"/>
      <c r="D15" s="219"/>
      <c r="E15" s="219"/>
      <c r="F15" s="202"/>
      <c r="G15" s="202"/>
      <c r="H15" s="202"/>
      <c r="I15" s="202"/>
      <c r="J15" s="6"/>
    </row>
    <row r="16" spans="2:10" ht="12.75">
      <c r="B16" s="4" t="s">
        <v>240</v>
      </c>
      <c r="C16" s="5"/>
      <c r="D16" s="203"/>
      <c r="E16" s="203"/>
      <c r="F16" s="203"/>
      <c r="G16" s="203"/>
      <c r="H16" s="203"/>
      <c r="I16" s="203"/>
      <c r="J16" s="6"/>
    </row>
    <row r="17" spans="2:10" ht="12.75">
      <c r="B17" s="4" t="s">
        <v>272</v>
      </c>
      <c r="C17" s="5"/>
      <c r="D17" s="203"/>
      <c r="E17" s="203"/>
      <c r="F17" s="203"/>
      <c r="G17" s="203"/>
      <c r="H17" s="203"/>
      <c r="I17" s="203"/>
      <c r="J17" s="6"/>
    </row>
    <row r="18" spans="2:10" ht="12.75">
      <c r="B18" s="4"/>
      <c r="C18" s="5" t="s">
        <v>241</v>
      </c>
      <c r="D18" s="203"/>
      <c r="E18" s="203"/>
      <c r="F18" s="203"/>
      <c r="G18" s="203"/>
      <c r="H18" s="203"/>
      <c r="I18" s="203"/>
      <c r="J18" s="6"/>
    </row>
    <row r="19" spans="2:10" ht="12.75">
      <c r="B19" s="4" t="s">
        <v>242</v>
      </c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 t="s">
        <v>300</v>
      </c>
      <c r="D20" s="5"/>
      <c r="E20" s="5"/>
      <c r="F20" s="5"/>
      <c r="G20" s="5"/>
      <c r="H20" s="5"/>
      <c r="I20" s="5"/>
      <c r="J20" s="6"/>
    </row>
    <row r="21" spans="2:10" ht="12.75">
      <c r="B21" s="4" t="s">
        <v>243</v>
      </c>
      <c r="C21" s="5"/>
      <c r="D21" s="5"/>
      <c r="E21" s="5"/>
      <c r="F21" s="5"/>
      <c r="G21" s="5"/>
      <c r="H21" s="5"/>
      <c r="I21" s="5"/>
      <c r="J21" s="6"/>
    </row>
    <row r="22" spans="2:10" ht="12.75">
      <c r="B22" s="4" t="s">
        <v>244</v>
      </c>
      <c r="C22" s="5"/>
      <c r="D22" s="5"/>
      <c r="E22" s="5"/>
      <c r="F22" s="5"/>
      <c r="G22" s="5"/>
      <c r="H22" s="5"/>
      <c r="I22" s="5"/>
      <c r="J22" s="6"/>
    </row>
    <row r="23" spans="2:10" ht="12.75">
      <c r="B23" s="4" t="s">
        <v>245</v>
      </c>
      <c r="C23" s="5"/>
      <c r="D23" s="5"/>
      <c r="E23" s="5"/>
      <c r="F23" s="5"/>
      <c r="G23" s="5"/>
      <c r="H23" s="5"/>
      <c r="I23" s="5"/>
      <c r="J23" s="6"/>
    </row>
    <row r="24" spans="2:10" ht="12.75">
      <c r="B24" s="4" t="s">
        <v>246</v>
      </c>
      <c r="C24" s="5"/>
      <c r="D24" s="5"/>
      <c r="E24" s="5"/>
      <c r="F24" s="5"/>
      <c r="G24" s="5"/>
      <c r="H24" s="5"/>
      <c r="I24" s="5"/>
      <c r="J24" s="6"/>
    </row>
    <row r="25" spans="2:10" ht="12.75">
      <c r="B25" s="4" t="s">
        <v>247</v>
      </c>
      <c r="C25" s="5"/>
      <c r="D25" s="5"/>
      <c r="E25" s="5"/>
      <c r="F25" s="5"/>
      <c r="G25" s="5"/>
      <c r="H25" s="5"/>
      <c r="I25" s="5"/>
      <c r="J25" s="6"/>
    </row>
    <row r="26" spans="2:10" ht="12.75">
      <c r="B26" s="4" t="s">
        <v>248</v>
      </c>
      <c r="C26" s="5"/>
      <c r="D26" s="5"/>
      <c r="E26" s="5"/>
      <c r="F26" s="5"/>
      <c r="G26" s="5"/>
      <c r="H26" s="5"/>
      <c r="I26" s="5"/>
      <c r="J26" s="6"/>
    </row>
    <row r="27" spans="2:10" ht="12.75">
      <c r="B27" s="4" t="s">
        <v>249</v>
      </c>
      <c r="C27" s="5"/>
      <c r="D27" s="5"/>
      <c r="E27" s="5"/>
      <c r="F27" s="5"/>
      <c r="G27" s="5"/>
      <c r="H27" s="5"/>
      <c r="I27" s="5"/>
      <c r="J27" s="6"/>
    </row>
    <row r="28" spans="2:10" ht="12.75">
      <c r="B28" s="4" t="s">
        <v>250</v>
      </c>
      <c r="C28" s="5"/>
      <c r="D28" s="5"/>
      <c r="E28" s="5"/>
      <c r="F28" s="5"/>
      <c r="G28" s="5"/>
      <c r="H28" s="5"/>
      <c r="I28" s="5"/>
      <c r="J28" s="6"/>
    </row>
    <row r="29" spans="2:10" ht="12.75">
      <c r="B29" s="4" t="s">
        <v>251</v>
      </c>
      <c r="C29" s="5"/>
      <c r="D29" s="5"/>
      <c r="E29" s="5"/>
      <c r="F29" s="5"/>
      <c r="G29" s="5"/>
      <c r="H29" s="5"/>
      <c r="I29" s="5"/>
      <c r="J29" s="6"/>
    </row>
    <row r="30" spans="2:10" ht="12.75">
      <c r="B30" s="4" t="s">
        <v>252</v>
      </c>
      <c r="C30" s="5"/>
      <c r="D30" s="5"/>
      <c r="E30" s="5"/>
      <c r="F30" s="5"/>
      <c r="G30" s="5"/>
      <c r="H30" s="5"/>
      <c r="I30" s="5"/>
      <c r="J30" s="6"/>
    </row>
    <row r="31" spans="2:10" ht="12.75">
      <c r="B31" s="4" t="s">
        <v>253</v>
      </c>
      <c r="C31" s="5"/>
      <c r="D31" s="5"/>
      <c r="E31" s="5"/>
      <c r="F31" s="5"/>
      <c r="G31" s="5"/>
      <c r="H31" s="5"/>
      <c r="I31" s="5"/>
      <c r="J31" s="6"/>
    </row>
    <row r="32" spans="2:10" ht="12.75">
      <c r="B32" s="4" t="s">
        <v>254</v>
      </c>
      <c r="C32" s="5"/>
      <c r="D32" s="5"/>
      <c r="E32" s="5"/>
      <c r="F32" s="5"/>
      <c r="G32" s="5"/>
      <c r="H32" s="5"/>
      <c r="I32" s="5"/>
      <c r="J32" s="6"/>
    </row>
    <row r="33" spans="2:10" ht="12.75">
      <c r="B33" s="4" t="s">
        <v>255</v>
      </c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 t="s">
        <v>256</v>
      </c>
      <c r="F34" s="5"/>
      <c r="G34" s="5"/>
      <c r="H34" s="5"/>
      <c r="I34" s="5"/>
      <c r="J34" s="6"/>
    </row>
    <row r="35" spans="2:10" ht="12.75">
      <c r="B35" s="4" t="s">
        <v>257</v>
      </c>
      <c r="C35" s="5"/>
      <c r="D35" s="5"/>
      <c r="E35" s="5"/>
      <c r="F35" s="5"/>
      <c r="G35" s="5"/>
      <c r="H35" s="5"/>
      <c r="I35" s="5"/>
      <c r="J35" s="6"/>
    </row>
    <row r="36" spans="2:10" ht="12.75">
      <c r="B36" s="4" t="s">
        <v>258</v>
      </c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 t="s">
        <v>259</v>
      </c>
      <c r="C38" s="5" t="s">
        <v>260</v>
      </c>
      <c r="D38" s="5"/>
      <c r="E38" s="5"/>
      <c r="F38" s="5"/>
      <c r="G38" s="5"/>
      <c r="H38" s="5"/>
      <c r="I38" s="5"/>
      <c r="J38" s="6"/>
    </row>
    <row r="39" spans="2:10" ht="12.75">
      <c r="B39" s="4"/>
      <c r="C39" s="5" t="s">
        <v>261</v>
      </c>
      <c r="D39" s="5"/>
      <c r="E39" s="5"/>
      <c r="F39" s="5"/>
      <c r="G39" s="5"/>
      <c r="H39" s="5"/>
      <c r="I39" s="5"/>
      <c r="J39" s="6"/>
    </row>
    <row r="40" spans="2:10" ht="12.75">
      <c r="B40" s="4"/>
      <c r="C40" s="5" t="s">
        <v>262</v>
      </c>
      <c r="D40" s="5"/>
      <c r="E40" s="5"/>
      <c r="F40" s="5"/>
      <c r="G40" s="5"/>
      <c r="H40" s="5"/>
      <c r="I40" s="5"/>
      <c r="J40" s="6"/>
    </row>
    <row r="41" spans="2:10" ht="12.75">
      <c r="B41" s="4"/>
      <c r="C41" s="5" t="s">
        <v>263</v>
      </c>
      <c r="D41" s="5"/>
      <c r="E41" s="5"/>
      <c r="F41" s="5"/>
      <c r="G41" s="5"/>
      <c r="H41" s="5"/>
      <c r="I41" s="5"/>
      <c r="J41" s="6"/>
    </row>
    <row r="42" spans="2:10" ht="12.75">
      <c r="B42" s="4"/>
      <c r="C42" s="5" t="s">
        <v>264</v>
      </c>
      <c r="D42" s="5"/>
      <c r="E42" s="5"/>
      <c r="F42" s="5"/>
      <c r="G42" s="5"/>
      <c r="H42" s="5"/>
      <c r="I42" s="5"/>
      <c r="J42" s="6"/>
    </row>
    <row r="43" spans="2:10" ht="12.75">
      <c r="B43" s="4"/>
      <c r="C43" s="221" t="s">
        <v>273</v>
      </c>
      <c r="D43" s="5"/>
      <c r="E43" s="5"/>
      <c r="F43" s="5"/>
      <c r="G43" s="5"/>
      <c r="H43" s="5"/>
      <c r="I43" s="5"/>
      <c r="J43" s="6"/>
    </row>
    <row r="44" spans="2:10" ht="12.75">
      <c r="B44" s="4"/>
      <c r="C44" s="221" t="s">
        <v>265</v>
      </c>
      <c r="D44" s="5"/>
      <c r="E44" s="5"/>
      <c r="F44" s="5"/>
      <c r="G44" s="5"/>
      <c r="H44" s="5"/>
      <c r="I44" s="5"/>
      <c r="J44" s="6"/>
    </row>
    <row r="45" spans="2:10" ht="12.75">
      <c r="B45" s="4"/>
      <c r="C45" s="221" t="s">
        <v>266</v>
      </c>
      <c r="D45" s="5"/>
      <c r="E45" s="5"/>
      <c r="F45" s="5"/>
      <c r="G45" s="5"/>
      <c r="H45" s="5"/>
      <c r="I45" s="5"/>
      <c r="J45" s="6"/>
    </row>
    <row r="46" spans="2:10" ht="12.75">
      <c r="B46" s="4"/>
      <c r="C46" s="5" t="s">
        <v>267</v>
      </c>
      <c r="D46" s="5"/>
      <c r="E46" s="5"/>
      <c r="F46" s="5"/>
      <c r="G46" s="5"/>
      <c r="H46" s="5"/>
      <c r="I46" s="5"/>
      <c r="J46" s="6"/>
    </row>
    <row r="47" spans="2:10" ht="12.75">
      <c r="B47" s="4"/>
      <c r="C47" s="5" t="s">
        <v>268</v>
      </c>
      <c r="D47" s="5"/>
      <c r="E47" s="5"/>
      <c r="F47" s="5"/>
      <c r="G47" s="5"/>
      <c r="H47" s="5"/>
      <c r="I47" s="5"/>
      <c r="J47" s="6"/>
    </row>
    <row r="48" spans="2:10" ht="12.75">
      <c r="B48" s="4"/>
      <c r="C48" s="5" t="s">
        <v>269</v>
      </c>
      <c r="D48" s="5"/>
      <c r="E48" s="5"/>
      <c r="F48" s="5"/>
      <c r="G48" s="5"/>
      <c r="H48" s="5"/>
      <c r="I48" s="5"/>
      <c r="J48" s="6"/>
    </row>
    <row r="49" spans="2:10" s="43" customFormat="1" ht="12.75">
      <c r="B49" s="40"/>
      <c r="C49" s="41" t="s">
        <v>270</v>
      </c>
      <c r="D49" s="41"/>
      <c r="E49" s="41"/>
      <c r="F49" s="41"/>
      <c r="G49" s="41"/>
      <c r="H49" s="41"/>
      <c r="I49" s="41"/>
      <c r="J49" s="42"/>
    </row>
    <row r="50" spans="2:10" s="43" customFormat="1" ht="15">
      <c r="B50" s="40"/>
      <c r="C50" s="41" t="s">
        <v>271</v>
      </c>
      <c r="D50" s="41"/>
      <c r="E50" s="10"/>
      <c r="F50" s="10"/>
      <c r="G50" s="10"/>
      <c r="H50" s="10"/>
      <c r="I50" s="10"/>
      <c r="J50" s="42"/>
    </row>
    <row r="51" spans="2:10" s="43" customFormat="1" ht="15">
      <c r="B51" s="40"/>
      <c r="C51" s="41"/>
      <c r="D51" s="41"/>
      <c r="E51" s="10"/>
      <c r="F51" s="10"/>
      <c r="G51" s="10"/>
      <c r="H51" s="10"/>
      <c r="I51" s="10"/>
      <c r="J51" s="42"/>
    </row>
    <row r="52" spans="2:10" s="43" customFormat="1" ht="15">
      <c r="B52" s="40"/>
      <c r="C52" s="41"/>
      <c r="D52" s="41"/>
      <c r="E52" s="10" t="s">
        <v>274</v>
      </c>
      <c r="F52" s="10"/>
      <c r="G52" s="10"/>
      <c r="H52" s="10"/>
      <c r="I52" s="10"/>
      <c r="J52" s="42"/>
    </row>
    <row r="53" spans="2:10" s="43" customFormat="1" ht="15">
      <c r="B53" s="40"/>
      <c r="C53" s="41"/>
      <c r="D53" s="41"/>
      <c r="E53" s="10"/>
      <c r="F53" s="10"/>
      <c r="J53" s="42"/>
    </row>
    <row r="54" spans="2:10" s="43" customFormat="1" ht="15">
      <c r="B54" s="40"/>
      <c r="C54" s="41"/>
      <c r="D54" s="41"/>
      <c r="E54" s="10"/>
      <c r="F54" s="10"/>
      <c r="G54" s="10" t="s">
        <v>102</v>
      </c>
      <c r="H54" s="10"/>
      <c r="I54" s="10"/>
      <c r="J54" s="42"/>
    </row>
    <row r="55" spans="2:10" ht="15.75">
      <c r="B55" s="4"/>
      <c r="C55" s="5"/>
      <c r="D55" s="5"/>
      <c r="E55" s="44"/>
      <c r="F55" s="44"/>
      <c r="G55" s="220" t="s">
        <v>276</v>
      </c>
      <c r="H55" s="220"/>
      <c r="I55" s="220" t="s">
        <v>277</v>
      </c>
      <c r="J55" s="6"/>
    </row>
    <row r="56" spans="2:9" ht="12.75">
      <c r="B56" s="4"/>
      <c r="C56" s="5"/>
      <c r="D56" s="5"/>
      <c r="E56" s="5"/>
      <c r="F56" s="5"/>
      <c r="G56" s="5" t="s">
        <v>275</v>
      </c>
      <c r="H56" s="5"/>
      <c r="I56" s="5" t="s">
        <v>301</v>
      </c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1">
    <mergeCell ref="B4:J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28">
      <selection activeCell="H42" sqref="H42"/>
    </sheetView>
  </sheetViews>
  <sheetFormatPr defaultColWidth="9.140625" defaultRowHeight="12.75"/>
  <cols>
    <col min="1" max="1" width="13.28125" style="125" customWidth="1"/>
    <col min="2" max="2" width="3.7109375" style="127" customWidth="1"/>
    <col min="3" max="3" width="2.7109375" style="127" customWidth="1"/>
    <col min="4" max="4" width="4.00390625" style="127" customWidth="1"/>
    <col min="5" max="5" width="40.57421875" style="125" customWidth="1"/>
    <col min="6" max="6" width="8.28125" style="125" customWidth="1"/>
    <col min="7" max="8" width="15.7109375" style="128" customWidth="1"/>
    <col min="9" max="9" width="1.421875" style="125" customWidth="1"/>
    <col min="10" max="16384" width="9.140625" style="125" customWidth="1"/>
  </cols>
  <sheetData>
    <row r="1" spans="2:8" s="52" customFormat="1" ht="17.25" customHeight="1">
      <c r="B1" s="89"/>
      <c r="C1" s="89"/>
      <c r="D1" s="89"/>
      <c r="G1" s="90"/>
      <c r="H1" s="90"/>
    </row>
    <row r="2" spans="2:8" s="94" customFormat="1" ht="18">
      <c r="B2" s="91"/>
      <c r="C2" s="92"/>
      <c r="D2" s="92"/>
      <c r="E2" s="93"/>
      <c r="G2" s="239"/>
      <c r="H2" s="239"/>
    </row>
    <row r="3" spans="2:8" s="94" customFormat="1" ht="9" customHeight="1">
      <c r="B3" s="91"/>
      <c r="C3" s="92"/>
      <c r="D3" s="92"/>
      <c r="E3" s="93"/>
      <c r="G3" s="95"/>
      <c r="H3" s="95"/>
    </row>
    <row r="4" spans="2:8" s="96" customFormat="1" ht="18" customHeight="1">
      <c r="B4" s="240" t="s">
        <v>293</v>
      </c>
      <c r="C4" s="240"/>
      <c r="D4" s="240"/>
      <c r="E4" s="240"/>
      <c r="F4" s="240"/>
      <c r="G4" s="240"/>
      <c r="H4" s="240"/>
    </row>
    <row r="5" spans="2:8" s="56" customFormat="1" ht="6.75" customHeight="1">
      <c r="B5" s="97"/>
      <c r="C5" s="97"/>
      <c r="D5" s="97"/>
      <c r="G5" s="98"/>
      <c r="H5" s="98"/>
    </row>
    <row r="6" spans="2:8" s="56" customFormat="1" ht="12" customHeight="1">
      <c r="B6" s="234" t="s">
        <v>2</v>
      </c>
      <c r="C6" s="241" t="s">
        <v>7</v>
      </c>
      <c r="D6" s="242"/>
      <c r="E6" s="243"/>
      <c r="F6" s="234" t="s">
        <v>8</v>
      </c>
      <c r="G6" s="99" t="s">
        <v>191</v>
      </c>
      <c r="H6" s="99" t="s">
        <v>191</v>
      </c>
    </row>
    <row r="7" spans="2:8" s="56" customFormat="1" ht="12" customHeight="1">
      <c r="B7" s="235"/>
      <c r="C7" s="244"/>
      <c r="D7" s="245"/>
      <c r="E7" s="246"/>
      <c r="F7" s="235"/>
      <c r="G7" s="100" t="s">
        <v>192</v>
      </c>
      <c r="H7" s="101" t="s">
        <v>215</v>
      </c>
    </row>
    <row r="8" spans="2:8" s="106" customFormat="1" ht="24.75" customHeight="1">
      <c r="B8" s="102" t="s">
        <v>3</v>
      </c>
      <c r="C8" s="236" t="s">
        <v>216</v>
      </c>
      <c r="D8" s="237"/>
      <c r="E8" s="238"/>
      <c r="F8" s="104"/>
      <c r="G8" s="105">
        <f>SUM(G9+G12+G13+G21+G29+G30+G31)</f>
        <v>115396231</v>
      </c>
      <c r="H8" s="105">
        <f>SUM(H9+H12+H13+H21+H29+H30+H31)</f>
        <v>114774005</v>
      </c>
    </row>
    <row r="9" spans="2:8" s="106" customFormat="1" ht="16.5" customHeight="1">
      <c r="B9" s="107"/>
      <c r="C9" s="103">
        <v>1</v>
      </c>
      <c r="D9" s="108" t="s">
        <v>9</v>
      </c>
      <c r="E9" s="109"/>
      <c r="F9" s="110">
        <v>1</v>
      </c>
      <c r="G9" s="105">
        <f>SUM(G10:G11)</f>
        <v>469334</v>
      </c>
      <c r="H9" s="105">
        <f>SUM(H10:H11)</f>
        <v>17228671</v>
      </c>
    </row>
    <row r="10" spans="2:8" s="115" customFormat="1" ht="16.5" customHeight="1">
      <c r="B10" s="107"/>
      <c r="C10" s="103"/>
      <c r="D10" s="111" t="s">
        <v>152</v>
      </c>
      <c r="E10" s="112" t="s">
        <v>28</v>
      </c>
      <c r="F10" s="113"/>
      <c r="G10" s="114">
        <v>60409</v>
      </c>
      <c r="H10" s="114">
        <v>31821</v>
      </c>
    </row>
    <row r="11" spans="2:8" s="115" customFormat="1" ht="16.5" customHeight="1">
      <c r="B11" s="116"/>
      <c r="C11" s="103"/>
      <c r="D11" s="111" t="s">
        <v>152</v>
      </c>
      <c r="E11" s="112" t="s">
        <v>29</v>
      </c>
      <c r="F11" s="113"/>
      <c r="G11" s="114">
        <v>408925</v>
      </c>
      <c r="H11" s="114">
        <v>17196850</v>
      </c>
    </row>
    <row r="12" spans="2:8" s="106" customFormat="1" ht="16.5" customHeight="1">
      <c r="B12" s="116"/>
      <c r="C12" s="103">
        <v>2</v>
      </c>
      <c r="D12" s="108" t="s">
        <v>195</v>
      </c>
      <c r="E12" s="109"/>
      <c r="F12" s="110">
        <v>2</v>
      </c>
      <c r="G12" s="105"/>
      <c r="H12" s="105"/>
    </row>
    <row r="13" spans="2:8" s="106" customFormat="1" ht="16.5" customHeight="1">
      <c r="B13" s="107"/>
      <c r="C13" s="103">
        <v>3</v>
      </c>
      <c r="D13" s="108" t="s">
        <v>196</v>
      </c>
      <c r="E13" s="109"/>
      <c r="F13" s="110">
        <v>3</v>
      </c>
      <c r="G13" s="105">
        <f>SUM(G14:G20)</f>
        <v>71458627</v>
      </c>
      <c r="H13" s="105">
        <f>SUM(H14:H20)</f>
        <v>52017815</v>
      </c>
    </row>
    <row r="14" spans="2:8" s="115" customFormat="1" ht="16.5" customHeight="1">
      <c r="B14" s="107"/>
      <c r="C14" s="117"/>
      <c r="D14" s="111" t="s">
        <v>152</v>
      </c>
      <c r="E14" s="112" t="s">
        <v>197</v>
      </c>
      <c r="F14" s="113"/>
      <c r="G14" s="114">
        <v>70791827</v>
      </c>
      <c r="H14" s="114">
        <v>49843016</v>
      </c>
    </row>
    <row r="15" spans="2:8" s="115" customFormat="1" ht="16.5" customHeight="1">
      <c r="B15" s="116"/>
      <c r="C15" s="118"/>
      <c r="D15" s="119" t="s">
        <v>152</v>
      </c>
      <c r="E15" s="112" t="s">
        <v>153</v>
      </c>
      <c r="F15" s="113"/>
      <c r="G15" s="114"/>
      <c r="H15" s="114">
        <v>1355188</v>
      </c>
    </row>
    <row r="16" spans="2:8" s="115" customFormat="1" ht="16.5" customHeight="1">
      <c r="B16" s="116"/>
      <c r="C16" s="118"/>
      <c r="D16" s="119" t="s">
        <v>152</v>
      </c>
      <c r="E16" s="112" t="s">
        <v>154</v>
      </c>
      <c r="F16" s="113"/>
      <c r="G16" s="114">
        <v>666800</v>
      </c>
      <c r="H16" s="114">
        <v>439406</v>
      </c>
    </row>
    <row r="17" spans="2:8" s="115" customFormat="1" ht="16.5" customHeight="1">
      <c r="B17" s="116"/>
      <c r="C17" s="118"/>
      <c r="D17" s="119" t="s">
        <v>152</v>
      </c>
      <c r="E17" s="112" t="s">
        <v>155</v>
      </c>
      <c r="F17" s="113"/>
      <c r="G17" s="114"/>
      <c r="H17" s="114">
        <v>380205</v>
      </c>
    </row>
    <row r="18" spans="2:8" s="115" customFormat="1" ht="16.5" customHeight="1">
      <c r="B18" s="116"/>
      <c r="C18" s="118"/>
      <c r="D18" s="119" t="s">
        <v>152</v>
      </c>
      <c r="E18" s="112" t="s">
        <v>157</v>
      </c>
      <c r="F18" s="113"/>
      <c r="G18" s="114"/>
      <c r="H18" s="114"/>
    </row>
    <row r="19" spans="2:8" s="115" customFormat="1" ht="16.5" customHeight="1">
      <c r="B19" s="116"/>
      <c r="C19" s="118"/>
      <c r="D19" s="119" t="s">
        <v>152</v>
      </c>
      <c r="E19" s="112"/>
      <c r="F19" s="113"/>
      <c r="G19" s="114"/>
      <c r="H19" s="114"/>
    </row>
    <row r="20" spans="2:8" s="115" customFormat="1" ht="16.5" customHeight="1">
      <c r="B20" s="116"/>
      <c r="C20" s="118"/>
      <c r="D20" s="119" t="s">
        <v>152</v>
      </c>
      <c r="E20" s="112"/>
      <c r="F20" s="113"/>
      <c r="G20" s="114"/>
      <c r="H20" s="114"/>
    </row>
    <row r="21" spans="2:8" s="106" customFormat="1" ht="16.5" customHeight="1">
      <c r="B21" s="116"/>
      <c r="C21" s="103">
        <v>4</v>
      </c>
      <c r="D21" s="108" t="s">
        <v>10</v>
      </c>
      <c r="E21" s="109"/>
      <c r="F21" s="110">
        <v>4</v>
      </c>
      <c r="G21" s="105">
        <f>SUM(G22:G28)</f>
        <v>41447704</v>
      </c>
      <c r="H21" s="105">
        <f>SUM(H22:H28)</f>
        <v>43506953</v>
      </c>
    </row>
    <row r="22" spans="2:8" s="115" customFormat="1" ht="16.5" customHeight="1">
      <c r="B22" s="107"/>
      <c r="C22" s="117"/>
      <c r="D22" s="111" t="s">
        <v>152</v>
      </c>
      <c r="E22" s="112" t="s">
        <v>11</v>
      </c>
      <c r="F22" s="113"/>
      <c r="G22" s="114">
        <v>1858152</v>
      </c>
      <c r="H22" s="114"/>
    </row>
    <row r="23" spans="2:8" s="115" customFormat="1" ht="16.5" customHeight="1">
      <c r="B23" s="116"/>
      <c r="C23" s="118"/>
      <c r="D23" s="119" t="s">
        <v>152</v>
      </c>
      <c r="E23" s="112" t="s">
        <v>156</v>
      </c>
      <c r="F23" s="113"/>
      <c r="G23" s="114"/>
      <c r="H23" s="114"/>
    </row>
    <row r="24" spans="2:8" s="115" customFormat="1" ht="16.5" customHeight="1">
      <c r="B24" s="116"/>
      <c r="C24" s="118"/>
      <c r="D24" s="119" t="s">
        <v>152</v>
      </c>
      <c r="E24" s="112" t="s">
        <v>12</v>
      </c>
      <c r="F24" s="113"/>
      <c r="G24" s="114"/>
      <c r="H24" s="114"/>
    </row>
    <row r="25" spans="2:8" s="115" customFormat="1" ht="16.5" customHeight="1">
      <c r="B25" s="116"/>
      <c r="C25" s="118"/>
      <c r="D25" s="119" t="s">
        <v>152</v>
      </c>
      <c r="E25" s="112" t="s">
        <v>198</v>
      </c>
      <c r="F25" s="113"/>
      <c r="G25" s="114"/>
      <c r="H25" s="114"/>
    </row>
    <row r="26" spans="2:8" s="115" customFormat="1" ht="16.5" customHeight="1">
      <c r="B26" s="116"/>
      <c r="C26" s="118"/>
      <c r="D26" s="119" t="s">
        <v>152</v>
      </c>
      <c r="E26" s="112" t="s">
        <v>13</v>
      </c>
      <c r="F26" s="113"/>
      <c r="G26" s="114">
        <v>39589552</v>
      </c>
      <c r="H26" s="114">
        <v>43506953</v>
      </c>
    </row>
    <row r="27" spans="2:8" s="115" customFormat="1" ht="16.5" customHeight="1">
      <c r="B27" s="116"/>
      <c r="C27" s="118"/>
      <c r="D27" s="119" t="s">
        <v>152</v>
      </c>
      <c r="E27" s="112" t="s">
        <v>14</v>
      </c>
      <c r="F27" s="113"/>
      <c r="G27" s="114"/>
      <c r="H27" s="114"/>
    </row>
    <row r="28" spans="2:8" s="115" customFormat="1" ht="16.5" customHeight="1">
      <c r="B28" s="116"/>
      <c r="C28" s="118"/>
      <c r="D28" s="119" t="s">
        <v>152</v>
      </c>
      <c r="E28" s="112"/>
      <c r="F28" s="113"/>
      <c r="G28" s="114"/>
      <c r="H28" s="114"/>
    </row>
    <row r="29" spans="2:8" s="106" customFormat="1" ht="16.5" customHeight="1">
      <c r="B29" s="116"/>
      <c r="C29" s="103">
        <v>5</v>
      </c>
      <c r="D29" s="108" t="s">
        <v>199</v>
      </c>
      <c r="E29" s="109"/>
      <c r="F29" s="110"/>
      <c r="G29" s="105"/>
      <c r="H29" s="105"/>
    </row>
    <row r="30" spans="2:8" s="106" customFormat="1" ht="16.5" customHeight="1">
      <c r="B30" s="107"/>
      <c r="C30" s="103">
        <v>6</v>
      </c>
      <c r="D30" s="108" t="s">
        <v>200</v>
      </c>
      <c r="E30" s="109"/>
      <c r="F30" s="110"/>
      <c r="G30" s="105"/>
      <c r="H30" s="105"/>
    </row>
    <row r="31" spans="2:8" s="106" customFormat="1" ht="16.5" customHeight="1">
      <c r="B31" s="107"/>
      <c r="C31" s="103">
        <v>7</v>
      </c>
      <c r="D31" s="108" t="s">
        <v>15</v>
      </c>
      <c r="E31" s="109"/>
      <c r="F31" s="110">
        <v>5</v>
      </c>
      <c r="G31" s="105">
        <f>SUM(G32:G33)</f>
        <v>2020566</v>
      </c>
      <c r="H31" s="105">
        <f>SUM(H32:H33)</f>
        <v>2020566</v>
      </c>
    </row>
    <row r="32" spans="2:8" s="106" customFormat="1" ht="16.5" customHeight="1">
      <c r="B32" s="107"/>
      <c r="C32" s="103"/>
      <c r="D32" s="111" t="s">
        <v>152</v>
      </c>
      <c r="E32" s="109" t="s">
        <v>201</v>
      </c>
      <c r="F32" s="110"/>
      <c r="G32" s="105">
        <v>2020566</v>
      </c>
      <c r="H32" s="105">
        <v>2020566</v>
      </c>
    </row>
    <row r="33" spans="2:8" s="106" customFormat="1" ht="16.5" customHeight="1">
      <c r="B33" s="107"/>
      <c r="C33" s="103"/>
      <c r="D33" s="111" t="s">
        <v>152</v>
      </c>
      <c r="E33" s="109"/>
      <c r="F33" s="110"/>
      <c r="G33" s="105"/>
      <c r="H33" s="105"/>
    </row>
    <row r="34" spans="2:8" s="106" customFormat="1" ht="24.75" customHeight="1">
      <c r="B34" s="120" t="s">
        <v>4</v>
      </c>
      <c r="C34" s="236" t="s">
        <v>16</v>
      </c>
      <c r="D34" s="237"/>
      <c r="E34" s="238"/>
      <c r="F34" s="110"/>
      <c r="G34" s="105">
        <f>SUM(G35+G36+G41+G42+G43+G44)</f>
        <v>49098430</v>
      </c>
      <c r="H34" s="105">
        <f>SUM(H35+H36+H41+H42+H43+H44)</f>
        <v>51112563</v>
      </c>
    </row>
    <row r="35" spans="2:8" s="106" customFormat="1" ht="16.5" customHeight="1">
      <c r="B35" s="107"/>
      <c r="C35" s="103">
        <v>1</v>
      </c>
      <c r="D35" s="108" t="s">
        <v>17</v>
      </c>
      <c r="E35" s="109"/>
      <c r="F35" s="110">
        <v>6</v>
      </c>
      <c r="G35" s="105"/>
      <c r="H35" s="105"/>
    </row>
    <row r="36" spans="2:8" s="106" customFormat="1" ht="16.5" customHeight="1">
      <c r="B36" s="107"/>
      <c r="C36" s="103">
        <v>2</v>
      </c>
      <c r="D36" s="108" t="s">
        <v>18</v>
      </c>
      <c r="E36" s="121"/>
      <c r="F36" s="110">
        <v>7</v>
      </c>
      <c r="G36" s="105">
        <f>SUM(G37:G40)</f>
        <v>49098430</v>
      </c>
      <c r="H36" s="105">
        <f>SUM(H37:H40)</f>
        <v>51112563</v>
      </c>
    </row>
    <row r="37" spans="2:8" s="115" customFormat="1" ht="16.5" customHeight="1">
      <c r="B37" s="107"/>
      <c r="C37" s="117"/>
      <c r="D37" s="111" t="s">
        <v>152</v>
      </c>
      <c r="E37" s="112" t="s">
        <v>23</v>
      </c>
      <c r="F37" s="113"/>
      <c r="G37" s="114">
        <v>11000000</v>
      </c>
      <c r="H37" s="114">
        <v>11000000</v>
      </c>
    </row>
    <row r="38" spans="2:8" s="115" customFormat="1" ht="16.5" customHeight="1">
      <c r="B38" s="116"/>
      <c r="C38" s="118"/>
      <c r="D38" s="119" t="s">
        <v>152</v>
      </c>
      <c r="E38" s="112" t="s">
        <v>226</v>
      </c>
      <c r="F38" s="113"/>
      <c r="G38" s="114">
        <v>31661</v>
      </c>
      <c r="H38" s="114">
        <v>31661</v>
      </c>
    </row>
    <row r="39" spans="2:8" s="115" customFormat="1" ht="16.5" customHeight="1">
      <c r="B39" s="116"/>
      <c r="C39" s="118"/>
      <c r="D39" s="119" t="s">
        <v>152</v>
      </c>
      <c r="E39" s="112" t="s">
        <v>227</v>
      </c>
      <c r="F39" s="113"/>
      <c r="G39" s="114">
        <v>23645657</v>
      </c>
      <c r="H39" s="114">
        <v>26277363</v>
      </c>
    </row>
    <row r="40" spans="2:8" s="115" customFormat="1" ht="16.5" customHeight="1">
      <c r="B40" s="116"/>
      <c r="C40" s="118"/>
      <c r="D40" s="119" t="s">
        <v>152</v>
      </c>
      <c r="E40" s="112" t="s">
        <v>228</v>
      </c>
      <c r="F40" s="113"/>
      <c r="G40" s="114">
        <v>14421112</v>
      </c>
      <c r="H40" s="114">
        <v>13803539</v>
      </c>
    </row>
    <row r="41" spans="2:8" s="106" customFormat="1" ht="16.5" customHeight="1">
      <c r="B41" s="116"/>
      <c r="C41" s="103">
        <v>3</v>
      </c>
      <c r="D41" s="108" t="s">
        <v>19</v>
      </c>
      <c r="E41" s="109"/>
      <c r="F41" s="110">
        <v>8</v>
      </c>
      <c r="G41" s="105"/>
      <c r="H41" s="105"/>
    </row>
    <row r="42" spans="2:8" s="106" customFormat="1" ht="16.5" customHeight="1">
      <c r="B42" s="107"/>
      <c r="C42" s="103">
        <v>4</v>
      </c>
      <c r="D42" s="108" t="s">
        <v>20</v>
      </c>
      <c r="E42" s="109"/>
      <c r="F42" s="110">
        <v>9</v>
      </c>
      <c r="G42" s="105"/>
      <c r="H42" s="105"/>
    </row>
    <row r="43" spans="2:8" s="106" customFormat="1" ht="16.5" customHeight="1">
      <c r="B43" s="107"/>
      <c r="C43" s="103">
        <v>5</v>
      </c>
      <c r="D43" s="108" t="s">
        <v>21</v>
      </c>
      <c r="E43" s="109"/>
      <c r="F43" s="110"/>
      <c r="G43" s="105"/>
      <c r="H43" s="105"/>
    </row>
    <row r="44" spans="2:8" s="106" customFormat="1" ht="16.5" customHeight="1">
      <c r="B44" s="107"/>
      <c r="C44" s="103">
        <v>6</v>
      </c>
      <c r="D44" s="108" t="s">
        <v>22</v>
      </c>
      <c r="E44" s="109"/>
      <c r="F44" s="110">
        <v>10</v>
      </c>
      <c r="G44" s="105"/>
      <c r="H44" s="105"/>
    </row>
    <row r="45" spans="2:8" s="106" customFormat="1" ht="30" customHeight="1">
      <c r="B45" s="110"/>
      <c r="C45" s="236" t="s">
        <v>51</v>
      </c>
      <c r="D45" s="237"/>
      <c r="E45" s="238"/>
      <c r="F45" s="110"/>
      <c r="G45" s="105">
        <f>SUM(G8+G34)</f>
        <v>164494661</v>
      </c>
      <c r="H45" s="105">
        <f>SUM(H8+H34)</f>
        <v>165886568</v>
      </c>
    </row>
    <row r="46" spans="2:8" s="106" customFormat="1" ht="9.75" customHeight="1">
      <c r="B46" s="122"/>
      <c r="C46" s="122"/>
      <c r="D46" s="122"/>
      <c r="E46" s="122"/>
      <c r="F46" s="123"/>
      <c r="G46" s="124"/>
      <c r="H46" s="124">
        <v>1</v>
      </c>
    </row>
    <row r="47" spans="2:8" s="106" customFormat="1" ht="15.75" customHeight="1">
      <c r="B47" s="122"/>
      <c r="C47" s="122"/>
      <c r="D47" s="122"/>
      <c r="E47" s="122"/>
      <c r="F47" s="123"/>
      <c r="G47" s="124"/>
      <c r="H47" s="124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showGridLines="0" zoomScalePageLayoutView="0" workbookViewId="0" topLeftCell="A1">
      <selection activeCell="H41" sqref="H41"/>
    </sheetView>
  </sheetViews>
  <sheetFormatPr defaultColWidth="9.140625" defaultRowHeight="12.75"/>
  <cols>
    <col min="1" max="1" width="13.28125" style="125" customWidth="1"/>
    <col min="2" max="2" width="3.7109375" style="127" customWidth="1"/>
    <col min="3" max="3" width="2.7109375" style="127" customWidth="1"/>
    <col min="4" max="4" width="4.00390625" style="127" customWidth="1"/>
    <col min="5" max="5" width="40.57421875" style="125" customWidth="1"/>
    <col min="6" max="6" width="8.28125" style="125" customWidth="1"/>
    <col min="7" max="8" width="15.7109375" style="128" customWidth="1"/>
    <col min="9" max="9" width="1.421875" style="125" customWidth="1"/>
    <col min="10" max="16384" width="9.140625" style="125" customWidth="1"/>
  </cols>
  <sheetData>
    <row r="2" spans="2:8" s="94" customFormat="1" ht="18">
      <c r="B2" s="91"/>
      <c r="C2" s="92"/>
      <c r="D2" s="92"/>
      <c r="E2" s="93"/>
      <c r="G2" s="239"/>
      <c r="H2" s="239"/>
    </row>
    <row r="3" spans="2:8" s="94" customFormat="1" ht="6" customHeight="1">
      <c r="B3" s="91"/>
      <c r="C3" s="92"/>
      <c r="D3" s="92"/>
      <c r="E3" s="93"/>
      <c r="G3" s="95"/>
      <c r="H3" s="95"/>
    </row>
    <row r="4" spans="2:8" s="129" customFormat="1" ht="18" customHeight="1">
      <c r="B4" s="240" t="s">
        <v>294</v>
      </c>
      <c r="C4" s="240"/>
      <c r="D4" s="240"/>
      <c r="E4" s="240"/>
      <c r="F4" s="240"/>
      <c r="G4" s="240"/>
      <c r="H4" s="240"/>
    </row>
    <row r="5" spans="2:8" s="54" customFormat="1" ht="6.75" customHeight="1">
      <c r="B5" s="130"/>
      <c r="C5" s="130"/>
      <c r="D5" s="130"/>
      <c r="G5" s="131"/>
      <c r="H5" s="131"/>
    </row>
    <row r="6" spans="2:8" s="129" customFormat="1" ht="15.75" customHeight="1">
      <c r="B6" s="247" t="s">
        <v>2</v>
      </c>
      <c r="C6" s="249" t="s">
        <v>47</v>
      </c>
      <c r="D6" s="250"/>
      <c r="E6" s="251"/>
      <c r="F6" s="247" t="s">
        <v>8</v>
      </c>
      <c r="G6" s="132" t="s">
        <v>191</v>
      </c>
      <c r="H6" s="132" t="s">
        <v>191</v>
      </c>
    </row>
    <row r="7" spans="2:8" s="129" customFormat="1" ht="15.75" customHeight="1">
      <c r="B7" s="248"/>
      <c r="C7" s="252"/>
      <c r="D7" s="253"/>
      <c r="E7" s="254"/>
      <c r="F7" s="248"/>
      <c r="G7" s="133" t="s">
        <v>192</v>
      </c>
      <c r="H7" s="134" t="s">
        <v>215</v>
      </c>
    </row>
    <row r="8" spans="2:8" s="106" customFormat="1" ht="24.75" customHeight="1">
      <c r="B8" s="120" t="s">
        <v>3</v>
      </c>
      <c r="C8" s="236" t="s">
        <v>193</v>
      </c>
      <c r="D8" s="237"/>
      <c r="E8" s="238"/>
      <c r="F8" s="110"/>
      <c r="G8" s="105">
        <f>SUM(G9+G10+G13+G24+G25)</f>
        <v>56598049</v>
      </c>
      <c r="H8" s="105">
        <f>SUM(H9+H10+H13+H24+H25)</f>
        <v>51321755</v>
      </c>
    </row>
    <row r="9" spans="2:8" s="106" customFormat="1" ht="15.75" customHeight="1">
      <c r="B9" s="107"/>
      <c r="C9" s="103">
        <v>1</v>
      </c>
      <c r="D9" s="108" t="s">
        <v>24</v>
      </c>
      <c r="E9" s="109"/>
      <c r="F9" s="110">
        <v>1</v>
      </c>
      <c r="G9" s="105"/>
      <c r="H9" s="105"/>
    </row>
    <row r="10" spans="2:8" s="106" customFormat="1" ht="15.75" customHeight="1">
      <c r="B10" s="107"/>
      <c r="C10" s="103">
        <v>2</v>
      </c>
      <c r="D10" s="108" t="s">
        <v>25</v>
      </c>
      <c r="E10" s="109"/>
      <c r="F10" s="110">
        <v>2</v>
      </c>
      <c r="G10" s="105">
        <f>SUM(G11:G12)</f>
        <v>10125480</v>
      </c>
      <c r="H10" s="105">
        <f>SUM(H11:H12)</f>
        <v>9714148</v>
      </c>
    </row>
    <row r="11" spans="2:8" s="115" customFormat="1" ht="15.75" customHeight="1">
      <c r="B11" s="107"/>
      <c r="C11" s="117"/>
      <c r="D11" s="111" t="s">
        <v>152</v>
      </c>
      <c r="E11" s="112" t="s">
        <v>158</v>
      </c>
      <c r="F11" s="113"/>
      <c r="G11" s="114">
        <v>6609461</v>
      </c>
      <c r="H11" s="114">
        <v>9714148</v>
      </c>
    </row>
    <row r="12" spans="2:8" s="115" customFormat="1" ht="15.75" customHeight="1">
      <c r="B12" s="116"/>
      <c r="C12" s="118"/>
      <c r="D12" s="119" t="s">
        <v>152</v>
      </c>
      <c r="E12" s="112" t="s">
        <v>194</v>
      </c>
      <c r="F12" s="113"/>
      <c r="G12" s="114">
        <v>3516019</v>
      </c>
      <c r="H12" s="114"/>
    </row>
    <row r="13" spans="2:8" s="106" customFormat="1" ht="15.75" customHeight="1">
      <c r="B13" s="116"/>
      <c r="C13" s="103">
        <v>3</v>
      </c>
      <c r="D13" s="108" t="s">
        <v>26</v>
      </c>
      <c r="E13" s="109"/>
      <c r="F13" s="110">
        <v>3</v>
      </c>
      <c r="G13" s="105">
        <f>SUM(G14:G23)</f>
        <v>46472569</v>
      </c>
      <c r="H13" s="105">
        <f>SUM(H14:H23)</f>
        <v>41607607</v>
      </c>
    </row>
    <row r="14" spans="2:8" s="115" customFormat="1" ht="15.75" customHeight="1">
      <c r="B14" s="107"/>
      <c r="C14" s="117"/>
      <c r="D14" s="111" t="s">
        <v>152</v>
      </c>
      <c r="E14" s="112" t="s">
        <v>202</v>
      </c>
      <c r="F14" s="113"/>
      <c r="G14" s="114">
        <v>32267908</v>
      </c>
      <c r="H14" s="114">
        <v>36507151</v>
      </c>
    </row>
    <row r="15" spans="2:8" s="115" customFormat="1" ht="15.75" customHeight="1">
      <c r="B15" s="116"/>
      <c r="C15" s="118"/>
      <c r="D15" s="119" t="s">
        <v>152</v>
      </c>
      <c r="E15" s="112" t="s">
        <v>203</v>
      </c>
      <c r="F15" s="113"/>
      <c r="G15" s="114">
        <v>4907704</v>
      </c>
      <c r="H15" s="114">
        <v>3807290</v>
      </c>
    </row>
    <row r="16" spans="2:8" s="115" customFormat="1" ht="15.75" customHeight="1">
      <c r="B16" s="116"/>
      <c r="C16" s="118"/>
      <c r="D16" s="119" t="s">
        <v>152</v>
      </c>
      <c r="E16" s="112" t="s">
        <v>159</v>
      </c>
      <c r="F16" s="113"/>
      <c r="G16" s="114">
        <v>725405</v>
      </c>
      <c r="H16" s="114">
        <v>1021166</v>
      </c>
    </row>
    <row r="17" spans="2:8" s="115" customFormat="1" ht="15.75" customHeight="1">
      <c r="B17" s="116"/>
      <c r="C17" s="118"/>
      <c r="D17" s="119" t="s">
        <v>152</v>
      </c>
      <c r="E17" s="112" t="s">
        <v>160</v>
      </c>
      <c r="F17" s="113"/>
      <c r="G17" s="114">
        <v>50317</v>
      </c>
      <c r="H17" s="114">
        <v>272000</v>
      </c>
    </row>
    <row r="18" spans="2:8" s="115" customFormat="1" ht="15.75" customHeight="1">
      <c r="B18" s="116"/>
      <c r="C18" s="118"/>
      <c r="D18" s="119" t="s">
        <v>152</v>
      </c>
      <c r="E18" s="112" t="s">
        <v>161</v>
      </c>
      <c r="F18" s="113"/>
      <c r="G18" s="114"/>
      <c r="H18" s="114"/>
    </row>
    <row r="19" spans="2:8" s="115" customFormat="1" ht="15.75" customHeight="1">
      <c r="B19" s="116"/>
      <c r="C19" s="118"/>
      <c r="D19" s="119" t="s">
        <v>152</v>
      </c>
      <c r="E19" s="112" t="s">
        <v>162</v>
      </c>
      <c r="F19" s="113"/>
      <c r="G19" s="114">
        <v>1381660</v>
      </c>
      <c r="H19" s="114"/>
    </row>
    <row r="20" spans="2:8" s="115" customFormat="1" ht="15.75" customHeight="1">
      <c r="B20" s="116"/>
      <c r="C20" s="118"/>
      <c r="D20" s="119" t="s">
        <v>152</v>
      </c>
      <c r="E20" s="112" t="s">
        <v>163</v>
      </c>
      <c r="F20" s="113"/>
      <c r="G20" s="114"/>
      <c r="H20" s="114"/>
    </row>
    <row r="21" spans="2:8" s="115" customFormat="1" ht="15.75" customHeight="1">
      <c r="B21" s="116"/>
      <c r="C21" s="118"/>
      <c r="D21" s="119" t="s">
        <v>152</v>
      </c>
      <c r="E21" s="112" t="s">
        <v>157</v>
      </c>
      <c r="F21" s="113"/>
      <c r="G21" s="114">
        <v>7139575</v>
      </c>
      <c r="H21" s="114"/>
    </row>
    <row r="22" spans="2:8" s="115" customFormat="1" ht="15.75" customHeight="1">
      <c r="B22" s="116"/>
      <c r="C22" s="118"/>
      <c r="D22" s="119" t="s">
        <v>152</v>
      </c>
      <c r="E22" s="112" t="s">
        <v>165</v>
      </c>
      <c r="F22" s="113"/>
      <c r="G22" s="114"/>
      <c r="H22" s="114"/>
    </row>
    <row r="23" spans="2:8" s="115" customFormat="1" ht="15.75" customHeight="1">
      <c r="B23" s="116"/>
      <c r="C23" s="118"/>
      <c r="D23" s="119" t="s">
        <v>152</v>
      </c>
      <c r="E23" s="112" t="s">
        <v>164</v>
      </c>
      <c r="F23" s="113"/>
      <c r="G23" s="114"/>
      <c r="H23" s="114"/>
    </row>
    <row r="24" spans="2:8" s="106" customFormat="1" ht="15.75" customHeight="1">
      <c r="B24" s="116"/>
      <c r="C24" s="103">
        <v>4</v>
      </c>
      <c r="D24" s="108" t="s">
        <v>27</v>
      </c>
      <c r="E24" s="109"/>
      <c r="F24" s="110">
        <v>4</v>
      </c>
      <c r="G24" s="105"/>
      <c r="H24" s="105"/>
    </row>
    <row r="25" spans="2:8" s="106" customFormat="1" ht="15.75" customHeight="1">
      <c r="B25" s="107"/>
      <c r="C25" s="103">
        <v>5</v>
      </c>
      <c r="D25" s="108" t="s">
        <v>205</v>
      </c>
      <c r="E25" s="109"/>
      <c r="F25" s="110">
        <v>5</v>
      </c>
      <c r="G25" s="105"/>
      <c r="H25" s="105"/>
    </row>
    <row r="26" spans="2:8" s="106" customFormat="1" ht="24.75" customHeight="1">
      <c r="B26" s="120" t="s">
        <v>4</v>
      </c>
      <c r="C26" s="236" t="s">
        <v>48</v>
      </c>
      <c r="D26" s="237"/>
      <c r="E26" s="238"/>
      <c r="F26" s="110"/>
      <c r="G26" s="105">
        <f>SUM(G27+G30+G31)</f>
        <v>46783529</v>
      </c>
      <c r="H26" s="105">
        <f>SUM(H27+H30+H31)</f>
        <v>52832173</v>
      </c>
    </row>
    <row r="27" spans="2:8" s="106" customFormat="1" ht="15.75" customHeight="1">
      <c r="B27" s="107"/>
      <c r="C27" s="103">
        <v>1</v>
      </c>
      <c r="D27" s="108" t="s">
        <v>32</v>
      </c>
      <c r="E27" s="121"/>
      <c r="F27" s="110">
        <v>6</v>
      </c>
      <c r="G27" s="105"/>
      <c r="H27" s="105">
        <f>SUM(H28:H29)</f>
        <v>0</v>
      </c>
    </row>
    <row r="28" spans="2:8" s="115" customFormat="1" ht="15.75" customHeight="1">
      <c r="B28" s="107"/>
      <c r="C28" s="117"/>
      <c r="D28" s="111" t="s">
        <v>152</v>
      </c>
      <c r="E28" s="112" t="s">
        <v>33</v>
      </c>
      <c r="F28" s="113"/>
      <c r="G28" s="114"/>
      <c r="H28" s="114"/>
    </row>
    <row r="29" spans="2:8" s="115" customFormat="1" ht="15.75" customHeight="1">
      <c r="B29" s="116"/>
      <c r="C29" s="118"/>
      <c r="D29" s="119" t="s">
        <v>152</v>
      </c>
      <c r="E29" s="112" t="s">
        <v>30</v>
      </c>
      <c r="F29" s="113"/>
      <c r="G29" s="114"/>
      <c r="H29" s="114"/>
    </row>
    <row r="30" spans="2:8" s="106" customFormat="1" ht="15.75" customHeight="1">
      <c r="B30" s="116"/>
      <c r="C30" s="103">
        <v>2</v>
      </c>
      <c r="D30" s="108" t="s">
        <v>34</v>
      </c>
      <c r="E30" s="109"/>
      <c r="F30" s="110"/>
      <c r="G30" s="105">
        <v>46783529</v>
      </c>
      <c r="H30" s="105">
        <v>52832173</v>
      </c>
    </row>
    <row r="31" spans="2:8" s="106" customFormat="1" ht="15.75" customHeight="1">
      <c r="B31" s="107"/>
      <c r="C31" s="103">
        <v>3</v>
      </c>
      <c r="D31" s="108" t="s">
        <v>27</v>
      </c>
      <c r="E31" s="109"/>
      <c r="F31" s="110"/>
      <c r="G31" s="105"/>
      <c r="H31" s="105"/>
    </row>
    <row r="32" spans="2:8" s="106" customFormat="1" ht="15.75" customHeight="1">
      <c r="B32" s="107"/>
      <c r="C32" s="103">
        <v>4</v>
      </c>
      <c r="D32" s="108" t="s">
        <v>35</v>
      </c>
      <c r="E32" s="109"/>
      <c r="F32" s="110"/>
      <c r="G32" s="105"/>
      <c r="H32" s="105"/>
    </row>
    <row r="33" spans="2:8" s="106" customFormat="1" ht="24.75" customHeight="1">
      <c r="B33" s="107"/>
      <c r="C33" s="236" t="s">
        <v>50</v>
      </c>
      <c r="D33" s="237"/>
      <c r="E33" s="238"/>
      <c r="F33" s="110"/>
      <c r="G33" s="105">
        <f>SUM(G8+G26)</f>
        <v>103381578</v>
      </c>
      <c r="H33" s="105">
        <f>SUM(H8+H26)</f>
        <v>104153928</v>
      </c>
    </row>
    <row r="34" spans="2:8" s="106" customFormat="1" ht="24.75" customHeight="1">
      <c r="B34" s="120" t="s">
        <v>36</v>
      </c>
      <c r="C34" s="236" t="s">
        <v>37</v>
      </c>
      <c r="D34" s="237"/>
      <c r="E34" s="238"/>
      <c r="F34" s="110"/>
      <c r="G34" s="105">
        <f>SUM(G35:G44)</f>
        <v>61113083</v>
      </c>
      <c r="H34" s="105">
        <f>SUM(H35:H44)</f>
        <v>61732640</v>
      </c>
    </row>
    <row r="35" spans="2:8" s="106" customFormat="1" ht="15.75" customHeight="1">
      <c r="B35" s="107"/>
      <c r="C35" s="103">
        <v>1</v>
      </c>
      <c r="D35" s="108" t="s">
        <v>38</v>
      </c>
      <c r="E35" s="109"/>
      <c r="F35" s="110"/>
      <c r="G35" s="105"/>
      <c r="H35" s="105"/>
    </row>
    <row r="36" spans="2:8" s="106" customFormat="1" ht="15.75" customHeight="1">
      <c r="B36" s="107"/>
      <c r="C36" s="135">
        <v>2</v>
      </c>
      <c r="D36" s="108" t="s">
        <v>39</v>
      </c>
      <c r="E36" s="109"/>
      <c r="F36" s="110"/>
      <c r="G36" s="105"/>
      <c r="H36" s="105"/>
    </row>
    <row r="37" spans="2:8" s="106" customFormat="1" ht="15.75" customHeight="1">
      <c r="B37" s="107"/>
      <c r="C37" s="103">
        <v>3</v>
      </c>
      <c r="D37" s="108" t="s">
        <v>40</v>
      </c>
      <c r="E37" s="109"/>
      <c r="F37" s="110">
        <v>7</v>
      </c>
      <c r="G37" s="105">
        <v>30000000</v>
      </c>
      <c r="H37" s="105">
        <v>30000000</v>
      </c>
    </row>
    <row r="38" spans="2:8" s="106" customFormat="1" ht="15.75" customHeight="1">
      <c r="B38" s="107"/>
      <c r="C38" s="135">
        <v>4</v>
      </c>
      <c r="D38" s="108" t="s">
        <v>41</v>
      </c>
      <c r="E38" s="109"/>
      <c r="F38" s="110"/>
      <c r="G38" s="105"/>
      <c r="H38" s="105"/>
    </row>
    <row r="39" spans="2:8" s="106" customFormat="1" ht="15.75" customHeight="1">
      <c r="B39" s="107"/>
      <c r="C39" s="103">
        <v>5</v>
      </c>
      <c r="D39" s="108" t="s">
        <v>166</v>
      </c>
      <c r="E39" s="109"/>
      <c r="F39" s="110"/>
      <c r="G39" s="105"/>
      <c r="H39" s="105"/>
    </row>
    <row r="40" spans="2:8" s="106" customFormat="1" ht="15.75" customHeight="1">
      <c r="B40" s="107"/>
      <c r="C40" s="135">
        <v>6</v>
      </c>
      <c r="D40" s="108" t="s">
        <v>42</v>
      </c>
      <c r="E40" s="109"/>
      <c r="F40" s="110">
        <v>8</v>
      </c>
      <c r="G40" s="105"/>
      <c r="H40" s="105"/>
    </row>
    <row r="41" spans="2:8" s="106" customFormat="1" ht="15.75" customHeight="1">
      <c r="B41" s="107"/>
      <c r="C41" s="103">
        <v>7</v>
      </c>
      <c r="D41" s="108" t="s">
        <v>43</v>
      </c>
      <c r="E41" s="109"/>
      <c r="F41" s="110"/>
      <c r="G41" s="105">
        <v>2665426</v>
      </c>
      <c r="H41" s="105">
        <v>2665426</v>
      </c>
    </row>
    <row r="42" spans="2:8" s="106" customFormat="1" ht="15.75" customHeight="1">
      <c r="B42" s="107"/>
      <c r="C42" s="135">
        <v>8</v>
      </c>
      <c r="D42" s="108" t="s">
        <v>44</v>
      </c>
      <c r="E42" s="109"/>
      <c r="F42" s="110"/>
      <c r="G42" s="105">
        <v>29067214</v>
      </c>
      <c r="H42" s="105">
        <v>14957797</v>
      </c>
    </row>
    <row r="43" spans="2:8" s="106" customFormat="1" ht="15.75" customHeight="1">
      <c r="B43" s="107"/>
      <c r="C43" s="103">
        <v>9</v>
      </c>
      <c r="D43" s="108" t="s">
        <v>45</v>
      </c>
      <c r="E43" s="109"/>
      <c r="F43" s="110">
        <v>9</v>
      </c>
      <c r="G43" s="105"/>
      <c r="H43" s="105">
        <v>9648294</v>
      </c>
    </row>
    <row r="44" spans="2:8" s="106" customFormat="1" ht="15.75" customHeight="1">
      <c r="B44" s="107"/>
      <c r="C44" s="135">
        <v>10</v>
      </c>
      <c r="D44" s="108" t="s">
        <v>46</v>
      </c>
      <c r="E44" s="109"/>
      <c r="F44" s="110">
        <v>10</v>
      </c>
      <c r="G44" s="105">
        <v>-619557</v>
      </c>
      <c r="H44" s="105">
        <v>4461123</v>
      </c>
    </row>
    <row r="45" spans="2:8" s="106" customFormat="1" ht="24.75" customHeight="1">
      <c r="B45" s="107"/>
      <c r="C45" s="236" t="s">
        <v>49</v>
      </c>
      <c r="D45" s="237"/>
      <c r="E45" s="238"/>
      <c r="F45" s="110"/>
      <c r="G45" s="223">
        <f>SUM(G8+G34+G26)</f>
        <v>164494661</v>
      </c>
      <c r="H45" s="223">
        <f>SUM(H8+H34+H26)</f>
        <v>165886568</v>
      </c>
    </row>
    <row r="46" spans="2:8" s="106" customFormat="1" ht="15.75" customHeight="1">
      <c r="B46" s="122"/>
      <c r="C46" s="122"/>
      <c r="D46" s="136"/>
      <c r="E46" s="123"/>
      <c r="F46" s="123"/>
      <c r="G46" s="124"/>
      <c r="H46" s="124"/>
    </row>
    <row r="47" spans="2:8" s="106" customFormat="1" ht="15.75" customHeight="1">
      <c r="B47" s="122"/>
      <c r="C47" s="122"/>
      <c r="D47" s="136"/>
      <c r="E47" s="123"/>
      <c r="F47" s="123"/>
      <c r="G47" s="124"/>
      <c r="H47" s="124">
        <v>2</v>
      </c>
    </row>
    <row r="48" spans="2:8" s="106" customFormat="1" ht="15.75" customHeight="1">
      <c r="B48" s="122"/>
      <c r="C48" s="122"/>
      <c r="D48" s="136"/>
      <c r="E48" s="123"/>
      <c r="F48" s="123"/>
      <c r="G48" s="124"/>
      <c r="H48" s="124"/>
    </row>
    <row r="49" spans="2:8" s="106" customFormat="1" ht="15.75" customHeight="1">
      <c r="B49" s="122"/>
      <c r="C49" s="122"/>
      <c r="D49" s="136"/>
      <c r="E49" s="123"/>
      <c r="F49" s="123"/>
      <c r="G49" s="124"/>
      <c r="H49" s="124"/>
    </row>
    <row r="50" spans="2:8" s="106" customFormat="1" ht="15.75" customHeight="1">
      <c r="B50" s="122"/>
      <c r="C50" s="122"/>
      <c r="D50" s="136"/>
      <c r="E50" s="123"/>
      <c r="F50" s="123"/>
      <c r="G50" s="124"/>
      <c r="H50" s="124"/>
    </row>
    <row r="51" spans="2:8" s="106" customFormat="1" ht="15.75" customHeight="1">
      <c r="B51" s="122"/>
      <c r="C51" s="122"/>
      <c r="D51" s="136"/>
      <c r="E51" s="123"/>
      <c r="F51" s="123"/>
      <c r="G51" s="124"/>
      <c r="H51" s="124"/>
    </row>
    <row r="52" spans="2:8" s="106" customFormat="1" ht="15.75" customHeight="1">
      <c r="B52" s="122"/>
      <c r="C52" s="122"/>
      <c r="D52" s="136"/>
      <c r="E52" s="123"/>
      <c r="F52" s="123"/>
      <c r="G52" s="124"/>
      <c r="H52" s="124"/>
    </row>
    <row r="53" spans="2:8" s="106" customFormat="1" ht="15.75" customHeight="1">
      <c r="B53" s="122"/>
      <c r="C53" s="122"/>
      <c r="D53" s="136"/>
      <c r="E53" s="123"/>
      <c r="F53" s="123"/>
      <c r="G53" s="124"/>
      <c r="H53" s="124"/>
    </row>
    <row r="54" spans="2:8" s="106" customFormat="1" ht="15.75" customHeight="1">
      <c r="B54" s="122"/>
      <c r="C54" s="122"/>
      <c r="D54" s="136"/>
      <c r="E54" s="123"/>
      <c r="F54" s="123"/>
      <c r="G54" s="124"/>
      <c r="H54" s="124"/>
    </row>
    <row r="55" spans="2:8" s="106" customFormat="1" ht="15.75" customHeight="1">
      <c r="B55" s="122"/>
      <c r="C55" s="122"/>
      <c r="D55" s="122"/>
      <c r="E55" s="122"/>
      <c r="F55" s="123"/>
      <c r="G55" s="124"/>
      <c r="H55" s="124"/>
    </row>
    <row r="56" spans="2:8" ht="12.75">
      <c r="B56" s="137"/>
      <c r="C56" s="137"/>
      <c r="D56" s="138"/>
      <c r="E56" s="139"/>
      <c r="F56" s="139"/>
      <c r="G56" s="140"/>
      <c r="H56" s="140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13.28125" style="54" customWidth="1"/>
    <col min="2" max="2" width="3.7109375" style="130" customWidth="1"/>
    <col min="3" max="3" width="5.28125" style="130" customWidth="1"/>
    <col min="4" max="4" width="2.7109375" style="130" customWidth="1"/>
    <col min="5" max="5" width="51.7109375" style="54" customWidth="1"/>
    <col min="6" max="6" width="14.8515625" style="131" customWidth="1"/>
    <col min="7" max="7" width="14.00390625" style="131" customWidth="1"/>
    <col min="8" max="8" width="1.421875" style="54" customWidth="1"/>
    <col min="9" max="9" width="9.140625" style="54" customWidth="1"/>
    <col min="10" max="10" width="18.00390625" style="144" customWidth="1"/>
    <col min="11" max="16384" width="9.140625" style="54" customWidth="1"/>
  </cols>
  <sheetData>
    <row r="2" spans="2:10" s="129" customFormat="1" ht="18">
      <c r="B2" s="91"/>
      <c r="C2" s="91"/>
      <c r="D2" s="92"/>
      <c r="E2" s="93"/>
      <c r="F2" s="94"/>
      <c r="G2" s="141"/>
      <c r="H2" s="94"/>
      <c r="I2" s="94"/>
      <c r="J2" s="142"/>
    </row>
    <row r="3" spans="2:10" s="129" customFormat="1" ht="7.5" customHeight="1">
      <c r="B3" s="91"/>
      <c r="C3" s="91"/>
      <c r="D3" s="92"/>
      <c r="E3" s="93"/>
      <c r="F3" s="95"/>
      <c r="G3" s="141"/>
      <c r="H3" s="94"/>
      <c r="I3" s="94"/>
      <c r="J3" s="142"/>
    </row>
    <row r="4" spans="2:10" s="129" customFormat="1" ht="29.25" customHeight="1">
      <c r="B4" s="255" t="s">
        <v>295</v>
      </c>
      <c r="C4" s="256"/>
      <c r="D4" s="256"/>
      <c r="E4" s="256"/>
      <c r="F4" s="256"/>
      <c r="G4" s="256"/>
      <c r="H4" s="143"/>
      <c r="I4" s="143"/>
      <c r="J4" s="142"/>
    </row>
    <row r="5" spans="2:10" s="129" customFormat="1" ht="18.75" customHeight="1">
      <c r="B5" s="274" t="s">
        <v>180</v>
      </c>
      <c r="C5" s="274"/>
      <c r="D5" s="274"/>
      <c r="E5" s="274"/>
      <c r="F5" s="274"/>
      <c r="G5" s="274"/>
      <c r="H5" s="96"/>
      <c r="I5" s="96"/>
      <c r="J5" s="142"/>
    </row>
    <row r="6" ht="7.5" customHeight="1"/>
    <row r="7" spans="2:10" s="129" customFormat="1" ht="15.75" customHeight="1">
      <c r="B7" s="266" t="s">
        <v>2</v>
      </c>
      <c r="C7" s="260" t="s">
        <v>182</v>
      </c>
      <c r="D7" s="261"/>
      <c r="E7" s="262"/>
      <c r="F7" s="145" t="s">
        <v>191</v>
      </c>
      <c r="G7" s="145" t="s">
        <v>191</v>
      </c>
      <c r="H7" s="106"/>
      <c r="I7" s="106"/>
      <c r="J7" s="142"/>
    </row>
    <row r="8" spans="2:10" s="129" customFormat="1" ht="15.75" customHeight="1">
      <c r="B8" s="267"/>
      <c r="C8" s="263"/>
      <c r="D8" s="264"/>
      <c r="E8" s="265"/>
      <c r="F8" s="146" t="s">
        <v>192</v>
      </c>
      <c r="G8" s="147" t="s">
        <v>215</v>
      </c>
      <c r="H8" s="106"/>
      <c r="I8" s="106"/>
      <c r="J8" s="142"/>
    </row>
    <row r="9" spans="2:10" s="129" customFormat="1" ht="24.75" customHeight="1">
      <c r="B9" s="148">
        <v>1</v>
      </c>
      <c r="C9" s="268" t="s">
        <v>52</v>
      </c>
      <c r="D9" s="269"/>
      <c r="E9" s="270"/>
      <c r="F9" s="150">
        <v>69348505</v>
      </c>
      <c r="G9" s="150">
        <v>98606218</v>
      </c>
      <c r="J9" s="142"/>
    </row>
    <row r="10" spans="2:10" s="129" customFormat="1" ht="24.75" customHeight="1">
      <c r="B10" s="148">
        <v>2</v>
      </c>
      <c r="C10" s="268" t="s">
        <v>53</v>
      </c>
      <c r="D10" s="269"/>
      <c r="E10" s="270"/>
      <c r="F10" s="150">
        <v>8933</v>
      </c>
      <c r="G10" s="150">
        <v>380331</v>
      </c>
      <c r="J10" s="142"/>
    </row>
    <row r="11" spans="2:10" s="129" customFormat="1" ht="24.75" customHeight="1">
      <c r="B11" s="126">
        <v>3</v>
      </c>
      <c r="C11" s="268" t="s">
        <v>206</v>
      </c>
      <c r="D11" s="269"/>
      <c r="E11" s="270"/>
      <c r="F11" s="151"/>
      <c r="G11" s="151"/>
      <c r="J11" s="142"/>
    </row>
    <row r="12" spans="2:10" s="129" customFormat="1" ht="24.75" customHeight="1">
      <c r="B12" s="126">
        <v>4</v>
      </c>
      <c r="C12" s="268" t="s">
        <v>167</v>
      </c>
      <c r="D12" s="269"/>
      <c r="E12" s="270"/>
      <c r="F12" s="151">
        <v>40017700</v>
      </c>
      <c r="G12" s="151">
        <v>58825108</v>
      </c>
      <c r="J12" s="142"/>
    </row>
    <row r="13" spans="2:10" s="129" customFormat="1" ht="24.75" customHeight="1">
      <c r="B13" s="126">
        <v>5</v>
      </c>
      <c r="C13" s="268" t="s">
        <v>168</v>
      </c>
      <c r="D13" s="269"/>
      <c r="E13" s="270"/>
      <c r="F13" s="151">
        <f>SUM(F14:F15)</f>
        <v>13871325</v>
      </c>
      <c r="G13" s="151">
        <f>SUM(G14:G15)</f>
        <v>13758961</v>
      </c>
      <c r="J13" s="142"/>
    </row>
    <row r="14" spans="2:10" s="129" customFormat="1" ht="24.75" customHeight="1">
      <c r="B14" s="126"/>
      <c r="C14" s="149"/>
      <c r="D14" s="272" t="s">
        <v>169</v>
      </c>
      <c r="E14" s="273"/>
      <c r="F14" s="152">
        <v>11955000</v>
      </c>
      <c r="G14" s="152">
        <v>11858500</v>
      </c>
      <c r="H14" s="115"/>
      <c r="I14" s="115"/>
      <c r="J14" s="142"/>
    </row>
    <row r="15" spans="2:10" s="129" customFormat="1" ht="24.75" customHeight="1">
      <c r="B15" s="126"/>
      <c r="C15" s="149"/>
      <c r="D15" s="272" t="s">
        <v>170</v>
      </c>
      <c r="E15" s="273"/>
      <c r="F15" s="152">
        <v>1916325</v>
      </c>
      <c r="G15" s="152">
        <v>1900461</v>
      </c>
      <c r="H15" s="115"/>
      <c r="I15" s="115"/>
      <c r="J15" s="142"/>
    </row>
    <row r="16" spans="2:10" s="129" customFormat="1" ht="24.75" customHeight="1">
      <c r="B16" s="148">
        <v>6</v>
      </c>
      <c r="C16" s="268" t="s">
        <v>171</v>
      </c>
      <c r="D16" s="269"/>
      <c r="E16" s="270"/>
      <c r="F16" s="150">
        <v>4014731</v>
      </c>
      <c r="G16" s="150">
        <v>9494351</v>
      </c>
      <c r="J16" s="142"/>
    </row>
    <row r="17" spans="2:10" s="129" customFormat="1" ht="24.75" customHeight="1">
      <c r="B17" s="148">
        <v>7</v>
      </c>
      <c r="C17" s="268" t="s">
        <v>172</v>
      </c>
      <c r="D17" s="269"/>
      <c r="E17" s="270"/>
      <c r="F17" s="150">
        <v>4829648</v>
      </c>
      <c r="G17" s="150">
        <v>5570220</v>
      </c>
      <c r="J17" s="142"/>
    </row>
    <row r="18" spans="2:10" s="129" customFormat="1" ht="39.75" customHeight="1">
      <c r="B18" s="148">
        <v>8</v>
      </c>
      <c r="C18" s="236" t="s">
        <v>173</v>
      </c>
      <c r="D18" s="237"/>
      <c r="E18" s="238"/>
      <c r="F18" s="105">
        <f>SUM(F12+F13+F16+F17)</f>
        <v>62733404</v>
      </c>
      <c r="G18" s="105">
        <f>SUM(G12+G13+G16+G17)</f>
        <v>87648640</v>
      </c>
      <c r="H18" s="106"/>
      <c r="I18" s="106"/>
      <c r="J18" s="142"/>
    </row>
    <row r="19" spans="2:10" s="129" customFormat="1" ht="39.75" customHeight="1">
      <c r="B19" s="148">
        <v>9</v>
      </c>
      <c r="C19" s="257" t="s">
        <v>174</v>
      </c>
      <c r="D19" s="258"/>
      <c r="E19" s="259"/>
      <c r="F19" s="105">
        <f>SUM(F9+F10-F18)</f>
        <v>6624034</v>
      </c>
      <c r="G19" s="105">
        <f>SUM(G9+G10-G18)</f>
        <v>11337909</v>
      </c>
      <c r="H19" s="106"/>
      <c r="I19" s="106"/>
      <c r="J19" s="142"/>
    </row>
    <row r="20" spans="2:10" s="129" customFormat="1" ht="24.75" customHeight="1">
      <c r="B20" s="148">
        <v>10</v>
      </c>
      <c r="C20" s="268" t="s">
        <v>54</v>
      </c>
      <c r="D20" s="269"/>
      <c r="E20" s="270"/>
      <c r="F20" s="150"/>
      <c r="G20" s="150"/>
      <c r="J20" s="142"/>
    </row>
    <row r="21" spans="2:10" s="129" customFormat="1" ht="24.75" customHeight="1">
      <c r="B21" s="148">
        <v>11</v>
      </c>
      <c r="C21" s="268" t="s">
        <v>175</v>
      </c>
      <c r="D21" s="269"/>
      <c r="E21" s="270"/>
      <c r="F21" s="150"/>
      <c r="G21" s="150"/>
      <c r="J21" s="142"/>
    </row>
    <row r="22" spans="2:10" s="129" customFormat="1" ht="24.75" customHeight="1">
      <c r="B22" s="148">
        <v>12</v>
      </c>
      <c r="C22" s="268" t="s">
        <v>55</v>
      </c>
      <c r="D22" s="269"/>
      <c r="E22" s="270"/>
      <c r="F22" s="150">
        <f>SUM(F23:F26)</f>
        <v>-6975336</v>
      </c>
      <c r="G22" s="150">
        <f>SUM(G23:G26)</f>
        <v>-6336546</v>
      </c>
      <c r="J22" s="142"/>
    </row>
    <row r="23" spans="2:10" s="129" customFormat="1" ht="24.75" customHeight="1">
      <c r="B23" s="148"/>
      <c r="C23" s="154">
        <v>121</v>
      </c>
      <c r="D23" s="272" t="s">
        <v>56</v>
      </c>
      <c r="E23" s="273"/>
      <c r="F23" s="114"/>
      <c r="G23" s="114"/>
      <c r="H23" s="115"/>
      <c r="I23" s="115"/>
      <c r="J23" s="142"/>
    </row>
    <row r="24" spans="2:10" s="129" customFormat="1" ht="24.75" customHeight="1">
      <c r="B24" s="148"/>
      <c r="C24" s="149">
        <v>122</v>
      </c>
      <c r="D24" s="272" t="s">
        <v>176</v>
      </c>
      <c r="E24" s="273"/>
      <c r="F24" s="114">
        <v>-5020686</v>
      </c>
      <c r="G24" s="114">
        <v>-5250182</v>
      </c>
      <c r="H24" s="115"/>
      <c r="I24" s="115"/>
      <c r="J24" s="142"/>
    </row>
    <row r="25" spans="2:10" s="129" customFormat="1" ht="24.75" customHeight="1">
      <c r="B25" s="148"/>
      <c r="C25" s="149">
        <v>123</v>
      </c>
      <c r="D25" s="272" t="s">
        <v>57</v>
      </c>
      <c r="E25" s="273"/>
      <c r="F25" s="114">
        <v>-420813</v>
      </c>
      <c r="G25" s="114">
        <v>-41573</v>
      </c>
      <c r="H25" s="115"/>
      <c r="I25" s="115"/>
      <c r="J25" s="142"/>
    </row>
    <row r="26" spans="2:10" s="129" customFormat="1" ht="24.75" customHeight="1">
      <c r="B26" s="148"/>
      <c r="C26" s="149">
        <v>124</v>
      </c>
      <c r="D26" s="272" t="s">
        <v>58</v>
      </c>
      <c r="E26" s="273"/>
      <c r="F26" s="114">
        <v>-1533837</v>
      </c>
      <c r="G26" s="114">
        <v>-1044791</v>
      </c>
      <c r="H26" s="115"/>
      <c r="I26" s="115"/>
      <c r="J26" s="142"/>
    </row>
    <row r="27" spans="2:10" s="129" customFormat="1" ht="22.5" customHeight="1">
      <c r="B27" s="148">
        <v>13</v>
      </c>
      <c r="C27" s="257" t="s">
        <v>59</v>
      </c>
      <c r="D27" s="258"/>
      <c r="E27" s="259"/>
      <c r="F27" s="105">
        <f>SUM(F20+F21+F22)</f>
        <v>-6975336</v>
      </c>
      <c r="G27" s="105">
        <f>SUM(G20+G21+G22)</f>
        <v>-6336546</v>
      </c>
      <c r="H27" s="106"/>
      <c r="I27" s="106"/>
      <c r="J27" s="142"/>
    </row>
    <row r="28" spans="2:10" s="129" customFormat="1" ht="24" customHeight="1">
      <c r="B28" s="148">
        <v>14</v>
      </c>
      <c r="C28" s="257" t="s">
        <v>178</v>
      </c>
      <c r="D28" s="275"/>
      <c r="E28" s="259"/>
      <c r="F28" s="105">
        <f>SUM(F19+F27)</f>
        <v>-351302</v>
      </c>
      <c r="G28" s="105">
        <f>SUM(G19+G27)</f>
        <v>5001363</v>
      </c>
      <c r="H28" s="106"/>
      <c r="I28" s="106"/>
      <c r="J28" s="142"/>
    </row>
    <row r="29" spans="2:10" s="129" customFormat="1" ht="24.75" customHeight="1">
      <c r="B29" s="148">
        <v>15</v>
      </c>
      <c r="C29" s="226" t="s">
        <v>296</v>
      </c>
      <c r="D29" s="224"/>
      <c r="E29" s="163"/>
      <c r="F29" s="150">
        <v>3033837</v>
      </c>
      <c r="G29" s="150">
        <v>401026</v>
      </c>
      <c r="J29" s="142"/>
    </row>
    <row r="30" spans="2:10" s="129" customFormat="1" ht="21" customHeight="1">
      <c r="B30" s="148">
        <v>16</v>
      </c>
      <c r="C30" s="227" t="s">
        <v>297</v>
      </c>
      <c r="D30" s="224"/>
      <c r="E30" s="225"/>
      <c r="F30" s="105">
        <f>SUM(F28:F29)</f>
        <v>2682535</v>
      </c>
      <c r="G30" s="105">
        <v>5402389</v>
      </c>
      <c r="H30" s="106"/>
      <c r="I30" s="106"/>
      <c r="J30" s="142"/>
    </row>
    <row r="31" spans="2:10" s="129" customFormat="1" ht="24.75" customHeight="1">
      <c r="B31" s="148">
        <v>17</v>
      </c>
      <c r="C31" s="276" t="s">
        <v>60</v>
      </c>
      <c r="D31" s="276"/>
      <c r="E31" s="276"/>
      <c r="F31" s="150">
        <f>SUM(F30*10%)</f>
        <v>268253.5</v>
      </c>
      <c r="G31" s="150">
        <v>540239</v>
      </c>
      <c r="J31" s="142"/>
    </row>
    <row r="32" spans="2:10" s="129" customFormat="1" ht="15.75" customHeight="1">
      <c r="B32" s="148"/>
      <c r="C32" s="271" t="s">
        <v>179</v>
      </c>
      <c r="D32" s="271"/>
      <c r="E32" s="271"/>
      <c r="F32" s="150">
        <f>SUM(F28-F31)</f>
        <v>-619555.5</v>
      </c>
      <c r="G32" s="150">
        <f>SUM(G30-G31)</f>
        <v>4862150</v>
      </c>
      <c r="J32" s="142"/>
    </row>
    <row r="33" spans="6:10" s="129" customFormat="1" ht="15.75" customHeight="1">
      <c r="F33" s="157"/>
      <c r="G33" s="157"/>
      <c r="J33" s="142"/>
    </row>
    <row r="34" spans="6:10" s="129" customFormat="1" ht="15.75" customHeight="1">
      <c r="F34" s="157"/>
      <c r="G34" s="157"/>
      <c r="J34" s="142"/>
    </row>
    <row r="35" spans="2:10" s="129" customFormat="1" ht="15.75" customHeight="1">
      <c r="B35" s="155"/>
      <c r="C35" s="155"/>
      <c r="D35" s="155"/>
      <c r="E35" s="156"/>
      <c r="F35" s="157"/>
      <c r="G35" s="157"/>
      <c r="J35" s="142"/>
    </row>
    <row r="36" spans="2:10" s="129" customFormat="1" ht="15.75" customHeight="1">
      <c r="B36" s="155"/>
      <c r="C36" s="155"/>
      <c r="D36" s="155"/>
      <c r="E36" s="156"/>
      <c r="F36" s="157"/>
      <c r="G36" s="157"/>
      <c r="J36" s="142"/>
    </row>
    <row r="37" spans="2:10" s="129" customFormat="1" ht="15.75" customHeight="1">
      <c r="B37" s="155"/>
      <c r="C37" s="155"/>
      <c r="D37" s="155"/>
      <c r="E37" s="156"/>
      <c r="F37" s="157"/>
      <c r="G37" s="157"/>
      <c r="J37" s="142"/>
    </row>
    <row r="38" spans="2:10" s="129" customFormat="1" ht="15.75" customHeight="1">
      <c r="B38" s="155"/>
      <c r="C38" s="155"/>
      <c r="D38" s="155"/>
      <c r="E38" s="156"/>
      <c r="F38" s="157"/>
      <c r="G38" s="157"/>
      <c r="J38" s="142"/>
    </row>
    <row r="39" spans="2:10" s="129" customFormat="1" ht="15.75" customHeight="1">
      <c r="B39" s="155"/>
      <c r="C39" s="155"/>
      <c r="D39" s="155"/>
      <c r="E39" s="156"/>
      <c r="F39" s="157"/>
      <c r="G39" s="157"/>
      <c r="J39" s="142"/>
    </row>
    <row r="40" spans="2:10" s="129" customFormat="1" ht="15.75" customHeight="1">
      <c r="B40" s="155"/>
      <c r="C40" s="155"/>
      <c r="D40" s="155"/>
      <c r="E40" s="156"/>
      <c r="F40" s="157"/>
      <c r="G40" s="157"/>
      <c r="J40" s="142"/>
    </row>
    <row r="41" spans="2:10" s="129" customFormat="1" ht="15.75" customHeight="1">
      <c r="B41" s="155"/>
      <c r="C41" s="155"/>
      <c r="D41" s="155"/>
      <c r="E41" s="155"/>
      <c r="F41" s="157"/>
      <c r="G41" s="157"/>
      <c r="J41" s="142"/>
    </row>
    <row r="42" spans="2:7" ht="12.75">
      <c r="B42" s="158"/>
      <c r="C42" s="158"/>
      <c r="D42" s="158"/>
      <c r="E42" s="74"/>
      <c r="F42" s="159"/>
      <c r="G42" s="159"/>
    </row>
  </sheetData>
  <sheetProtection/>
  <mergeCells count="26">
    <mergeCell ref="B5:G5"/>
    <mergeCell ref="D26:E26"/>
    <mergeCell ref="C28:E28"/>
    <mergeCell ref="C31:E31"/>
    <mergeCell ref="C22:E22"/>
    <mergeCell ref="D23:E23"/>
    <mergeCell ref="D24:E24"/>
    <mergeCell ref="D25:E25"/>
    <mergeCell ref="C17:E17"/>
    <mergeCell ref="C20:E20"/>
    <mergeCell ref="C21:E21"/>
    <mergeCell ref="C32:E32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3.28125" style="54" customWidth="1"/>
    <col min="2" max="2" width="3.7109375" style="130" customWidth="1"/>
    <col min="3" max="3" width="4.140625" style="54" customWidth="1"/>
    <col min="4" max="4" width="3.28125" style="54" customWidth="1"/>
    <col min="5" max="5" width="51.7109375" style="54" customWidth="1"/>
    <col min="6" max="7" width="14.57421875" style="131" customWidth="1"/>
    <col min="8" max="8" width="1.421875" style="54" customWidth="1"/>
    <col min="9" max="9" width="4.140625" style="54" customWidth="1"/>
    <col min="10" max="10" width="15.7109375" style="144" customWidth="1"/>
    <col min="11" max="16384" width="9.140625" style="54" customWidth="1"/>
  </cols>
  <sheetData>
    <row r="2" spans="2:10" s="129" customFormat="1" ht="18">
      <c r="B2" s="91"/>
      <c r="C2" s="93"/>
      <c r="D2" s="93"/>
      <c r="E2" s="93"/>
      <c r="F2" s="95"/>
      <c r="G2" s="141"/>
      <c r="H2" s="94"/>
      <c r="I2" s="94"/>
      <c r="J2" s="142"/>
    </row>
    <row r="3" spans="2:10" s="129" customFormat="1" ht="6.75" customHeight="1">
      <c r="B3" s="91"/>
      <c r="C3" s="93"/>
      <c r="D3" s="93"/>
      <c r="E3" s="93"/>
      <c r="F3" s="95"/>
      <c r="G3" s="141"/>
      <c r="H3" s="94"/>
      <c r="I3" s="94"/>
      <c r="J3" s="142"/>
    </row>
    <row r="4" spans="2:10" s="129" customFormat="1" ht="30" customHeight="1">
      <c r="B4" s="256" t="s">
        <v>229</v>
      </c>
      <c r="C4" s="256"/>
      <c r="D4" s="256"/>
      <c r="E4" s="256"/>
      <c r="F4" s="256"/>
      <c r="G4" s="256"/>
      <c r="H4" s="143"/>
      <c r="I4" s="143"/>
      <c r="J4" s="142"/>
    </row>
    <row r="5" spans="2:10" s="129" customFormat="1" ht="20.25" customHeight="1">
      <c r="B5" s="274" t="s">
        <v>181</v>
      </c>
      <c r="C5" s="274"/>
      <c r="D5" s="274"/>
      <c r="E5" s="274"/>
      <c r="F5" s="274"/>
      <c r="G5" s="274"/>
      <c r="H5" s="160"/>
      <c r="I5" s="160"/>
      <c r="J5" s="142"/>
    </row>
    <row r="6" ht="6.75" customHeight="1"/>
    <row r="7" spans="2:10" s="129" customFormat="1" ht="20.25" customHeight="1">
      <c r="B7" s="247" t="s">
        <v>2</v>
      </c>
      <c r="C7" s="260" t="s">
        <v>182</v>
      </c>
      <c r="D7" s="261"/>
      <c r="E7" s="262"/>
      <c r="F7" s="145" t="s">
        <v>191</v>
      </c>
      <c r="G7" s="145" t="s">
        <v>191</v>
      </c>
      <c r="H7" s="106"/>
      <c r="I7" s="106"/>
      <c r="J7" s="142"/>
    </row>
    <row r="8" spans="2:10" s="129" customFormat="1" ht="20.25" customHeight="1">
      <c r="B8" s="248"/>
      <c r="C8" s="263"/>
      <c r="D8" s="264"/>
      <c r="E8" s="265"/>
      <c r="F8" s="146" t="s">
        <v>192</v>
      </c>
      <c r="G8" s="147" t="s">
        <v>215</v>
      </c>
      <c r="H8" s="106"/>
      <c r="I8" s="106"/>
      <c r="J8" s="142"/>
    </row>
    <row r="9" spans="2:10" s="129" customFormat="1" ht="24.75" customHeight="1">
      <c r="B9" s="148">
        <v>1</v>
      </c>
      <c r="C9" s="161" t="s">
        <v>52</v>
      </c>
      <c r="D9" s="162"/>
      <c r="E9" s="163"/>
      <c r="F9" s="150"/>
      <c r="G9" s="150"/>
      <c r="J9" s="142"/>
    </row>
    <row r="10" spans="2:10" s="129" customFormat="1" ht="24.75" customHeight="1">
      <c r="B10" s="148">
        <v>2</v>
      </c>
      <c r="C10" s="161" t="s">
        <v>207</v>
      </c>
      <c r="D10" s="162"/>
      <c r="E10" s="163"/>
      <c r="F10" s="150"/>
      <c r="G10" s="150"/>
      <c r="J10" s="142"/>
    </row>
    <row r="11" spans="2:10" s="129" customFormat="1" ht="40.5" customHeight="1">
      <c r="B11" s="148">
        <v>3</v>
      </c>
      <c r="C11" s="164" t="s">
        <v>183</v>
      </c>
      <c r="D11" s="165"/>
      <c r="E11" s="121"/>
      <c r="F11" s="105"/>
      <c r="G11" s="105"/>
      <c r="H11" s="106"/>
      <c r="I11" s="106"/>
      <c r="J11" s="142"/>
    </row>
    <row r="12" spans="2:10" s="129" customFormat="1" ht="24.75" customHeight="1">
      <c r="B12" s="148">
        <v>4</v>
      </c>
      <c r="C12" s="166" t="s">
        <v>184</v>
      </c>
      <c r="D12" s="167"/>
      <c r="E12" s="168"/>
      <c r="F12" s="150"/>
      <c r="G12" s="150"/>
      <c r="J12" s="142"/>
    </row>
    <row r="13" spans="2:10" s="129" customFormat="1" ht="24.75" customHeight="1">
      <c r="B13" s="148">
        <v>5</v>
      </c>
      <c r="C13" s="161" t="s">
        <v>185</v>
      </c>
      <c r="D13" s="162"/>
      <c r="E13" s="163"/>
      <c r="F13" s="150"/>
      <c r="G13" s="150"/>
      <c r="J13" s="142"/>
    </row>
    <row r="14" spans="2:10" s="129" customFormat="1" ht="24.75" customHeight="1">
      <c r="B14" s="148">
        <v>6</v>
      </c>
      <c r="C14" s="161" t="s">
        <v>186</v>
      </c>
      <c r="D14" s="169"/>
      <c r="E14" s="112"/>
      <c r="F14" s="114"/>
      <c r="G14" s="114"/>
      <c r="H14" s="115"/>
      <c r="I14" s="115"/>
      <c r="J14" s="142"/>
    </row>
    <row r="15" spans="2:10" s="129" customFormat="1" ht="24.75" customHeight="1">
      <c r="B15" s="148">
        <v>7</v>
      </c>
      <c r="C15" s="161" t="s">
        <v>208</v>
      </c>
      <c r="D15" s="162"/>
      <c r="E15" s="163"/>
      <c r="F15" s="150"/>
      <c r="G15" s="150"/>
      <c r="J15" s="142"/>
    </row>
    <row r="16" spans="2:10" s="129" customFormat="1" ht="24.75" customHeight="1">
      <c r="B16" s="148">
        <v>8</v>
      </c>
      <c r="C16" s="161" t="s">
        <v>187</v>
      </c>
      <c r="D16" s="162"/>
      <c r="E16" s="163"/>
      <c r="F16" s="150"/>
      <c r="G16" s="150"/>
      <c r="J16" s="142"/>
    </row>
    <row r="17" spans="2:10" s="129" customFormat="1" ht="24.75" customHeight="1">
      <c r="B17" s="148">
        <v>9</v>
      </c>
      <c r="C17" s="161" t="s">
        <v>175</v>
      </c>
      <c r="D17" s="162"/>
      <c r="E17" s="163"/>
      <c r="F17" s="150"/>
      <c r="G17" s="150"/>
      <c r="J17" s="142"/>
    </row>
    <row r="18" spans="2:10" s="129" customFormat="1" ht="24.75" customHeight="1">
      <c r="B18" s="148">
        <v>10</v>
      </c>
      <c r="C18" s="161" t="s">
        <v>54</v>
      </c>
      <c r="D18" s="162"/>
      <c r="E18" s="163"/>
      <c r="F18" s="150"/>
      <c r="G18" s="150"/>
      <c r="J18" s="142"/>
    </row>
    <row r="19" spans="2:10" s="129" customFormat="1" ht="24.75" customHeight="1">
      <c r="B19" s="148">
        <v>11</v>
      </c>
      <c r="C19" s="161" t="s">
        <v>188</v>
      </c>
      <c r="D19" s="162"/>
      <c r="E19" s="163"/>
      <c r="F19" s="150"/>
      <c r="G19" s="150"/>
      <c r="J19" s="142"/>
    </row>
    <row r="20" spans="2:10" s="129" customFormat="1" ht="24.75" customHeight="1">
      <c r="B20" s="148"/>
      <c r="C20" s="161">
        <v>111</v>
      </c>
      <c r="D20" s="272" t="s">
        <v>56</v>
      </c>
      <c r="E20" s="273"/>
      <c r="F20" s="114"/>
      <c r="G20" s="114"/>
      <c r="H20" s="115"/>
      <c r="I20" s="115"/>
      <c r="J20" s="142"/>
    </row>
    <row r="21" spans="2:10" s="129" customFormat="1" ht="24.75" customHeight="1">
      <c r="B21" s="148"/>
      <c r="C21" s="161">
        <v>112</v>
      </c>
      <c r="D21" s="272" t="s">
        <v>176</v>
      </c>
      <c r="E21" s="273"/>
      <c r="F21" s="114"/>
      <c r="G21" s="114"/>
      <c r="H21" s="115"/>
      <c r="I21" s="115"/>
      <c r="J21" s="142"/>
    </row>
    <row r="22" spans="2:10" s="129" customFormat="1" ht="24.75" customHeight="1">
      <c r="B22" s="148"/>
      <c r="C22" s="161">
        <v>113</v>
      </c>
      <c r="D22" s="272" t="s">
        <v>57</v>
      </c>
      <c r="E22" s="273"/>
      <c r="F22" s="114"/>
      <c r="G22" s="114"/>
      <c r="H22" s="115"/>
      <c r="I22" s="115"/>
      <c r="J22" s="142"/>
    </row>
    <row r="23" spans="2:10" s="129" customFormat="1" ht="24.75" customHeight="1">
      <c r="B23" s="148"/>
      <c r="C23" s="161">
        <v>114</v>
      </c>
      <c r="D23" s="272" t="s">
        <v>58</v>
      </c>
      <c r="E23" s="273"/>
      <c r="F23" s="114"/>
      <c r="G23" s="114"/>
      <c r="H23" s="115"/>
      <c r="I23" s="115"/>
      <c r="J23" s="142"/>
    </row>
    <row r="24" spans="2:10" s="129" customFormat="1" ht="39.75" customHeight="1">
      <c r="B24" s="148">
        <v>12</v>
      </c>
      <c r="C24" s="257" t="s">
        <v>59</v>
      </c>
      <c r="D24" s="258"/>
      <c r="E24" s="259"/>
      <c r="F24" s="105"/>
      <c r="G24" s="105"/>
      <c r="H24" s="106"/>
      <c r="I24" s="106"/>
      <c r="J24" s="142"/>
    </row>
    <row r="25" spans="2:10" s="129" customFormat="1" ht="39.75" customHeight="1">
      <c r="B25" s="148">
        <v>13</v>
      </c>
      <c r="C25" s="257" t="s">
        <v>190</v>
      </c>
      <c r="D25" s="258"/>
      <c r="E25" s="259"/>
      <c r="F25" s="105"/>
      <c r="G25" s="105"/>
      <c r="H25" s="106"/>
      <c r="I25" s="106"/>
      <c r="J25" s="142"/>
    </row>
    <row r="26" spans="2:10" s="129" customFormat="1" ht="24.75" customHeight="1">
      <c r="B26" s="148">
        <v>14</v>
      </c>
      <c r="C26" s="268" t="s">
        <v>60</v>
      </c>
      <c r="D26" s="269"/>
      <c r="E26" s="270"/>
      <c r="F26" s="150"/>
      <c r="G26" s="150"/>
      <c r="J26" s="142"/>
    </row>
    <row r="27" spans="2:10" s="129" customFormat="1" ht="39.75" customHeight="1">
      <c r="B27" s="148">
        <v>15</v>
      </c>
      <c r="C27" s="257" t="s">
        <v>189</v>
      </c>
      <c r="D27" s="258"/>
      <c r="E27" s="259"/>
      <c r="F27" s="105"/>
      <c r="G27" s="105"/>
      <c r="H27" s="106"/>
      <c r="I27" s="106"/>
      <c r="J27" s="142"/>
    </row>
    <row r="28" spans="2:10" s="129" customFormat="1" ht="24.75" customHeight="1">
      <c r="B28" s="148">
        <v>16</v>
      </c>
      <c r="C28" s="268" t="s">
        <v>177</v>
      </c>
      <c r="D28" s="269"/>
      <c r="E28" s="270"/>
      <c r="F28" s="150"/>
      <c r="G28" s="150"/>
      <c r="J28" s="142"/>
    </row>
    <row r="29" spans="2:10" s="129" customFormat="1" ht="15.75" customHeight="1">
      <c r="B29" s="155"/>
      <c r="C29" s="156"/>
      <c r="D29" s="156"/>
      <c r="E29" s="156"/>
      <c r="F29" s="157"/>
      <c r="G29" s="157"/>
      <c r="J29" s="142"/>
    </row>
    <row r="30" spans="2:10" s="129" customFormat="1" ht="15.75" customHeight="1">
      <c r="B30" s="155"/>
      <c r="C30" s="156"/>
      <c r="D30" s="156"/>
      <c r="E30" s="156"/>
      <c r="F30" s="157"/>
      <c r="G30" s="157"/>
      <c r="J30" s="142"/>
    </row>
    <row r="31" spans="2:10" s="129" customFormat="1" ht="15.75" customHeight="1">
      <c r="B31" s="155"/>
      <c r="C31" s="156"/>
      <c r="D31" s="156"/>
      <c r="E31" s="156"/>
      <c r="F31" s="157"/>
      <c r="G31" s="157"/>
      <c r="J31" s="142"/>
    </row>
    <row r="32" spans="2:10" s="129" customFormat="1" ht="15.75" customHeight="1">
      <c r="B32" s="155"/>
      <c r="C32" s="156"/>
      <c r="D32" s="156"/>
      <c r="E32" s="156"/>
      <c r="F32" s="157"/>
      <c r="G32" s="157"/>
      <c r="J32" s="142"/>
    </row>
    <row r="33" spans="2:10" s="129" customFormat="1" ht="15.75" customHeight="1">
      <c r="B33" s="155"/>
      <c r="C33" s="156"/>
      <c r="D33" s="156"/>
      <c r="E33" s="156"/>
      <c r="F33" s="157"/>
      <c r="G33" s="157">
        <v>4</v>
      </c>
      <c r="J33" s="142"/>
    </row>
    <row r="34" spans="2:10" s="129" customFormat="1" ht="15.75" customHeight="1">
      <c r="B34" s="155"/>
      <c r="C34" s="156"/>
      <c r="D34" s="156"/>
      <c r="E34" s="156"/>
      <c r="F34" s="157"/>
      <c r="G34" s="157"/>
      <c r="J34" s="142"/>
    </row>
    <row r="35" spans="2:10" s="129" customFormat="1" ht="15.75" customHeight="1">
      <c r="B35" s="155"/>
      <c r="C35" s="156"/>
      <c r="D35" s="156"/>
      <c r="E35" s="156"/>
      <c r="F35" s="157"/>
      <c r="G35" s="157"/>
      <c r="J35" s="142"/>
    </row>
    <row r="36" spans="2:10" s="129" customFormat="1" ht="15.75" customHeight="1">
      <c r="B36" s="155"/>
      <c r="C36" s="156"/>
      <c r="D36" s="156"/>
      <c r="E36" s="156"/>
      <c r="F36" s="157"/>
      <c r="G36" s="157"/>
      <c r="J36" s="142"/>
    </row>
    <row r="37" spans="2:10" s="129" customFormat="1" ht="15.75" customHeight="1">
      <c r="B37" s="155"/>
      <c r="C37" s="156"/>
      <c r="D37" s="156"/>
      <c r="E37" s="156"/>
      <c r="F37" s="157"/>
      <c r="G37" s="157"/>
      <c r="J37" s="142"/>
    </row>
    <row r="38" spans="2:10" s="129" customFormat="1" ht="15.75" customHeight="1">
      <c r="B38" s="155"/>
      <c r="C38" s="155"/>
      <c r="D38" s="155"/>
      <c r="E38" s="155"/>
      <c r="F38" s="157"/>
      <c r="G38" s="157"/>
      <c r="J38" s="142"/>
    </row>
    <row r="39" spans="2:7" ht="12.75">
      <c r="B39" s="158"/>
      <c r="C39" s="74"/>
      <c r="D39" s="74"/>
      <c r="E39" s="74"/>
      <c r="F39" s="159"/>
      <c r="G39" s="159"/>
    </row>
  </sheetData>
  <sheetProtection/>
  <mergeCells count="13">
    <mergeCell ref="C28:E28"/>
    <mergeCell ref="C24:E24"/>
    <mergeCell ref="C25:E25"/>
    <mergeCell ref="C26:E26"/>
    <mergeCell ref="C27:E27"/>
    <mergeCell ref="B7:B8"/>
    <mergeCell ref="B4:G4"/>
    <mergeCell ref="B5:G5"/>
    <mergeCell ref="D23:E23"/>
    <mergeCell ref="C7:E8"/>
    <mergeCell ref="D20:E20"/>
    <mergeCell ref="D21:E21"/>
    <mergeCell ref="D22:E2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6.421875" style="125" customWidth="1"/>
    <col min="2" max="2" width="3.7109375" style="127" customWidth="1"/>
    <col min="3" max="3" width="5.7109375" style="127" customWidth="1"/>
    <col min="4" max="4" width="52.7109375" style="127" customWidth="1"/>
    <col min="5" max="5" width="13.7109375" style="128" customWidth="1"/>
    <col min="6" max="6" width="12.421875" style="128" customWidth="1"/>
    <col min="7" max="7" width="7.57421875" style="125" customWidth="1"/>
    <col min="8" max="8" width="9.57421875" style="125" bestFit="1" customWidth="1"/>
    <col min="9" max="16384" width="9.140625" style="125" customWidth="1"/>
  </cols>
  <sheetData>
    <row r="2" spans="2:6" s="129" customFormat="1" ht="15">
      <c r="B2" s="91"/>
      <c r="C2" s="91"/>
      <c r="D2" s="91"/>
      <c r="E2" s="170"/>
      <c r="F2" s="170"/>
    </row>
    <row r="3" spans="2:6" s="129" customFormat="1" ht="15">
      <c r="B3" s="91"/>
      <c r="C3" s="91"/>
      <c r="D3" s="91"/>
      <c r="E3" s="170"/>
      <c r="F3" s="171"/>
    </row>
    <row r="4" spans="2:6" s="129" customFormat="1" ht="8.25" customHeight="1">
      <c r="B4" s="91"/>
      <c r="C4" s="91"/>
      <c r="D4" s="91"/>
      <c r="E4" s="172"/>
      <c r="F4" s="173"/>
    </row>
    <row r="5" spans="2:6" s="143" customFormat="1" ht="18" customHeight="1">
      <c r="B5" s="256" t="s">
        <v>230</v>
      </c>
      <c r="C5" s="256"/>
      <c r="D5" s="256"/>
      <c r="E5" s="256"/>
      <c r="F5" s="256"/>
    </row>
    <row r="6" spans="2:6" s="176" customFormat="1" ht="28.5" customHeight="1">
      <c r="B6" s="174"/>
      <c r="C6" s="174"/>
      <c r="D6" s="174"/>
      <c r="E6" s="175"/>
      <c r="F6" s="175"/>
    </row>
    <row r="7" spans="2:6" s="178" customFormat="1" ht="21" customHeight="1">
      <c r="B7" s="266" t="s">
        <v>2</v>
      </c>
      <c r="C7" s="260" t="s">
        <v>110</v>
      </c>
      <c r="D7" s="262"/>
      <c r="E7" s="177" t="s">
        <v>191</v>
      </c>
      <c r="F7" s="145" t="s">
        <v>191</v>
      </c>
    </row>
    <row r="8" spans="2:6" s="178" customFormat="1" ht="21" customHeight="1">
      <c r="B8" s="267"/>
      <c r="C8" s="263"/>
      <c r="D8" s="265"/>
      <c r="E8" s="147" t="s">
        <v>192</v>
      </c>
      <c r="F8" s="147" t="s">
        <v>215</v>
      </c>
    </row>
    <row r="9" spans="2:6" s="106" customFormat="1" ht="34.5" customHeight="1">
      <c r="B9" s="107"/>
      <c r="C9" s="257" t="s">
        <v>105</v>
      </c>
      <c r="D9" s="259"/>
      <c r="E9" s="179"/>
      <c r="F9" s="179"/>
    </row>
    <row r="10" spans="2:6" s="106" customFormat="1" ht="24.75" customHeight="1">
      <c r="B10" s="107"/>
      <c r="C10" s="111"/>
      <c r="D10" s="180" t="s">
        <v>136</v>
      </c>
      <c r="E10" s="105">
        <v>49918626</v>
      </c>
      <c r="F10" s="179">
        <v>91347653</v>
      </c>
    </row>
    <row r="11" spans="2:6" s="106" customFormat="1" ht="24.75" customHeight="1">
      <c r="B11" s="107"/>
      <c r="C11" s="111"/>
      <c r="D11" s="180" t="s">
        <v>204</v>
      </c>
      <c r="E11" s="105"/>
      <c r="F11" s="179">
        <v>-75104174</v>
      </c>
    </row>
    <row r="12" spans="2:6" s="106" customFormat="1" ht="24.75" customHeight="1">
      <c r="B12" s="107"/>
      <c r="C12" s="111"/>
      <c r="D12" s="180" t="s">
        <v>106</v>
      </c>
      <c r="E12" s="105"/>
      <c r="F12" s="179"/>
    </row>
    <row r="13" spans="2:6" s="106" customFormat="1" ht="24.75" customHeight="1">
      <c r="B13" s="107"/>
      <c r="C13" s="111"/>
      <c r="D13" s="180" t="s">
        <v>107</v>
      </c>
      <c r="E13" s="105">
        <v>-5020686</v>
      </c>
      <c r="F13" s="179">
        <v>-5250182</v>
      </c>
    </row>
    <row r="14" spans="2:6" s="106" customFormat="1" ht="24.75" customHeight="1">
      <c r="B14" s="107"/>
      <c r="C14" s="111"/>
      <c r="D14" s="180" t="s">
        <v>108</v>
      </c>
      <c r="E14" s="105">
        <v>-495465</v>
      </c>
      <c r="F14" s="179">
        <v>-1018478</v>
      </c>
    </row>
    <row r="15" spans="2:6" s="115" customFormat="1" ht="24.75" customHeight="1">
      <c r="B15" s="107"/>
      <c r="C15" s="111"/>
      <c r="D15" s="169" t="s">
        <v>109</v>
      </c>
      <c r="E15" s="114"/>
      <c r="F15" s="181">
        <v>9974819</v>
      </c>
    </row>
    <row r="16" spans="2:6" s="106" customFormat="1" ht="34.5" customHeight="1">
      <c r="B16" s="116"/>
      <c r="C16" s="257" t="s">
        <v>111</v>
      </c>
      <c r="D16" s="259"/>
      <c r="E16" s="105"/>
      <c r="F16" s="179"/>
    </row>
    <row r="17" spans="2:6" s="106" customFormat="1" ht="24.75" customHeight="1">
      <c r="B17" s="107"/>
      <c r="C17" s="111"/>
      <c r="D17" s="180" t="s">
        <v>137</v>
      </c>
      <c r="E17" s="105"/>
      <c r="F17" s="179"/>
    </row>
    <row r="18" spans="2:6" s="106" customFormat="1" ht="24.75" customHeight="1">
      <c r="B18" s="107"/>
      <c r="C18" s="111"/>
      <c r="D18" s="180" t="s">
        <v>113</v>
      </c>
      <c r="E18" s="105">
        <v>-1946600</v>
      </c>
      <c r="F18" s="179">
        <v>-2095380</v>
      </c>
    </row>
    <row r="19" spans="2:6" s="106" customFormat="1" ht="24.75" customHeight="1">
      <c r="B19" s="107"/>
      <c r="C19" s="111"/>
      <c r="D19" s="180" t="s">
        <v>114</v>
      </c>
      <c r="E19" s="105"/>
      <c r="F19" s="179"/>
    </row>
    <row r="20" spans="2:6" s="106" customFormat="1" ht="24.75" customHeight="1">
      <c r="B20" s="107"/>
      <c r="C20" s="111"/>
      <c r="D20" s="180" t="s">
        <v>115</v>
      </c>
      <c r="E20" s="105"/>
      <c r="F20" s="179"/>
    </row>
    <row r="21" spans="2:6" s="106" customFormat="1" ht="24.75" customHeight="1">
      <c r="B21" s="107"/>
      <c r="C21" s="111"/>
      <c r="D21" s="180" t="s">
        <v>116</v>
      </c>
      <c r="E21" s="105"/>
      <c r="F21" s="179"/>
    </row>
    <row r="22" spans="2:6" s="115" customFormat="1" ht="24.75" customHeight="1">
      <c r="B22" s="107"/>
      <c r="C22" s="111"/>
      <c r="D22" s="169" t="s">
        <v>117</v>
      </c>
      <c r="E22" s="114"/>
      <c r="F22" s="181">
        <v>-2095380</v>
      </c>
    </row>
    <row r="23" spans="2:6" s="106" customFormat="1" ht="34.5" customHeight="1">
      <c r="B23" s="116"/>
      <c r="C23" s="257" t="s">
        <v>118</v>
      </c>
      <c r="D23" s="259"/>
      <c r="E23" s="105"/>
      <c r="F23" s="179"/>
    </row>
    <row r="24" spans="2:6" s="106" customFormat="1" ht="24.75" customHeight="1">
      <c r="B24" s="107"/>
      <c r="C24" s="111"/>
      <c r="D24" s="180" t="s">
        <v>125</v>
      </c>
      <c r="E24" s="105"/>
      <c r="F24" s="179"/>
    </row>
    <row r="25" spans="2:6" s="106" customFormat="1" ht="24.75" customHeight="1">
      <c r="B25" s="107"/>
      <c r="C25" s="111"/>
      <c r="D25" s="180" t="s">
        <v>235</v>
      </c>
      <c r="E25" s="105"/>
      <c r="F25" s="179">
        <v>6401716</v>
      </c>
    </row>
    <row r="26" spans="2:6" s="106" customFormat="1" ht="24.75" customHeight="1">
      <c r="B26" s="107"/>
      <c r="C26" s="111"/>
      <c r="D26" s="180" t="s">
        <v>209</v>
      </c>
      <c r="E26" s="105"/>
      <c r="F26" s="179">
        <v>-7653990</v>
      </c>
    </row>
    <row r="27" spans="2:6" s="106" customFormat="1" ht="24.75" customHeight="1">
      <c r="B27" s="107"/>
      <c r="C27" s="111"/>
      <c r="D27" s="180" t="s">
        <v>121</v>
      </c>
      <c r="E27" s="105"/>
      <c r="F27" s="179"/>
    </row>
    <row r="28" spans="2:6" s="115" customFormat="1" ht="24.75" customHeight="1">
      <c r="B28" s="107"/>
      <c r="C28" s="111"/>
      <c r="D28" s="169" t="s">
        <v>210</v>
      </c>
      <c r="E28" s="114"/>
      <c r="F28" s="181">
        <v>-1252274</v>
      </c>
    </row>
    <row r="29" spans="2:6" s="106" customFormat="1" ht="34.5" customHeight="1">
      <c r="B29" s="116"/>
      <c r="C29" s="257" t="s">
        <v>122</v>
      </c>
      <c r="D29" s="259"/>
      <c r="E29" s="105"/>
      <c r="F29" s="179">
        <f>SUM(F15+F22+F28)</f>
        <v>6627165</v>
      </c>
    </row>
    <row r="30" spans="2:6" s="106" customFormat="1" ht="34.5" customHeight="1">
      <c r="B30" s="107"/>
      <c r="C30" s="257" t="s">
        <v>123</v>
      </c>
      <c r="D30" s="259"/>
      <c r="E30" s="105"/>
      <c r="F30" s="179">
        <v>10601506</v>
      </c>
    </row>
    <row r="31" spans="2:6" s="106" customFormat="1" ht="23.25" customHeight="1">
      <c r="B31" s="107"/>
      <c r="C31" s="257" t="s">
        <v>124</v>
      </c>
      <c r="D31" s="259"/>
      <c r="E31" s="105"/>
      <c r="F31" s="179">
        <v>17228671</v>
      </c>
    </row>
    <row r="32" spans="2:6" s="106" customFormat="1" ht="15.75" customHeight="1">
      <c r="B32" s="122"/>
      <c r="C32" s="122"/>
      <c r="D32" s="122"/>
      <c r="E32" s="124"/>
      <c r="F32" s="124">
        <v>4</v>
      </c>
    </row>
    <row r="33" spans="2:6" s="106" customFormat="1" ht="15.75" customHeight="1">
      <c r="B33" s="122"/>
      <c r="C33" s="122"/>
      <c r="D33" s="122"/>
      <c r="E33" s="124"/>
      <c r="F33" s="124"/>
    </row>
    <row r="34" spans="2:6" s="106" customFormat="1" ht="15.75" customHeight="1">
      <c r="B34" s="122"/>
      <c r="C34" s="122"/>
      <c r="D34" s="122"/>
      <c r="E34" s="124"/>
      <c r="F34" s="124"/>
    </row>
    <row r="35" spans="2:6" s="106" customFormat="1" ht="15.75" customHeight="1">
      <c r="B35" s="122"/>
      <c r="C35" s="122"/>
      <c r="D35" s="122"/>
      <c r="E35" s="124"/>
      <c r="F35" s="124"/>
    </row>
    <row r="36" spans="2:6" s="106" customFormat="1" ht="15.75" customHeight="1">
      <c r="B36" s="122"/>
      <c r="C36" s="122"/>
      <c r="D36" s="122"/>
      <c r="E36" s="124"/>
      <c r="F36" s="124"/>
    </row>
    <row r="37" spans="2:6" s="106" customFormat="1" ht="15.75" customHeight="1">
      <c r="B37" s="122"/>
      <c r="C37" s="122"/>
      <c r="D37" s="122"/>
      <c r="E37" s="124"/>
      <c r="F37" s="124"/>
    </row>
    <row r="38" spans="2:6" ht="12.75">
      <c r="B38" s="137"/>
      <c r="C38" s="137"/>
      <c r="D38" s="137"/>
      <c r="E38" s="140"/>
      <c r="F38" s="140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4">
      <selection activeCell="G41" sqref="G41"/>
    </sheetView>
  </sheetViews>
  <sheetFormatPr defaultColWidth="9.140625" defaultRowHeight="12.75"/>
  <cols>
    <col min="1" max="1" width="13.28125" style="125" customWidth="1"/>
    <col min="2" max="3" width="3.7109375" style="127" customWidth="1"/>
    <col min="4" max="4" width="3.57421875" style="127" customWidth="1"/>
    <col min="5" max="5" width="44.421875" style="125" customWidth="1"/>
    <col min="6" max="7" width="15.421875" style="128" customWidth="1"/>
    <col min="8" max="8" width="1.421875" style="125" customWidth="1"/>
    <col min="9" max="16384" width="9.140625" style="125" customWidth="1"/>
  </cols>
  <sheetData>
    <row r="2" spans="2:7" s="94" customFormat="1" ht="18">
      <c r="B2" s="91"/>
      <c r="C2" s="91"/>
      <c r="D2" s="92"/>
      <c r="E2" s="93"/>
      <c r="G2" s="141"/>
    </row>
    <row r="3" spans="2:7" s="94" customFormat="1" ht="7.5" customHeight="1">
      <c r="B3" s="91"/>
      <c r="C3" s="91"/>
      <c r="D3" s="92"/>
      <c r="E3" s="93"/>
      <c r="F3" s="182"/>
      <c r="G3" s="183"/>
    </row>
    <row r="4" spans="2:7" s="94" customFormat="1" ht="8.25" customHeight="1">
      <c r="B4" s="91"/>
      <c r="C4" s="91"/>
      <c r="D4" s="92"/>
      <c r="E4" s="93"/>
      <c r="F4" s="95"/>
      <c r="G4" s="141"/>
    </row>
    <row r="5" spans="2:7" s="143" customFormat="1" ht="18" customHeight="1">
      <c r="B5" s="256" t="s">
        <v>231</v>
      </c>
      <c r="C5" s="256"/>
      <c r="D5" s="256"/>
      <c r="E5" s="256"/>
      <c r="F5" s="256"/>
      <c r="G5" s="256"/>
    </row>
    <row r="6" spans="2:7" s="176" customFormat="1" ht="6.75" customHeight="1">
      <c r="B6" s="174"/>
      <c r="C6" s="174"/>
      <c r="D6" s="174"/>
      <c r="F6" s="175"/>
      <c r="G6" s="175"/>
    </row>
    <row r="7" spans="2:7" s="106" customFormat="1" ht="15.75" customHeight="1">
      <c r="B7" s="281" t="s">
        <v>2</v>
      </c>
      <c r="C7" s="260" t="s">
        <v>126</v>
      </c>
      <c r="D7" s="261"/>
      <c r="E7" s="262"/>
      <c r="F7" s="184" t="s">
        <v>191</v>
      </c>
      <c r="G7" s="184" t="s">
        <v>191</v>
      </c>
    </row>
    <row r="8" spans="2:7" s="106" customFormat="1" ht="15.75" customHeight="1">
      <c r="B8" s="280"/>
      <c r="C8" s="263"/>
      <c r="D8" s="264"/>
      <c r="E8" s="265"/>
      <c r="F8" s="186" t="s">
        <v>192</v>
      </c>
      <c r="G8" s="187" t="s">
        <v>215</v>
      </c>
    </row>
    <row r="9" spans="2:7" s="106" customFormat="1" ht="24.75" customHeight="1">
      <c r="B9" s="107"/>
      <c r="C9" s="164" t="s">
        <v>101</v>
      </c>
      <c r="D9" s="165"/>
      <c r="E9" s="121"/>
      <c r="F9" s="105"/>
      <c r="G9" s="105"/>
    </row>
    <row r="10" spans="2:7" s="106" customFormat="1" ht="19.5" customHeight="1">
      <c r="B10" s="107"/>
      <c r="C10" s="164"/>
      <c r="D10" s="109" t="s">
        <v>127</v>
      </c>
      <c r="E10" s="109"/>
      <c r="F10" s="105"/>
      <c r="G10" s="105"/>
    </row>
    <row r="11" spans="2:7" s="106" customFormat="1" ht="19.5" customHeight="1">
      <c r="B11" s="107"/>
      <c r="C11" s="188"/>
      <c r="D11" s="189" t="s">
        <v>128</v>
      </c>
      <c r="F11" s="105"/>
      <c r="G11" s="105"/>
    </row>
    <row r="12" spans="2:7" s="106" customFormat="1" ht="19.5" customHeight="1">
      <c r="B12" s="107"/>
      <c r="C12" s="164"/>
      <c r="D12" s="165"/>
      <c r="E12" s="190" t="s">
        <v>139</v>
      </c>
      <c r="F12" s="105"/>
      <c r="G12" s="105"/>
    </row>
    <row r="13" spans="2:7" s="106" customFormat="1" ht="19.5" customHeight="1">
      <c r="B13" s="107"/>
      <c r="C13" s="164"/>
      <c r="D13" s="165"/>
      <c r="E13" s="190" t="s">
        <v>140</v>
      </c>
      <c r="F13" s="105"/>
      <c r="G13" s="105"/>
    </row>
    <row r="14" spans="2:7" s="106" customFormat="1" ht="19.5" customHeight="1">
      <c r="B14" s="107"/>
      <c r="C14" s="164"/>
      <c r="D14" s="165"/>
      <c r="E14" s="190" t="s">
        <v>141</v>
      </c>
      <c r="F14" s="105"/>
      <c r="G14" s="105"/>
    </row>
    <row r="15" spans="2:7" s="106" customFormat="1" ht="19.5" customHeight="1">
      <c r="B15" s="107"/>
      <c r="C15" s="164"/>
      <c r="D15" s="165"/>
      <c r="E15" s="190" t="s">
        <v>142</v>
      </c>
      <c r="F15" s="105"/>
      <c r="G15" s="105"/>
    </row>
    <row r="16" spans="2:7" s="123" customFormat="1" ht="19.5" customHeight="1">
      <c r="B16" s="282"/>
      <c r="C16" s="260"/>
      <c r="D16" s="191" t="s">
        <v>129</v>
      </c>
      <c r="F16" s="277"/>
      <c r="G16" s="277"/>
    </row>
    <row r="17" spans="2:7" s="123" customFormat="1" ht="19.5" customHeight="1">
      <c r="B17" s="283"/>
      <c r="C17" s="263"/>
      <c r="D17" s="192" t="s">
        <v>130</v>
      </c>
      <c r="F17" s="278"/>
      <c r="G17" s="278"/>
    </row>
    <row r="18" spans="2:7" s="106" customFormat="1" ht="19.5" customHeight="1">
      <c r="B18" s="185"/>
      <c r="C18" s="164"/>
      <c r="D18" s="109" t="s">
        <v>131</v>
      </c>
      <c r="E18" s="109"/>
      <c r="F18" s="193"/>
      <c r="G18" s="193"/>
    </row>
    <row r="19" spans="2:7" s="106" customFormat="1" ht="19.5" customHeight="1">
      <c r="B19" s="279"/>
      <c r="C19" s="260"/>
      <c r="D19" s="191" t="s">
        <v>132</v>
      </c>
      <c r="E19" s="191"/>
      <c r="F19" s="277"/>
      <c r="G19" s="277"/>
    </row>
    <row r="20" spans="2:7" s="106" customFormat="1" ht="19.5" customHeight="1">
      <c r="B20" s="280"/>
      <c r="C20" s="263"/>
      <c r="D20" s="189" t="s">
        <v>133</v>
      </c>
      <c r="E20" s="189"/>
      <c r="F20" s="278"/>
      <c r="G20" s="278"/>
    </row>
    <row r="21" spans="2:7" s="106" customFormat="1" ht="19.5" customHeight="1">
      <c r="B21" s="107"/>
      <c r="C21" s="164"/>
      <c r="D21" s="109" t="s">
        <v>134</v>
      </c>
      <c r="E21" s="109"/>
      <c r="F21" s="194"/>
      <c r="G21" s="194"/>
    </row>
    <row r="22" spans="2:7" s="106" customFormat="1" ht="19.5" customHeight="1">
      <c r="B22" s="107"/>
      <c r="C22" s="164"/>
      <c r="D22" s="109" t="s">
        <v>107</v>
      </c>
      <c r="E22" s="109"/>
      <c r="F22" s="105"/>
      <c r="G22" s="105"/>
    </row>
    <row r="23" spans="2:7" s="106" customFormat="1" ht="19.5" customHeight="1">
      <c r="B23" s="107"/>
      <c r="C23" s="164"/>
      <c r="D23" s="109" t="s">
        <v>108</v>
      </c>
      <c r="E23" s="109"/>
      <c r="F23" s="105"/>
      <c r="G23" s="105"/>
    </row>
    <row r="24" spans="2:7" s="115" customFormat="1" ht="19.5" customHeight="1">
      <c r="B24" s="107"/>
      <c r="C24" s="164"/>
      <c r="D24" s="112" t="s">
        <v>135</v>
      </c>
      <c r="E24" s="195"/>
      <c r="F24" s="114"/>
      <c r="G24" s="114"/>
    </row>
    <row r="25" spans="2:7" s="106" customFormat="1" ht="24.75" customHeight="1">
      <c r="B25" s="116"/>
      <c r="C25" s="196" t="s">
        <v>111</v>
      </c>
      <c r="D25" s="165"/>
      <c r="E25" s="109"/>
      <c r="F25" s="105"/>
      <c r="G25" s="105"/>
    </row>
    <row r="26" spans="2:7" s="106" customFormat="1" ht="19.5" customHeight="1">
      <c r="B26" s="107"/>
      <c r="C26" s="164"/>
      <c r="D26" s="109" t="s">
        <v>112</v>
      </c>
      <c r="E26" s="109"/>
      <c r="F26" s="105"/>
      <c r="G26" s="105"/>
    </row>
    <row r="27" spans="2:7" s="106" customFormat="1" ht="19.5" customHeight="1">
      <c r="B27" s="107"/>
      <c r="C27" s="164"/>
      <c r="D27" s="109" t="s">
        <v>113</v>
      </c>
      <c r="E27" s="109"/>
      <c r="F27" s="105"/>
      <c r="G27" s="105"/>
    </row>
    <row r="28" spans="2:7" s="106" customFormat="1" ht="19.5" customHeight="1">
      <c r="B28" s="107"/>
      <c r="C28" s="153"/>
      <c r="D28" s="109" t="s">
        <v>114</v>
      </c>
      <c r="E28" s="109"/>
      <c r="F28" s="105"/>
      <c r="G28" s="105"/>
    </row>
    <row r="29" spans="2:7" s="106" customFormat="1" ht="19.5" customHeight="1">
      <c r="B29" s="107"/>
      <c r="C29" s="117"/>
      <c r="D29" s="109" t="s">
        <v>115</v>
      </c>
      <c r="E29" s="109"/>
      <c r="F29" s="105"/>
      <c r="G29" s="105"/>
    </row>
    <row r="30" spans="2:7" s="106" customFormat="1" ht="19.5" customHeight="1">
      <c r="B30" s="107"/>
      <c r="C30" s="117"/>
      <c r="D30" s="109" t="s">
        <v>116</v>
      </c>
      <c r="E30" s="109"/>
      <c r="F30" s="105"/>
      <c r="G30" s="105"/>
    </row>
    <row r="31" spans="2:7" s="115" customFormat="1" ht="19.5" customHeight="1">
      <c r="B31" s="107"/>
      <c r="C31" s="117"/>
      <c r="D31" s="112" t="s">
        <v>117</v>
      </c>
      <c r="E31" s="195"/>
      <c r="F31" s="114"/>
      <c r="G31" s="114"/>
    </row>
    <row r="32" spans="2:7" s="106" customFormat="1" ht="24.75" customHeight="1">
      <c r="B32" s="116"/>
      <c r="C32" s="164" t="s">
        <v>118</v>
      </c>
      <c r="D32" s="197"/>
      <c r="E32" s="109"/>
      <c r="F32" s="105"/>
      <c r="G32" s="105"/>
    </row>
    <row r="33" spans="2:7" s="106" customFormat="1" ht="19.5" customHeight="1">
      <c r="B33" s="107"/>
      <c r="C33" s="117"/>
      <c r="D33" s="109" t="s">
        <v>125</v>
      </c>
      <c r="E33" s="109"/>
      <c r="F33" s="105"/>
      <c r="G33" s="105"/>
    </row>
    <row r="34" spans="2:7" s="106" customFormat="1" ht="19.5" customHeight="1">
      <c r="B34" s="107"/>
      <c r="C34" s="117"/>
      <c r="D34" s="109" t="s">
        <v>119</v>
      </c>
      <c r="E34" s="109"/>
      <c r="F34" s="105"/>
      <c r="G34" s="105"/>
    </row>
    <row r="35" spans="2:7" s="106" customFormat="1" ht="19.5" customHeight="1">
      <c r="B35" s="107"/>
      <c r="C35" s="117"/>
      <c r="D35" s="109" t="s">
        <v>120</v>
      </c>
      <c r="E35" s="109"/>
      <c r="F35" s="105"/>
      <c r="G35" s="105"/>
    </row>
    <row r="36" spans="2:7" s="106" customFormat="1" ht="19.5" customHeight="1">
      <c r="B36" s="107"/>
      <c r="C36" s="117"/>
      <c r="D36" s="109" t="s">
        <v>121</v>
      </c>
      <c r="E36" s="109"/>
      <c r="F36" s="105"/>
      <c r="G36" s="105"/>
    </row>
    <row r="37" spans="2:7" s="115" customFormat="1" ht="19.5" customHeight="1">
      <c r="B37" s="107"/>
      <c r="C37" s="117"/>
      <c r="D37" s="112" t="s">
        <v>138</v>
      </c>
      <c r="E37" s="195"/>
      <c r="F37" s="114"/>
      <c r="G37" s="114"/>
    </row>
    <row r="38" spans="2:7" ht="25.5" customHeight="1">
      <c r="B38" s="198"/>
      <c r="C38" s="196" t="s">
        <v>122</v>
      </c>
      <c r="D38" s="199"/>
      <c r="E38" s="200"/>
      <c r="F38" s="201"/>
      <c r="G38" s="201"/>
    </row>
    <row r="39" spans="2:7" ht="25.5" customHeight="1">
      <c r="B39" s="199"/>
      <c r="C39" s="196" t="s">
        <v>123</v>
      </c>
      <c r="D39" s="199"/>
      <c r="E39" s="200"/>
      <c r="F39" s="201"/>
      <c r="G39" s="201"/>
    </row>
    <row r="40" spans="2:7" ht="25.5" customHeight="1">
      <c r="B40" s="199"/>
      <c r="C40" s="196" t="s">
        <v>124</v>
      </c>
      <c r="D40" s="199"/>
      <c r="E40" s="200"/>
      <c r="F40" s="201"/>
      <c r="G40" s="201"/>
    </row>
    <row r="41" ht="12.75">
      <c r="G41" s="128">
        <v>6</v>
      </c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C4">
      <selection activeCell="H34" sqref="H3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8515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8.8515625" style="0" customWidth="1"/>
    <col min="12" max="12" width="2.7109375" style="0" customWidth="1"/>
  </cols>
  <sheetData>
    <row r="2" ht="15">
      <c r="B2" s="12"/>
    </row>
    <row r="3" ht="6.75" customHeight="1"/>
    <row r="4" spans="1:11" ht="25.5" customHeight="1">
      <c r="A4" s="293" t="s">
        <v>232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ht="6.75" customHeight="1"/>
    <row r="6" spans="2:10" ht="12.75" customHeight="1">
      <c r="B6" s="27" t="s">
        <v>63</v>
      </c>
      <c r="H6" s="13"/>
      <c r="I6" s="13"/>
      <c r="J6" s="13"/>
    </row>
    <row r="7" ht="6.75" customHeight="1" thickBot="1"/>
    <row r="8" spans="1:11" s="15" customFormat="1" ht="24.75" customHeight="1" thickTop="1">
      <c r="A8" s="294" t="s">
        <v>2</v>
      </c>
      <c r="B8" s="296" t="s">
        <v>90</v>
      </c>
      <c r="C8" s="298" t="s">
        <v>79</v>
      </c>
      <c r="D8" s="299"/>
      <c r="E8" s="299"/>
      <c r="F8" s="299"/>
      <c r="G8" s="299"/>
      <c r="H8" s="299"/>
      <c r="I8" s="300"/>
      <c r="J8" s="31" t="s">
        <v>76</v>
      </c>
      <c r="K8" s="14"/>
    </row>
    <row r="9" spans="1:11" s="15" customFormat="1" ht="24.75" customHeight="1">
      <c r="A9" s="295"/>
      <c r="B9" s="297"/>
      <c r="C9" s="28" t="s">
        <v>61</v>
      </c>
      <c r="D9" s="28" t="s">
        <v>71</v>
      </c>
      <c r="E9" s="30" t="s">
        <v>69</v>
      </c>
      <c r="F9" s="30" t="s">
        <v>62</v>
      </c>
      <c r="G9" s="30" t="s">
        <v>66</v>
      </c>
      <c r="H9" s="28" t="s">
        <v>73</v>
      </c>
      <c r="I9" s="32" t="s">
        <v>75</v>
      </c>
      <c r="J9" s="32" t="s">
        <v>77</v>
      </c>
      <c r="K9" s="29" t="s">
        <v>75</v>
      </c>
    </row>
    <row r="10" spans="1:11" s="15" customFormat="1" ht="24.75" customHeight="1">
      <c r="A10" s="295"/>
      <c r="B10" s="297"/>
      <c r="C10" s="28" t="s">
        <v>72</v>
      </c>
      <c r="D10" s="28" t="s">
        <v>65</v>
      </c>
      <c r="E10" s="30" t="s">
        <v>70</v>
      </c>
      <c r="F10" s="30" t="s">
        <v>68</v>
      </c>
      <c r="G10" s="28" t="s">
        <v>67</v>
      </c>
      <c r="H10" s="28" t="s">
        <v>74</v>
      </c>
      <c r="I10" s="32"/>
      <c r="J10" s="32" t="s">
        <v>78</v>
      </c>
      <c r="K10" s="29"/>
    </row>
    <row r="11" spans="1:11" s="20" customFormat="1" ht="24.75" customHeight="1">
      <c r="A11" s="49" t="s">
        <v>3</v>
      </c>
      <c r="B11" s="48" t="s">
        <v>218</v>
      </c>
      <c r="C11" s="18"/>
      <c r="D11" s="18"/>
      <c r="E11" s="18"/>
      <c r="F11" s="18"/>
      <c r="G11" s="18"/>
      <c r="H11" s="18"/>
      <c r="I11" s="33"/>
      <c r="J11" s="33"/>
      <c r="K11" s="19"/>
    </row>
    <row r="12" spans="1:11" s="20" customFormat="1" ht="15.75" customHeight="1">
      <c r="A12" s="16" t="s">
        <v>212</v>
      </c>
      <c r="B12" s="17" t="s">
        <v>82</v>
      </c>
      <c r="C12" s="18"/>
      <c r="D12" s="18"/>
      <c r="E12" s="18"/>
      <c r="F12" s="18"/>
      <c r="G12" s="18"/>
      <c r="H12" s="18"/>
      <c r="I12" s="33"/>
      <c r="J12" s="33"/>
      <c r="K12" s="19"/>
    </row>
    <row r="13" spans="1:11" s="20" customFormat="1" ht="15.75" customHeight="1">
      <c r="A13" s="49" t="s">
        <v>213</v>
      </c>
      <c r="B13" s="48" t="s">
        <v>64</v>
      </c>
      <c r="C13" s="18"/>
      <c r="D13" s="18"/>
      <c r="E13" s="18"/>
      <c r="F13" s="18"/>
      <c r="G13" s="18"/>
      <c r="H13" s="18"/>
      <c r="I13" s="33"/>
      <c r="J13" s="33"/>
      <c r="K13" s="19"/>
    </row>
    <row r="14" spans="1:11" s="20" customFormat="1" ht="15.75" customHeight="1">
      <c r="A14" s="284">
        <v>1</v>
      </c>
      <c r="B14" s="21" t="s">
        <v>80</v>
      </c>
      <c r="C14" s="289"/>
      <c r="D14" s="289"/>
      <c r="E14" s="289"/>
      <c r="F14" s="289"/>
      <c r="G14" s="289"/>
      <c r="H14" s="289"/>
      <c r="I14" s="289"/>
      <c r="J14" s="289"/>
      <c r="K14" s="287"/>
    </row>
    <row r="15" spans="1:11" s="20" customFormat="1" ht="15.75" customHeight="1">
      <c r="A15" s="285"/>
      <c r="B15" s="36" t="s">
        <v>211</v>
      </c>
      <c r="C15" s="291"/>
      <c r="D15" s="291"/>
      <c r="E15" s="291"/>
      <c r="F15" s="291"/>
      <c r="G15" s="291"/>
      <c r="H15" s="291"/>
      <c r="I15" s="291"/>
      <c r="J15" s="291"/>
      <c r="K15" s="288"/>
    </row>
    <row r="16" spans="1:11" s="20" customFormat="1" ht="15.75" customHeight="1">
      <c r="A16" s="284">
        <v>2</v>
      </c>
      <c r="B16" s="37" t="s">
        <v>83</v>
      </c>
      <c r="C16" s="289"/>
      <c r="D16" s="289"/>
      <c r="E16" s="289"/>
      <c r="F16" s="289"/>
      <c r="G16" s="289"/>
      <c r="H16" s="289"/>
      <c r="I16" s="289"/>
      <c r="J16" s="289"/>
      <c r="K16" s="287"/>
    </row>
    <row r="17" spans="1:11" s="20" customFormat="1" ht="15.75" customHeight="1">
      <c r="A17" s="286"/>
      <c r="B17" s="38" t="s">
        <v>84</v>
      </c>
      <c r="C17" s="290"/>
      <c r="D17" s="290"/>
      <c r="E17" s="290"/>
      <c r="F17" s="290"/>
      <c r="G17" s="290"/>
      <c r="H17" s="290"/>
      <c r="I17" s="290"/>
      <c r="J17" s="290"/>
      <c r="K17" s="292"/>
    </row>
    <row r="18" spans="1:11" s="20" customFormat="1" ht="15.75" customHeight="1">
      <c r="A18" s="285"/>
      <c r="B18" s="39" t="s">
        <v>85</v>
      </c>
      <c r="C18" s="291"/>
      <c r="D18" s="291"/>
      <c r="E18" s="291"/>
      <c r="F18" s="291"/>
      <c r="G18" s="291"/>
      <c r="H18" s="291"/>
      <c r="I18" s="291"/>
      <c r="J18" s="291"/>
      <c r="K18" s="288"/>
    </row>
    <row r="19" spans="1:11" s="20" customFormat="1" ht="15.75" customHeight="1">
      <c r="A19" s="16">
        <v>3</v>
      </c>
      <c r="B19" s="21" t="s">
        <v>86</v>
      </c>
      <c r="C19" s="22"/>
      <c r="D19" s="22"/>
      <c r="E19" s="22"/>
      <c r="F19" s="22"/>
      <c r="G19" s="22"/>
      <c r="H19" s="22"/>
      <c r="I19" s="34"/>
      <c r="J19" s="34"/>
      <c r="K19" s="23"/>
    </row>
    <row r="20" spans="1:11" s="20" customFormat="1" ht="15.75" customHeight="1">
      <c r="A20" s="16">
        <v>4</v>
      </c>
      <c r="B20" s="21" t="s">
        <v>87</v>
      </c>
      <c r="C20" s="22"/>
      <c r="D20" s="22"/>
      <c r="E20" s="22"/>
      <c r="F20" s="22"/>
      <c r="G20" s="22"/>
      <c r="H20" s="22"/>
      <c r="I20" s="34"/>
      <c r="J20" s="34"/>
      <c r="K20" s="23"/>
    </row>
    <row r="21" spans="1:11" s="20" customFormat="1" ht="15.75" customHeight="1">
      <c r="A21" s="284">
        <v>5</v>
      </c>
      <c r="B21" s="37" t="s">
        <v>88</v>
      </c>
      <c r="C21" s="289"/>
      <c r="D21" s="289"/>
      <c r="E21" s="289"/>
      <c r="F21" s="289"/>
      <c r="G21" s="289"/>
      <c r="H21" s="289"/>
      <c r="I21" s="289"/>
      <c r="J21" s="289"/>
      <c r="K21" s="287"/>
    </row>
    <row r="22" spans="1:11" s="20" customFormat="1" ht="15.75" customHeight="1">
      <c r="A22" s="285"/>
      <c r="B22" s="39" t="s">
        <v>89</v>
      </c>
      <c r="C22" s="291"/>
      <c r="D22" s="291"/>
      <c r="E22" s="291"/>
      <c r="F22" s="291"/>
      <c r="G22" s="291"/>
      <c r="H22" s="291"/>
      <c r="I22" s="291"/>
      <c r="J22" s="291"/>
      <c r="K22" s="288"/>
    </row>
    <row r="23" spans="1:11" s="20" customFormat="1" ht="15.75" customHeight="1">
      <c r="A23" s="16">
        <v>6</v>
      </c>
      <c r="B23" s="21" t="s">
        <v>91</v>
      </c>
      <c r="C23" s="22"/>
      <c r="D23" s="22"/>
      <c r="E23" s="22"/>
      <c r="F23" s="22"/>
      <c r="G23" s="22"/>
      <c r="H23" s="22"/>
      <c r="I23" s="34"/>
      <c r="J23" s="34"/>
      <c r="K23" s="23"/>
    </row>
    <row r="24" spans="1:11" s="20" customFormat="1" ht="24.75" customHeight="1">
      <c r="A24" s="49" t="s">
        <v>4</v>
      </c>
      <c r="B24" s="48" t="s">
        <v>218</v>
      </c>
      <c r="C24" s="22"/>
      <c r="D24" s="22"/>
      <c r="E24" s="22"/>
      <c r="F24" s="22"/>
      <c r="G24" s="22"/>
      <c r="H24" s="22"/>
      <c r="I24" s="34"/>
      <c r="J24" s="34"/>
      <c r="K24" s="23"/>
    </row>
    <row r="25" spans="1:11" s="20" customFormat="1" ht="15.75" customHeight="1">
      <c r="A25" s="284">
        <v>1</v>
      </c>
      <c r="B25" s="21" t="s">
        <v>80</v>
      </c>
      <c r="C25" s="289"/>
      <c r="D25" s="289"/>
      <c r="E25" s="289"/>
      <c r="F25" s="289"/>
      <c r="G25" s="289"/>
      <c r="H25" s="289"/>
      <c r="I25" s="289"/>
      <c r="J25" s="289"/>
      <c r="K25" s="287"/>
    </row>
    <row r="26" spans="1:11" s="20" customFormat="1" ht="15.75" customHeight="1">
      <c r="A26" s="285"/>
      <c r="B26" s="36" t="s">
        <v>81</v>
      </c>
      <c r="C26" s="291"/>
      <c r="D26" s="291"/>
      <c r="E26" s="291"/>
      <c r="F26" s="291"/>
      <c r="G26" s="291"/>
      <c r="H26" s="291"/>
      <c r="I26" s="291"/>
      <c r="J26" s="291"/>
      <c r="K26" s="288"/>
    </row>
    <row r="27" spans="1:11" s="20" customFormat="1" ht="15.75" customHeight="1">
      <c r="A27" s="284">
        <v>2</v>
      </c>
      <c r="B27" s="37" t="s">
        <v>83</v>
      </c>
      <c r="C27" s="289"/>
      <c r="D27" s="289"/>
      <c r="E27" s="289"/>
      <c r="F27" s="289"/>
      <c r="G27" s="289"/>
      <c r="H27" s="289"/>
      <c r="I27" s="289"/>
      <c r="J27" s="289"/>
      <c r="K27" s="287"/>
    </row>
    <row r="28" spans="1:11" s="20" customFormat="1" ht="15.75" customHeight="1">
      <c r="A28" s="286"/>
      <c r="B28" s="38" t="s">
        <v>84</v>
      </c>
      <c r="C28" s="290"/>
      <c r="D28" s="290"/>
      <c r="E28" s="290"/>
      <c r="F28" s="290"/>
      <c r="G28" s="290"/>
      <c r="H28" s="290"/>
      <c r="I28" s="290"/>
      <c r="J28" s="290"/>
      <c r="K28" s="292"/>
    </row>
    <row r="29" spans="1:11" s="20" customFormat="1" ht="15.75" customHeight="1">
      <c r="A29" s="285"/>
      <c r="B29" s="39" t="s">
        <v>85</v>
      </c>
      <c r="C29" s="291"/>
      <c r="D29" s="291"/>
      <c r="E29" s="291"/>
      <c r="F29" s="291"/>
      <c r="G29" s="291"/>
      <c r="H29" s="291"/>
      <c r="I29" s="291"/>
      <c r="J29" s="291"/>
      <c r="K29" s="288"/>
    </row>
    <row r="30" spans="1:11" s="20" customFormat="1" ht="15.75" customHeight="1">
      <c r="A30" s="16">
        <v>3</v>
      </c>
      <c r="B30" s="21" t="s">
        <v>92</v>
      </c>
      <c r="C30" s="22"/>
      <c r="D30" s="22"/>
      <c r="E30" s="22"/>
      <c r="F30" s="22"/>
      <c r="G30" s="22"/>
      <c r="H30" s="22"/>
      <c r="I30" s="34"/>
      <c r="J30" s="34"/>
      <c r="K30" s="23"/>
    </row>
    <row r="31" spans="1:11" s="20" customFormat="1" ht="15.75" customHeight="1">
      <c r="A31" s="16">
        <v>4</v>
      </c>
      <c r="B31" s="21" t="s">
        <v>87</v>
      </c>
      <c r="C31" s="22"/>
      <c r="D31" s="22"/>
      <c r="E31" s="22"/>
      <c r="F31" s="22"/>
      <c r="G31" s="22"/>
      <c r="H31" s="22"/>
      <c r="I31" s="34"/>
      <c r="J31" s="34"/>
      <c r="K31" s="23"/>
    </row>
    <row r="32" spans="1:11" s="20" customFormat="1" ht="15.75" customHeight="1">
      <c r="A32" s="16">
        <v>5</v>
      </c>
      <c r="B32" s="21" t="s">
        <v>91</v>
      </c>
      <c r="C32" s="22"/>
      <c r="D32" s="22"/>
      <c r="E32" s="22"/>
      <c r="F32" s="22"/>
      <c r="G32" s="22"/>
      <c r="H32" s="22"/>
      <c r="I32" s="34"/>
      <c r="J32" s="34"/>
      <c r="K32" s="23"/>
    </row>
    <row r="33" spans="1:11" s="20" customFormat="1" ht="15.75" customHeight="1">
      <c r="A33" s="16">
        <v>6</v>
      </c>
      <c r="B33" s="21" t="s">
        <v>214</v>
      </c>
      <c r="C33" s="22"/>
      <c r="D33" s="22"/>
      <c r="E33" s="22"/>
      <c r="F33" s="22"/>
      <c r="G33" s="22"/>
      <c r="H33" s="22"/>
      <c r="I33" s="34"/>
      <c r="J33" s="34"/>
      <c r="K33" s="23"/>
    </row>
    <row r="34" spans="1:11" s="20" customFormat="1" ht="24.75" customHeight="1" thickBot="1">
      <c r="A34" s="50" t="s">
        <v>36</v>
      </c>
      <c r="B34" s="51" t="s">
        <v>234</v>
      </c>
      <c r="C34" s="25">
        <v>100000</v>
      </c>
      <c r="D34" s="25"/>
      <c r="E34" s="25"/>
      <c r="F34" s="25"/>
      <c r="G34" s="25"/>
      <c r="H34" s="25"/>
      <c r="I34" s="35"/>
      <c r="J34" s="35"/>
      <c r="K34" s="26"/>
    </row>
    <row r="35" ht="13.5" customHeight="1" thickTop="1">
      <c r="K35">
        <v>7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4:K4"/>
    <mergeCell ref="A8:A10"/>
    <mergeCell ref="B8:B10"/>
    <mergeCell ref="C8:I8"/>
    <mergeCell ref="A14:A15"/>
    <mergeCell ref="C14:C15"/>
    <mergeCell ref="D14:D15"/>
    <mergeCell ref="E14:E15"/>
    <mergeCell ref="F14:F15"/>
    <mergeCell ref="G14:G15"/>
    <mergeCell ref="K14:K15"/>
    <mergeCell ref="H14:H15"/>
    <mergeCell ref="I14:I15"/>
    <mergeCell ref="J14:J15"/>
    <mergeCell ref="A16:A18"/>
    <mergeCell ref="C16:C18"/>
    <mergeCell ref="K16:K18"/>
    <mergeCell ref="D16:D18"/>
    <mergeCell ref="E16:E18"/>
    <mergeCell ref="F16:F18"/>
    <mergeCell ref="G16:G18"/>
    <mergeCell ref="H16:H18"/>
    <mergeCell ref="I16:I18"/>
    <mergeCell ref="J16:J18"/>
    <mergeCell ref="A21:A22"/>
    <mergeCell ref="C21:C22"/>
    <mergeCell ref="K21:K22"/>
    <mergeCell ref="D21:D22"/>
    <mergeCell ref="E21:E22"/>
    <mergeCell ref="F21:F22"/>
    <mergeCell ref="G21:G22"/>
    <mergeCell ref="H21:H22"/>
    <mergeCell ref="I21:I22"/>
    <mergeCell ref="J21:J22"/>
    <mergeCell ref="C25:C26"/>
    <mergeCell ref="D25:D26"/>
    <mergeCell ref="E25:E26"/>
    <mergeCell ref="F25:F26"/>
    <mergeCell ref="J27:J29"/>
    <mergeCell ref="K27:K29"/>
    <mergeCell ref="G25:G26"/>
    <mergeCell ref="H25:H26"/>
    <mergeCell ref="I25:I26"/>
    <mergeCell ref="J25:J26"/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E19" sqref="E1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293" t="s">
        <v>233</v>
      </c>
      <c r="B4" s="293"/>
      <c r="C4" s="293"/>
      <c r="D4" s="293"/>
      <c r="E4" s="293"/>
      <c r="F4" s="293"/>
      <c r="G4" s="293"/>
      <c r="H4" s="293"/>
    </row>
    <row r="5" ht="6.75" customHeight="1"/>
    <row r="6" spans="2:7" ht="12.75" customHeight="1">
      <c r="B6" s="27" t="s">
        <v>93</v>
      </c>
      <c r="G6" s="13"/>
    </row>
    <row r="7" ht="6.75" customHeight="1" thickBot="1"/>
    <row r="8" spans="1:8" s="15" customFormat="1" ht="24.75" customHeight="1" thickTop="1">
      <c r="A8" s="301"/>
      <c r="B8" s="302"/>
      <c r="C8" s="45" t="s">
        <v>40</v>
      </c>
      <c r="D8" s="45" t="s">
        <v>41</v>
      </c>
      <c r="E8" s="46" t="s">
        <v>95</v>
      </c>
      <c r="F8" s="46" t="s">
        <v>94</v>
      </c>
      <c r="G8" s="45" t="s">
        <v>96</v>
      </c>
      <c r="H8" s="47" t="s">
        <v>75</v>
      </c>
    </row>
    <row r="9" spans="1:8" s="20" customFormat="1" ht="21.75" customHeight="1">
      <c r="A9" s="49" t="s">
        <v>3</v>
      </c>
      <c r="B9" s="48" t="s">
        <v>218</v>
      </c>
      <c r="C9" s="18"/>
      <c r="D9" s="18"/>
      <c r="E9" s="18"/>
      <c r="F9" s="18"/>
      <c r="G9" s="18"/>
      <c r="H9" s="19">
        <v>0</v>
      </c>
    </row>
    <row r="10" spans="1:8" s="20" customFormat="1" ht="19.5" customHeight="1">
      <c r="A10" s="16" t="s">
        <v>212</v>
      </c>
      <c r="B10" s="17" t="s">
        <v>82</v>
      </c>
      <c r="C10" s="18"/>
      <c r="D10" s="18"/>
      <c r="E10" s="18"/>
      <c r="F10" s="18"/>
      <c r="G10" s="18"/>
      <c r="H10" s="19">
        <v>0</v>
      </c>
    </row>
    <row r="11" spans="1:8" s="20" customFormat="1" ht="19.5" customHeight="1">
      <c r="A11" s="49" t="s">
        <v>213</v>
      </c>
      <c r="B11" s="48" t="s">
        <v>64</v>
      </c>
      <c r="C11" s="18"/>
      <c r="D11" s="18"/>
      <c r="E11" s="18"/>
      <c r="F11" s="18"/>
      <c r="G11" s="18"/>
      <c r="H11" s="19">
        <v>0</v>
      </c>
    </row>
    <row r="12" spans="1:8" s="20" customFormat="1" ht="19.5" customHeight="1">
      <c r="A12" s="24">
        <v>1</v>
      </c>
      <c r="B12" s="21" t="s">
        <v>92</v>
      </c>
      <c r="C12" s="22"/>
      <c r="D12" s="22"/>
      <c r="E12" s="22"/>
      <c r="F12" s="22"/>
      <c r="G12" s="22"/>
      <c r="H12" s="23">
        <v>0</v>
      </c>
    </row>
    <row r="13" spans="1:8" s="20" customFormat="1" ht="19.5" customHeight="1">
      <c r="A13" s="24">
        <v>2</v>
      </c>
      <c r="B13" s="21" t="s">
        <v>87</v>
      </c>
      <c r="C13" s="22"/>
      <c r="D13" s="22"/>
      <c r="E13" s="22"/>
      <c r="F13" s="22"/>
      <c r="G13" s="22"/>
      <c r="H13" s="23">
        <v>0</v>
      </c>
    </row>
    <row r="14" spans="1:8" s="20" customFormat="1" ht="19.5" customHeight="1">
      <c r="A14" s="24">
        <v>3</v>
      </c>
      <c r="B14" s="21" t="s">
        <v>97</v>
      </c>
      <c r="C14" s="22"/>
      <c r="D14" s="22"/>
      <c r="E14" s="22"/>
      <c r="F14" s="22"/>
      <c r="G14" s="22"/>
      <c r="H14" s="23">
        <v>0</v>
      </c>
    </row>
    <row r="15" spans="1:8" s="20" customFormat="1" ht="19.5" customHeight="1">
      <c r="A15" s="24">
        <v>4</v>
      </c>
      <c r="B15" s="21" t="s">
        <v>98</v>
      </c>
      <c r="C15" s="22"/>
      <c r="D15" s="22"/>
      <c r="E15" s="22"/>
      <c r="F15" s="22"/>
      <c r="G15" s="22"/>
      <c r="H15" s="23">
        <v>0</v>
      </c>
    </row>
    <row r="16" spans="1:8" s="20" customFormat="1" ht="30" customHeight="1">
      <c r="A16" s="49" t="s">
        <v>4</v>
      </c>
      <c r="B16" s="48" t="s">
        <v>299</v>
      </c>
      <c r="C16" s="22">
        <v>30000000</v>
      </c>
      <c r="D16" s="22">
        <v>0</v>
      </c>
      <c r="E16" s="22">
        <v>0</v>
      </c>
      <c r="F16" s="22">
        <v>2665426</v>
      </c>
      <c r="G16" s="22">
        <v>29067214</v>
      </c>
      <c r="H16" s="23">
        <f>SUM(C16:G16)</f>
        <v>61732640</v>
      </c>
    </row>
    <row r="17" spans="1:8" s="20" customFormat="1" ht="19.5" customHeight="1">
      <c r="A17" s="16">
        <v>1</v>
      </c>
      <c r="B17" s="21" t="s">
        <v>92</v>
      </c>
      <c r="C17" s="22"/>
      <c r="D17" s="22"/>
      <c r="E17" s="22"/>
      <c r="F17" s="22"/>
      <c r="G17" s="22">
        <v>-619557</v>
      </c>
      <c r="H17" s="23">
        <f>SUM(C17:G17)</f>
        <v>-619557</v>
      </c>
    </row>
    <row r="18" spans="1:8" s="20" customFormat="1" ht="19.5" customHeight="1">
      <c r="A18" s="16">
        <v>2</v>
      </c>
      <c r="B18" s="21" t="s">
        <v>87</v>
      </c>
      <c r="C18" s="22"/>
      <c r="D18" s="22"/>
      <c r="E18" s="22"/>
      <c r="F18" s="22"/>
      <c r="G18" s="22"/>
      <c r="H18" s="23">
        <f>SUM(C18:G18)</f>
        <v>0</v>
      </c>
    </row>
    <row r="19" spans="1:8" s="20" customFormat="1" ht="19.5" customHeight="1">
      <c r="A19" s="16">
        <v>3</v>
      </c>
      <c r="B19" s="21" t="s">
        <v>99</v>
      </c>
      <c r="C19" s="22"/>
      <c r="D19" s="22"/>
      <c r="E19" s="22"/>
      <c r="F19" s="22"/>
      <c r="G19" s="22"/>
      <c r="H19" s="23">
        <f>SUM(C19:G19)</f>
        <v>0</v>
      </c>
    </row>
    <row r="20" spans="1:8" s="20" customFormat="1" ht="19.5" customHeight="1">
      <c r="A20" s="16">
        <v>4</v>
      </c>
      <c r="B20" s="21" t="s">
        <v>214</v>
      </c>
      <c r="C20" s="22"/>
      <c r="D20" s="22"/>
      <c r="E20" s="22"/>
      <c r="F20" s="22"/>
      <c r="G20" s="22"/>
      <c r="H20" s="23">
        <f>SUM(C20:G20)</f>
        <v>0</v>
      </c>
    </row>
    <row r="21" spans="1:8" s="20" customFormat="1" ht="25.5" customHeight="1" thickBot="1">
      <c r="A21" s="50" t="s">
        <v>36</v>
      </c>
      <c r="B21" s="51" t="s">
        <v>234</v>
      </c>
      <c r="C21" s="25">
        <f aca="true" t="shared" si="0" ref="C21:H21">SUM(C16:C20)</f>
        <v>30000000</v>
      </c>
      <c r="D21" s="25">
        <f t="shared" si="0"/>
        <v>0</v>
      </c>
      <c r="E21" s="25">
        <f t="shared" si="0"/>
        <v>0</v>
      </c>
      <c r="F21" s="25">
        <f t="shared" si="0"/>
        <v>2665426</v>
      </c>
      <c r="G21" s="25">
        <f t="shared" si="0"/>
        <v>28447657</v>
      </c>
      <c r="H21" s="25">
        <f t="shared" si="0"/>
        <v>61113083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2013-03-29T11:49:43Z</cp:lastPrinted>
  <dcterms:created xsi:type="dcterms:W3CDTF">2002-02-16T18:16:52Z</dcterms:created>
  <dcterms:modified xsi:type="dcterms:W3CDTF">2013-03-29T12:05:39Z</dcterms:modified>
  <cp:category/>
  <cp:version/>
  <cp:contentType/>
  <cp:contentStatus/>
</cp:coreProperties>
</file>