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8" activeTab="11"/>
  </bookViews>
  <sheets>
    <sheet name="FLETA 1" sheetId="1" r:id="rId1"/>
    <sheet name="AKTIVET" sheetId="2" r:id="rId2"/>
    <sheet name="PASIVET" sheetId="3" r:id="rId3"/>
    <sheet name="A+SH" sheetId="4" r:id="rId4"/>
    <sheet name="Ndr. Kap" sheetId="5" r:id="rId5"/>
    <sheet name="Cash Flow" sheetId="6" r:id="rId6"/>
    <sheet name="GJ.llog" sheetId="7" r:id="rId7"/>
    <sheet name="SHENIME" sheetId="8" r:id="rId8"/>
    <sheet name="SHPJEGIME" sheetId="9" r:id="rId9"/>
    <sheet name="PASQYRA 1" sheetId="10" r:id="rId10"/>
    <sheet name="pasqyra 2" sheetId="11" r:id="rId11"/>
    <sheet name="gjendja e mag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<sst xmlns="http://schemas.openxmlformats.org/spreadsheetml/2006/main" count="1709" uniqueCount="1064">
  <si>
    <t xml:space="preserve">P A S Q Y R A T       F I N A N C I A R E </t>
  </si>
  <si>
    <t>(Ne zbatim te Standarteve Kombetare te Kontabilitetit nr.2</t>
  </si>
  <si>
    <t>dhe Ligjit Nr. 9228, date 29.04.2004 "Per Kontabilitetin dhe Pasqyrat Financiare"</t>
  </si>
  <si>
    <r>
      <t xml:space="preserve">                     </t>
    </r>
    <r>
      <rPr>
        <i/>
        <u val="single"/>
        <sz val="11"/>
        <rFont val="Calisto MT"/>
        <family val="1"/>
      </rPr>
      <t xml:space="preserve"> Te dhena identifikuese</t>
    </r>
  </si>
  <si>
    <t xml:space="preserve">                                                                                                            </t>
  </si>
  <si>
    <r>
      <t xml:space="preserve">                    </t>
    </r>
    <r>
      <rPr>
        <i/>
        <u val="single"/>
        <sz val="11"/>
        <rFont val="Calisto MT"/>
        <family val="1"/>
      </rPr>
      <t>Te dhena te tjera</t>
    </r>
  </si>
  <si>
    <r>
      <t xml:space="preserve">                    Pasqyrat Financiare jane individuale                                 </t>
    </r>
    <r>
      <rPr>
        <b/>
        <u val="single"/>
        <sz val="11"/>
        <rFont val="Calisto MT"/>
        <family val="1"/>
      </rPr>
      <t>PO</t>
    </r>
  </si>
  <si>
    <t xml:space="preserve">                    Pasqyrat Financiare jane te konsoliduara                           -</t>
  </si>
  <si>
    <r>
      <t xml:space="preserve">                    Pasqyrat Financiare jane te shprehura ne                      </t>
    </r>
    <r>
      <rPr>
        <b/>
        <u val="single"/>
        <sz val="11"/>
        <rFont val="Calisto MT"/>
        <family val="1"/>
      </rPr>
      <t>LEKE</t>
    </r>
  </si>
  <si>
    <r>
      <t xml:space="preserve">                    Pasqyrat Financiare jane te rrumbullakosura ne           </t>
    </r>
    <r>
      <rPr>
        <b/>
        <u val="single"/>
        <sz val="11"/>
        <rFont val="Calisto MT"/>
        <family val="1"/>
      </rPr>
      <t>LEKE</t>
    </r>
  </si>
  <si>
    <t xml:space="preserve">                    Periudha  Kontabel e pasqyrave Finaciare          Nga       01.01.2011</t>
  </si>
  <si>
    <t xml:space="preserve">                                                                                                      Deri me 31.12.2011</t>
  </si>
  <si>
    <t>INTERGRAFIKA sh.p.k</t>
  </si>
  <si>
    <t>BILANCI KONTABEL</t>
  </si>
  <si>
    <t>Periudha 01/01/2011-31/12/2011</t>
  </si>
  <si>
    <t>Emertimi</t>
  </si>
  <si>
    <t>Viti Raportues</t>
  </si>
  <si>
    <t>Viti Paraardhes</t>
  </si>
  <si>
    <t>Aktivet</t>
  </si>
  <si>
    <t>I</t>
  </si>
  <si>
    <t>Aktivet Afatshkurtra</t>
  </si>
  <si>
    <t>Parapagimet dhe shpenzimet e shtyra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</si>
  <si>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</si>
  <si>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</si>
  <si>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</si>
  <si>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</si>
  <si>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</si>
  <si>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</si>
  <si>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 xml:space="preserve">Shuma </t>
  </si>
  <si>
    <t>I.3</t>
  </si>
  <si>
    <t xml:space="preserve"> 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</si>
  <si>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</si>
  <si>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</si>
  <si>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</si>
  <si>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</si>
  <si>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</si>
  <si>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</si>
  <si>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</si>
  <si>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I.4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</si>
  <si>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</si>
  <si>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</si>
  <si>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</si>
  <si>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</si>
  <si>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</si>
  <si>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</si>
  <si>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</si>
  <si>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I.5</t>
  </si>
  <si>
    <t>Aktivet biologjike afatshkurtra</t>
  </si>
  <si>
    <t>Aktivet afatshkurtra te mbajtura per shitje</t>
  </si>
  <si>
    <t>Total</t>
  </si>
  <si>
    <t>II</t>
  </si>
  <si>
    <t>Aktivet Afatgjata</t>
  </si>
  <si>
    <t>Investimet financiare afatgjata</t>
  </si>
  <si>
    <t>Llogari/Kerkesa te arketueshme afatgjata</t>
  </si>
  <si>
    <t>Aksione dhe pjesemarrje te tjera ne njesi te kontrolluara</t>
  </si>
  <si>
    <t>Aksione dhe investime te tjera ne pjesmarrje</t>
  </si>
  <si>
    <t>Aksione dhe letra te tjera me vlere</t>
  </si>
  <si>
    <t>II.1</t>
  </si>
  <si>
    <t>Aktive afatgjata materiale</t>
  </si>
  <si>
    <t>Ndertesa</t>
  </si>
  <si>
    <t>Toka</t>
  </si>
  <si>
    <t>Makineri dhe pajisje</t>
  </si>
  <si>
    <t>Aktive te tjera afatgjata materiale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</si>
  <si>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</si>
  <si>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</si>
  <si>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</si>
  <si>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</si>
  <si>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</si>
  <si>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</si>
  <si>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</si>
  <si>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</si>
  <si>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</si>
  <si>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Aktivet</t>
  </si>
  <si>
    <t>Monedha:</t>
  </si>
  <si>
    <t>Huate dhe Kapitali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</si>
  <si>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</si>
  <si>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</si>
  <si>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</si>
  <si>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</si>
  <si>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</si>
  <si>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</si>
  <si>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I.2</t>
  </si>
  <si>
    <t>Huat dhe parapagimet</t>
  </si>
  <si>
    <t>Parapagimet e arkëtuara</t>
  </si>
  <si>
    <t>Te pagueshme ndaj furnitoreve</t>
  </si>
  <si>
    <t>Te pagueshme ndaj punonjesve</t>
  </si>
  <si>
    <t>Detyrimet tatimore</t>
  </si>
  <si>
    <t>Hua te tjera</t>
  </si>
  <si>
    <t>Provizionet afatshkurtra</t>
  </si>
  <si>
    <t>Grantet dhe te ardhurat e shtyra</t>
  </si>
  <si>
    <t>Detyrimet Afatgjata</t>
  </si>
  <si>
    <t>Huat afatgjata</t>
  </si>
  <si>
    <t>Bonot e konvertueshme</t>
  </si>
  <si>
    <t>Hua, bono dhe detyrime nga qiraja financiare</t>
  </si>
  <si>
    <t>Huamarrje te tjera afatgjata</t>
  </si>
  <si>
    <t>Provizionet afatgjata</t>
  </si>
  <si>
    <t>Grantet dhe te ardhura te shtyra</t>
  </si>
  <si>
    <t>III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</si>
  <si>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</si>
  <si>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</si>
  <si>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</si>
  <si>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</si>
  <si>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</si>
  <si>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</si>
  <si>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</si>
  <si>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</si>
  <si>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</si>
  <si>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</si>
  <si>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III.6</t>
  </si>
  <si>
    <t>Fitimet e pashperndara</t>
  </si>
  <si>
    <t>Fitimi/Humbja e vitit financiar</t>
  </si>
  <si>
    <t>Pasive jashte bilanci</t>
  </si>
  <si>
    <t>Totali Huate dhe Kapitali</t>
  </si>
  <si>
    <t>TE ARDHURAT E SHPENZIMET (formati 1)</t>
  </si>
  <si>
    <t>Nr.</t>
  </si>
  <si>
    <t>Viti    Raportues</t>
  </si>
  <si>
    <t>1</t>
  </si>
  <si>
    <t>Shitjet neto</t>
  </si>
  <si>
    <t>2</t>
  </si>
  <si>
    <t>Te ardhura te tjera nga veprimtarite e shfrytezimit</t>
  </si>
  <si>
    <t>3</t>
  </si>
  <si>
    <t xml:space="preserve">Ndryshime ne inventarin e produkteve te gatshem </t>
  </si>
  <si>
    <t>4</t>
  </si>
  <si>
    <t>Materialet e konsumuara</t>
  </si>
  <si>
    <t>5</t>
  </si>
  <si>
    <t>Kosto e punes</t>
  </si>
  <si>
    <t>a</t>
  </si>
  <si>
    <t xml:space="preserve">     Paga e personelit</t>
  </si>
  <si>
    <t>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</si>
  <si>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</si>
  <si>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</si>
  <si>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</si>
  <si>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</si>
  <si>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</si>
  <si>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</si>
  <si>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</si>
  <si>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</si>
  <si>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</si>
  <si>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</si>
  <si>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</si>
  <si>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 shpenzimet financiare nga njesite  kontrolluara</t>
  </si>
  <si>
    <t>11</t>
  </si>
  <si>
    <t>Te ardhurat dhe shpenzimet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</si>
  <si>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</si>
  <si>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</si>
  <si>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</si>
  <si>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</si>
  <si>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>c</t>
  </si>
  <si>
    <t xml:space="preserve">     fitimet (humbjet) nga kursi i kembimit</t>
  </si>
  <si>
    <t>d</t>
  </si>
  <si>
    <t xml:space="preserve">     te tjera financiare</t>
  </si>
  <si>
    <t>Totali (a÷d)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</si>
  <si>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</si>
  <si>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</si>
  <si>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</si>
  <si>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</si>
  <si>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</si>
  <si>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</si>
  <si>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16  Fitimi (humbja) neto e vitit financiar</t>
  </si>
  <si>
    <t>17  Elemente te pasqyrave te konsoliduara</t>
  </si>
  <si>
    <t>Pasqyra e Ndryshimeve ne Kapital  2011</t>
  </si>
  <si>
    <t>Nje pasqyre e pakonsoliduar</t>
  </si>
  <si>
    <t>NR</t>
  </si>
  <si>
    <t>EMERTIMI</t>
  </si>
  <si>
    <t>Kap. Aksionar</t>
  </si>
  <si>
    <t>Aksione thesari</t>
  </si>
  <si>
    <t>Rez, stat, ligjore</t>
  </si>
  <si>
    <t>Fit, pashperndare</t>
  </si>
  <si>
    <t>TOTALI</t>
  </si>
  <si>
    <t>Pozicioni  me 31 dhjetor 2009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</si>
  <si>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</si>
  <si>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</si>
  <si>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</si>
  <si>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</si>
  <si>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</si>
  <si>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</si>
  <si>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</si>
  <si>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</si>
  <si>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Pozicioni me 31 dhjetor 2010</t>
  </si>
  <si>
    <t>Emetimi i kapitali  aksionare</t>
  </si>
  <si>
    <t>Aksione te thesarit te riblera</t>
  </si>
  <si>
    <t>Pozicioni me 31 dhjetore 2011</t>
  </si>
  <si>
    <t>CASH FLOW (metoda direkte)</t>
  </si>
  <si>
    <t>Nr</t>
  </si>
  <si>
    <t>Fluksi i parave nga veprimtarite e shfrytezimit</t>
  </si>
  <si>
    <t>Parate e arketuara nga klientet</t>
  </si>
  <si>
    <t>Parate e paguara ndaj furnitoreve dhe punonjesve</t>
  </si>
  <si>
    <t>Parate e arketuara nga veprimtarite</t>
  </si>
  <si>
    <t>Interesi paguar</t>
  </si>
  <si>
    <t>Tatim fitim i paguar</t>
  </si>
  <si>
    <t>A                (Para neto nga veprimtari e shfrytezimit)</t>
  </si>
  <si>
    <t>Shuma</t>
  </si>
  <si>
    <t>Fluksi i parave nga veprimtarite investuese</t>
  </si>
  <si>
    <t>Pagesa per blerje te kompanive te kontrolluara</t>
  </si>
  <si>
    <t>Pagesa per blerje te aktiveve afatgjate materiale</t>
  </si>
  <si>
    <t>Arketime nga shitjet e pajisjeve</t>
  </si>
  <si>
    <t>Interesi i arketuar</t>
  </si>
  <si>
    <t>Dividende te arketuar</t>
  </si>
  <si>
    <t>B                (Para neto ne veprimtari investuese)</t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</si>
  <si>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</si>
  <si>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</si>
  <si>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</si>
  <si>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</si>
  <si>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Dividente te paguar</t>
  </si>
  <si>
    <t>C                (Paraja neto ne veprimtari financuese)</t>
  </si>
  <si>
    <t>Rritja / rënia neto e mjeteve monetare</t>
  </si>
  <si>
    <t>Mjetet monetare në fillim të periudhës</t>
  </si>
  <si>
    <t>Mjetet monetare në fund të periudhës</t>
  </si>
  <si>
    <t>GJENDJA E LLOGARIVE ME LEVIZJET</t>
  </si>
  <si>
    <t>Monedha Baze:</t>
  </si>
  <si>
    <t>LEK</t>
  </si>
  <si>
    <t>Monedha  baze</t>
  </si>
  <si>
    <t>Monedha e llogaritur</t>
  </si>
  <si>
    <t>Nr. Llogarie</t>
  </si>
  <si>
    <t>Emertimi i Llogarise</t>
  </si>
  <si>
    <t>Monedha</t>
  </si>
  <si>
    <t>Debitore</t>
  </si>
  <si>
    <t>Kreditore</t>
  </si>
  <si>
    <t>Debi</t>
  </si>
  <si>
    <t>Kredi</t>
  </si>
  <si>
    <t>101</t>
  </si>
  <si>
    <t>Kapitali i paguar</t>
  </si>
  <si>
    <t>102</t>
  </si>
  <si>
    <t>Kapitali i nenshkruar i papaguar</t>
  </si>
  <si>
    <t>1071</t>
  </si>
  <si>
    <t>1073</t>
  </si>
  <si>
    <t>Rezerva statutore</t>
  </si>
  <si>
    <t>1078</t>
  </si>
  <si>
    <t>109</t>
  </si>
  <si>
    <t>Rezultati i ushtrimit</t>
  </si>
  <si>
    <t>213</t>
  </si>
  <si>
    <t>Instalime teknike, makineri, pajisje,instrumente dhe vegla pune</t>
  </si>
  <si>
    <t>2181</t>
  </si>
  <si>
    <t>Mobilje dhe pajisje zyre</t>
  </si>
  <si>
    <t>2182</t>
  </si>
  <si>
    <t>Pajisje informative</t>
  </si>
  <si>
    <t>2813</t>
  </si>
  <si>
    <t>Për instalime teknike, makineri, pajisje, instumenta e vegla</t>
  </si>
  <si>
    <t>28181</t>
  </si>
  <si>
    <t>Për të tjera AA materiale</t>
  </si>
  <si>
    <t>28182</t>
  </si>
  <si>
    <t>311</t>
  </si>
  <si>
    <t>Materiale të para</t>
  </si>
  <si>
    <t>312</t>
  </si>
  <si>
    <t>Materiale të tjera</t>
  </si>
  <si>
    <t>3123</t>
  </si>
  <si>
    <t>Materialë ndihmës</t>
  </si>
  <si>
    <t>3125</t>
  </si>
  <si>
    <t>Pjesë ndërrimi</t>
  </si>
  <si>
    <t>371</t>
  </si>
  <si>
    <t>372</t>
  </si>
  <si>
    <t>3723</t>
  </si>
  <si>
    <t>3725</t>
  </si>
  <si>
    <t>40101</t>
  </si>
  <si>
    <t>ALB PAPER</t>
  </si>
  <si>
    <t>40102</t>
  </si>
  <si>
    <t>AMC</t>
  </si>
  <si>
    <t>40103</t>
  </si>
  <si>
    <t>EURO  PAPER</t>
  </si>
  <si>
    <t>40104</t>
  </si>
  <si>
    <t>ALBANIA COURIER</t>
  </si>
  <si>
    <t>40105</t>
  </si>
  <si>
    <t>TIRANA  PAPER</t>
  </si>
  <si>
    <t>40106</t>
  </si>
  <si>
    <t>MEDIA  PRINT</t>
  </si>
  <si>
    <t>40107</t>
  </si>
  <si>
    <t>INFOSOFT  OFFICE</t>
  </si>
  <si>
    <t>40108</t>
  </si>
  <si>
    <t>NO  LIMIT</t>
  </si>
  <si>
    <t>40109</t>
  </si>
  <si>
    <t>SH.R.S.F  TERENCE</t>
  </si>
  <si>
    <t>40110</t>
  </si>
  <si>
    <t>EXPRESS  ALBANIA</t>
  </si>
  <si>
    <t>40111</t>
  </si>
  <si>
    <t>SHPEND  SHYTI</t>
  </si>
  <si>
    <t>40112</t>
  </si>
  <si>
    <t>MAKSIM  LLESHI</t>
  </si>
  <si>
    <t>40114</t>
  </si>
  <si>
    <t>MEDIA  UNION</t>
  </si>
  <si>
    <t>40115</t>
  </si>
  <si>
    <t>D.H.L</t>
  </si>
  <si>
    <t>40116</t>
  </si>
  <si>
    <t>40117</t>
  </si>
  <si>
    <t>CCS  Office</t>
  </si>
  <si>
    <t>40118</t>
  </si>
  <si>
    <t>DIPLOMAT  HY</t>
  </si>
  <si>
    <t>40119</t>
  </si>
  <si>
    <t>Erisoni Company</t>
  </si>
  <si>
    <t>40120</t>
  </si>
  <si>
    <t>LIREDI</t>
  </si>
  <si>
    <t>40121</t>
  </si>
  <si>
    <t>SAKA  MOBILJE</t>
  </si>
  <si>
    <t>40122</t>
  </si>
  <si>
    <t>4E COLOR</t>
  </si>
  <si>
    <t>40123</t>
  </si>
  <si>
    <t>IMPORTE</t>
  </si>
  <si>
    <t>40124</t>
  </si>
  <si>
    <t>IVA ELEKTRONIK</t>
  </si>
  <si>
    <t>40125</t>
  </si>
  <si>
    <t>EKSPERTE ENEIDA RAHMAN</t>
  </si>
  <si>
    <t>40126</t>
  </si>
  <si>
    <t>FOOD  TRADE</t>
  </si>
  <si>
    <t>40127</t>
  </si>
  <si>
    <t>ALFA  LETER  SH.P.K</t>
  </si>
  <si>
    <t>40128</t>
  </si>
  <si>
    <t>ALGRAFIKA</t>
  </si>
  <si>
    <t>40129</t>
  </si>
  <si>
    <t>CARTONSHOP</t>
  </si>
  <si>
    <t>40130</t>
  </si>
  <si>
    <t>AULIVIA</t>
  </si>
  <si>
    <t>40131</t>
  </si>
  <si>
    <t>POLIESTERDAY MAEDONI</t>
  </si>
  <si>
    <t>40132</t>
  </si>
  <si>
    <t>GERGJI KOMPJUTER</t>
  </si>
  <si>
    <t>40133</t>
  </si>
  <si>
    <t>DEA  PRINT</t>
  </si>
  <si>
    <t>40134</t>
  </si>
  <si>
    <t>ABCOM</t>
  </si>
  <si>
    <t>40137</t>
  </si>
  <si>
    <t>MCA</t>
  </si>
  <si>
    <t>40138</t>
  </si>
  <si>
    <t>SIME   ALBA</t>
  </si>
  <si>
    <t>40139</t>
  </si>
  <si>
    <t>SUN CHEMICAL</t>
  </si>
  <si>
    <t>40140</t>
  </si>
  <si>
    <t>PLUS COMMUNICATIN</t>
  </si>
  <si>
    <t>40141</t>
  </si>
  <si>
    <t>TE NDRYSHEM</t>
  </si>
  <si>
    <t>40142</t>
  </si>
  <si>
    <t>NEPTUN</t>
  </si>
  <si>
    <t>41101</t>
  </si>
  <si>
    <t>UNION  BANK</t>
  </si>
  <si>
    <t>41102</t>
  </si>
  <si>
    <t>RAIFFEISEN  BANK</t>
  </si>
  <si>
    <t>41103</t>
  </si>
  <si>
    <t>SOCIETE  GENERALE BANK</t>
  </si>
  <si>
    <t>41104</t>
  </si>
  <si>
    <t>UNIONI FINANCIAR TIRANES</t>
  </si>
  <si>
    <t>41105</t>
  </si>
  <si>
    <t>OSCE</t>
  </si>
  <si>
    <t>41106</t>
  </si>
  <si>
    <t>BASHKIA  TIRANE</t>
  </si>
  <si>
    <t>41107</t>
  </si>
  <si>
    <t>G.I.Z</t>
  </si>
  <si>
    <t>41108</t>
  </si>
  <si>
    <t>PACA</t>
  </si>
  <si>
    <t>41109</t>
  </si>
  <si>
    <t>CEZ  SHPERNDRJE</t>
  </si>
  <si>
    <t>41110</t>
  </si>
  <si>
    <t>UNION  MEDIA</t>
  </si>
  <si>
    <t>411100</t>
  </si>
  <si>
    <t>MOBAL  SA</t>
  </si>
  <si>
    <t>411101</t>
  </si>
  <si>
    <t>ON  TIME CONCEPT</t>
  </si>
  <si>
    <t>411102</t>
  </si>
  <si>
    <t>ISKSH</t>
  </si>
  <si>
    <t>411103</t>
  </si>
  <si>
    <t>CAPITAL  RESOURCES</t>
  </si>
  <si>
    <t>411104</t>
  </si>
  <si>
    <t>UNICEF</t>
  </si>
  <si>
    <t>411105</t>
  </si>
  <si>
    <t>ARKIT</t>
  </si>
  <si>
    <t>411106</t>
  </si>
  <si>
    <t>EURO  RSCG</t>
  </si>
  <si>
    <t>411107</t>
  </si>
  <si>
    <t>FBD</t>
  </si>
  <si>
    <t>411108</t>
  </si>
  <si>
    <t>QENDRA PER ALEANCA  GJINORE</t>
  </si>
  <si>
    <t>411109</t>
  </si>
  <si>
    <t>FEDERATA SHQIPTARE E BOKSIT</t>
  </si>
  <si>
    <t>41111</t>
  </si>
  <si>
    <t>DDB  ALBANIA</t>
  </si>
  <si>
    <t>411110</t>
  </si>
  <si>
    <t>KONTAKT</t>
  </si>
  <si>
    <t>411111</t>
  </si>
  <si>
    <t>MEDIAVIZION</t>
  </si>
  <si>
    <t>411112</t>
  </si>
  <si>
    <t>EMPIRE MINIG ALBANIA</t>
  </si>
  <si>
    <t>411113</t>
  </si>
  <si>
    <t>ICEBERG COMUNICATION</t>
  </si>
  <si>
    <t>411115</t>
  </si>
  <si>
    <t>AUTONET</t>
  </si>
  <si>
    <t>411116</t>
  </si>
  <si>
    <t>ALPHA MED</t>
  </si>
  <si>
    <t>411117</t>
  </si>
  <si>
    <t>FONDACIONI PER LIRI EKONOMIKE</t>
  </si>
  <si>
    <t>411118</t>
  </si>
  <si>
    <t>SHERBIMI SOCIAL</t>
  </si>
  <si>
    <t>411119</t>
  </si>
  <si>
    <t>ALB  KOFINDUSTRUA</t>
  </si>
  <si>
    <t>41112</t>
  </si>
  <si>
    <t>TRING  TV</t>
  </si>
  <si>
    <t>411120</t>
  </si>
  <si>
    <t>PETROMANAS ALBANIA</t>
  </si>
  <si>
    <t>411121</t>
  </si>
  <si>
    <t>ISLAMIC RELIEV</t>
  </si>
  <si>
    <t>411122</t>
  </si>
  <si>
    <t>DON  BOSKO</t>
  </si>
  <si>
    <t>411124</t>
  </si>
  <si>
    <t>CONNEXT</t>
  </si>
  <si>
    <t>411125</t>
  </si>
  <si>
    <t>PACK  SAUND</t>
  </si>
  <si>
    <t>411127</t>
  </si>
  <si>
    <t>FEDERATA SHQIPTARE CIKLIZMIT</t>
  </si>
  <si>
    <t>411128</t>
  </si>
  <si>
    <t>AGROTAL</t>
  </si>
  <si>
    <t>411129</t>
  </si>
  <si>
    <t>IDEART</t>
  </si>
  <si>
    <t>41113</t>
  </si>
  <si>
    <t>SOURCE  ONE</t>
  </si>
  <si>
    <t>411130</t>
  </si>
  <si>
    <t>CROFIN SWISS MANAGER</t>
  </si>
  <si>
    <t>411131</t>
  </si>
  <si>
    <t>SHKALLA  SH</t>
  </si>
  <si>
    <t>411132</t>
  </si>
  <si>
    <t>T &amp; D  SH.P.K</t>
  </si>
  <si>
    <t>411133</t>
  </si>
  <si>
    <t>FAKULTETI EKONOMIK</t>
  </si>
  <si>
    <t>411137</t>
  </si>
  <si>
    <t>MARKETING DISTRIBUTION</t>
  </si>
  <si>
    <t>411138</t>
  </si>
  <si>
    <t>PUBLICITA</t>
  </si>
  <si>
    <t>411139</t>
  </si>
  <si>
    <t>AUTO CITY</t>
  </si>
  <si>
    <t>41114</t>
  </si>
  <si>
    <t>SPOT COMUNICATION</t>
  </si>
  <si>
    <t>411140</t>
  </si>
  <si>
    <t>ANIMA PIKTURES</t>
  </si>
  <si>
    <t>411141</t>
  </si>
  <si>
    <t>PARTNER  BALLKANIK</t>
  </si>
  <si>
    <t>411142</t>
  </si>
  <si>
    <t>MRCD</t>
  </si>
  <si>
    <t>411143</t>
  </si>
  <si>
    <t>AMBASADA  USA</t>
  </si>
  <si>
    <t>411144</t>
  </si>
  <si>
    <t>ARSHKEIO  TIRANE</t>
  </si>
  <si>
    <t>411145</t>
  </si>
  <si>
    <t>UHY ELITE</t>
  </si>
  <si>
    <t>411146</t>
  </si>
  <si>
    <t>411147</t>
  </si>
  <si>
    <t>MORAVA</t>
  </si>
  <si>
    <t>411148</t>
  </si>
  <si>
    <t>PBM</t>
  </si>
  <si>
    <t>411149</t>
  </si>
  <si>
    <t>AMBASADA ZVICERIANE</t>
  </si>
  <si>
    <t>41115</t>
  </si>
  <si>
    <t>VATRA DESING CONSTRUCTION</t>
  </si>
  <si>
    <t>411150</t>
  </si>
  <si>
    <t>IDRA</t>
  </si>
  <si>
    <t>411151</t>
  </si>
  <si>
    <t>UET</t>
  </si>
  <si>
    <t>411152</t>
  </si>
  <si>
    <t>KNAUF</t>
  </si>
  <si>
    <t>411154</t>
  </si>
  <si>
    <t>PROCREDIT  BANK</t>
  </si>
  <si>
    <t>411155</t>
  </si>
  <si>
    <t>HARNUT  PURNER</t>
  </si>
  <si>
    <t>411156</t>
  </si>
  <si>
    <t>UNIVERSITETIT  LUARASI</t>
  </si>
  <si>
    <t>411157</t>
  </si>
  <si>
    <t>GOLDEN  EAGLE</t>
  </si>
  <si>
    <t>411158</t>
  </si>
  <si>
    <t>NEW PUBLICITY</t>
  </si>
  <si>
    <t>411159</t>
  </si>
  <si>
    <t>INTERSIG</t>
  </si>
  <si>
    <t>41116</t>
  </si>
  <si>
    <t>AMADEUS  GRUP</t>
  </si>
  <si>
    <t>411160</t>
  </si>
  <si>
    <t>EASY  PAY</t>
  </si>
  <si>
    <t>411161</t>
  </si>
  <si>
    <t>DFCBA</t>
  </si>
  <si>
    <t>411162</t>
  </si>
  <si>
    <t>PINGULI JORGANGJI</t>
  </si>
  <si>
    <t>411163</t>
  </si>
  <si>
    <t>UNIVERSITETI EUROPIAN</t>
  </si>
  <si>
    <t>411165</t>
  </si>
  <si>
    <t>A.D.D</t>
  </si>
  <si>
    <t>411166</t>
  </si>
  <si>
    <t>ABA TRADE</t>
  </si>
  <si>
    <t>411167</t>
  </si>
  <si>
    <t>LEK PERFAESIA</t>
  </si>
  <si>
    <t>411168</t>
  </si>
  <si>
    <t>GRANIT CONSTRUCTION</t>
  </si>
  <si>
    <t>411169</t>
  </si>
  <si>
    <t>SHOATA  POETEKA</t>
  </si>
  <si>
    <t>41117</t>
  </si>
  <si>
    <t>HORIZON</t>
  </si>
  <si>
    <t>411170</t>
  </si>
  <si>
    <t>DREJTORIA E SHERBIMIT TE TRANSPORTIT</t>
  </si>
  <si>
    <t>411171</t>
  </si>
  <si>
    <t>SETS PROJEKT OSTRIAN TEN</t>
  </si>
  <si>
    <t>411172</t>
  </si>
  <si>
    <t>FAKULTETI HISTORI FILOLOGJI</t>
  </si>
  <si>
    <t>411173</t>
  </si>
  <si>
    <t>OZ PROCTION</t>
  </si>
  <si>
    <t>411174</t>
  </si>
  <si>
    <t>TDD SHPK</t>
  </si>
  <si>
    <t>411175</t>
  </si>
  <si>
    <t>AUTOUNION 4X4</t>
  </si>
  <si>
    <t>411176</t>
  </si>
  <si>
    <t>EKONET ALBANIA</t>
  </si>
  <si>
    <t>411177</t>
  </si>
  <si>
    <t>FUTURE UNIVERSITY DC</t>
  </si>
  <si>
    <t>411178</t>
  </si>
  <si>
    <t>ALVOGE FARMA</t>
  </si>
  <si>
    <t>411179</t>
  </si>
  <si>
    <t>URBAN PUBLICITY</t>
  </si>
  <si>
    <t>411180</t>
  </si>
  <si>
    <t>BELLE AIR</t>
  </si>
  <si>
    <t>411181</t>
  </si>
  <si>
    <t>MCE TIRANA</t>
  </si>
  <si>
    <t>411182</t>
  </si>
  <si>
    <t>IBA</t>
  </si>
  <si>
    <t>411183</t>
  </si>
  <si>
    <t>PRASPA INVEST</t>
  </si>
  <si>
    <t>411184</t>
  </si>
  <si>
    <t>ADB CONSULTING</t>
  </si>
  <si>
    <t>411185</t>
  </si>
  <si>
    <t>FAKULTETI I SHKENCAVE SOCIALE</t>
  </si>
  <si>
    <t>411186</t>
  </si>
  <si>
    <t>PARTNERET SHQIPERI</t>
  </si>
  <si>
    <t>411187</t>
  </si>
  <si>
    <t>BINDI MODEL MAUGEMT</t>
  </si>
  <si>
    <t>411188</t>
  </si>
  <si>
    <t>OKIIA</t>
  </si>
  <si>
    <t>411189</t>
  </si>
  <si>
    <t>FAKULTETI I INXHINIERISE SE NDERTIMIT</t>
  </si>
  <si>
    <t>41119</t>
  </si>
  <si>
    <t>411190</t>
  </si>
  <si>
    <t>ALSAT</t>
  </si>
  <si>
    <t>411191</t>
  </si>
  <si>
    <t>ALBANIA PROPERTY GROUP</t>
  </si>
  <si>
    <t>411192</t>
  </si>
  <si>
    <t>RTSH</t>
  </si>
  <si>
    <t>411193</t>
  </si>
  <si>
    <t>UAB</t>
  </si>
  <si>
    <t>411194</t>
  </si>
  <si>
    <t>PETRO MANAJ</t>
  </si>
  <si>
    <t>411195</t>
  </si>
  <si>
    <t>SOKOL HYSA</t>
  </si>
  <si>
    <t>411196</t>
  </si>
  <si>
    <t>MEKTRIN MOTORS</t>
  </si>
  <si>
    <t>411197</t>
  </si>
  <si>
    <t>QENDRA PER ARSIMIM</t>
  </si>
  <si>
    <t>411198</t>
  </si>
  <si>
    <t>S.U SHEFQET NDROQI</t>
  </si>
  <si>
    <t>411199</t>
  </si>
  <si>
    <t>REVOLUTION ADVERTISING</t>
  </si>
  <si>
    <t>41120</t>
  </si>
  <si>
    <t>ALBANIA  COURIER</t>
  </si>
  <si>
    <t>411200</t>
  </si>
  <si>
    <t>MC CANN</t>
  </si>
  <si>
    <t>411201</t>
  </si>
  <si>
    <t>AGJENSIA E ZHVILLIMIT TE ZONAVE</t>
  </si>
  <si>
    <t>411202</t>
  </si>
  <si>
    <t>ORANGE ADVERTISING</t>
  </si>
  <si>
    <t>411203</t>
  </si>
  <si>
    <t>ITE GROUP</t>
  </si>
  <si>
    <t>411204</t>
  </si>
  <si>
    <t>FSVC</t>
  </si>
  <si>
    <t>411205</t>
  </si>
  <si>
    <t>CILOTAJ GRUP</t>
  </si>
  <si>
    <t>411206</t>
  </si>
  <si>
    <t>MKRPILLERO &amp; ASOCIATI</t>
  </si>
  <si>
    <t>411207</t>
  </si>
  <si>
    <t>41121</t>
  </si>
  <si>
    <t>TID   SHPK</t>
  </si>
  <si>
    <t>41122</t>
  </si>
  <si>
    <t>BAKER TILCY ALBANIA</t>
  </si>
  <si>
    <t>41123</t>
  </si>
  <si>
    <t>ALBAS</t>
  </si>
  <si>
    <t>41125</t>
  </si>
  <si>
    <t>MOBILE  ALBANIA</t>
  </si>
  <si>
    <t>41126</t>
  </si>
  <si>
    <t>RGT  ADVERTISING</t>
  </si>
  <si>
    <t>41127</t>
  </si>
  <si>
    <t>SHOQ. ADMIN. PESIONEVE</t>
  </si>
  <si>
    <t>41128</t>
  </si>
  <si>
    <t>KESHILLI LARTE DREJTESISE</t>
  </si>
  <si>
    <t>41129</t>
  </si>
  <si>
    <t>SOGELEASE  ALBANIA</t>
  </si>
  <si>
    <t>41131</t>
  </si>
  <si>
    <t>B2  ISSTRA</t>
  </si>
  <si>
    <t>41132</t>
  </si>
  <si>
    <t>QENDRA  PROGRES</t>
  </si>
  <si>
    <t>41133</t>
  </si>
  <si>
    <t>K.E.SH</t>
  </si>
  <si>
    <t>41134</t>
  </si>
  <si>
    <t>SALILLARI</t>
  </si>
  <si>
    <t>41135</t>
  </si>
  <si>
    <t>KAPITAL  RESORCAS</t>
  </si>
  <si>
    <t>41136</t>
  </si>
  <si>
    <t>ISOS</t>
  </si>
  <si>
    <t>41137</t>
  </si>
  <si>
    <t>AKADEMIA E SHKENCAVE</t>
  </si>
  <si>
    <t>41138</t>
  </si>
  <si>
    <t>O4LLVY</t>
  </si>
  <si>
    <t>41139</t>
  </si>
  <si>
    <t>MINISTRIA E KOMINIKIMIT NOVACIONIT</t>
  </si>
  <si>
    <t>41140</t>
  </si>
  <si>
    <t>SHERBIMI SOCIAL SHTETROR</t>
  </si>
  <si>
    <t>41142</t>
  </si>
  <si>
    <t>AKBN</t>
  </si>
  <si>
    <t>41143</t>
  </si>
  <si>
    <t>BARON</t>
  </si>
  <si>
    <t>41144</t>
  </si>
  <si>
    <t>NEW MOMENT</t>
  </si>
  <si>
    <t>41145</t>
  </si>
  <si>
    <t>BDD  ALBANIA</t>
  </si>
  <si>
    <t>41147</t>
  </si>
  <si>
    <t>DANNAS &amp; ASSACIATES</t>
  </si>
  <si>
    <t>41148</t>
  </si>
  <si>
    <t>41149</t>
  </si>
  <si>
    <t>BERLIN  CHENIE</t>
  </si>
  <si>
    <t>41150</t>
  </si>
  <si>
    <t>GALERIA E ARTEVE</t>
  </si>
  <si>
    <t>41151</t>
  </si>
  <si>
    <t>ALBANIA REKLAMA</t>
  </si>
  <si>
    <t>41152</t>
  </si>
  <si>
    <t>ALBANIA DEDA COLLECTION</t>
  </si>
  <si>
    <t>41153</t>
  </si>
  <si>
    <t>AMG</t>
  </si>
  <si>
    <t>41154</t>
  </si>
  <si>
    <t>ALBANIA DISTRIBUTION</t>
  </si>
  <si>
    <t>41155</t>
  </si>
  <si>
    <t>UNITED  MOTORS</t>
  </si>
  <si>
    <t>41156</t>
  </si>
  <si>
    <t>NEW POLOTICS</t>
  </si>
  <si>
    <t>41157</t>
  </si>
  <si>
    <t>KUDETA  EVENT</t>
  </si>
  <si>
    <t>41158</t>
  </si>
  <si>
    <t>FINAL</t>
  </si>
  <si>
    <t>41159</t>
  </si>
  <si>
    <t>PRINTECH</t>
  </si>
  <si>
    <t>41160</t>
  </si>
  <si>
    <t>AGNOTOL</t>
  </si>
  <si>
    <t>41161</t>
  </si>
  <si>
    <t>NATYRAL FORM</t>
  </si>
  <si>
    <t>41162</t>
  </si>
  <si>
    <t>DAST SH.A</t>
  </si>
  <si>
    <t>41163</t>
  </si>
  <si>
    <t>BYROJA SHQIPTARE SIGURIMEVE</t>
  </si>
  <si>
    <t>41164</t>
  </si>
  <si>
    <t>FONDACIONI DRITAN HOXHA</t>
  </si>
  <si>
    <t>41165</t>
  </si>
  <si>
    <t>HOTEL SHERATON</t>
  </si>
  <si>
    <t>41166</t>
  </si>
  <si>
    <t>LE SPOT PRODUCTION</t>
  </si>
  <si>
    <t>41167</t>
  </si>
  <si>
    <t>KISS FM</t>
  </si>
  <si>
    <t>41168</t>
  </si>
  <si>
    <t>QENDRA PER INFORMIM PUBLIK</t>
  </si>
  <si>
    <t>41169</t>
  </si>
  <si>
    <t>FSHDPAK</t>
  </si>
  <si>
    <t>41170</t>
  </si>
  <si>
    <t>CELESI DESIGN PUBLICITY</t>
  </si>
  <si>
    <t>41171</t>
  </si>
  <si>
    <t>PRESS POINT ALBANIA</t>
  </si>
  <si>
    <t>41172</t>
  </si>
  <si>
    <t>MANIA CARD</t>
  </si>
  <si>
    <t>41173</t>
  </si>
  <si>
    <t>SCAN  sh.a</t>
  </si>
  <si>
    <t>41174</t>
  </si>
  <si>
    <t>AUTOMASTER</t>
  </si>
  <si>
    <t>41175</t>
  </si>
  <si>
    <t>CARITASI  SHIPTAR</t>
  </si>
  <si>
    <t>41176</t>
  </si>
  <si>
    <t>QENDRA SHIPTARE E TRSHIGIMISE</t>
  </si>
  <si>
    <t>41178</t>
  </si>
  <si>
    <t>TELEVIZIONI  SHQIPTAR</t>
  </si>
  <si>
    <t>41179</t>
  </si>
  <si>
    <t>ISSAT</t>
  </si>
  <si>
    <t>41180</t>
  </si>
  <si>
    <t>FONDACIONI  MIRESIA</t>
  </si>
  <si>
    <t>41181</t>
  </si>
  <si>
    <t>ALBANIAN QATAR FONDACION</t>
  </si>
  <si>
    <t>41182</t>
  </si>
  <si>
    <t>ASAN</t>
  </si>
  <si>
    <t>41183</t>
  </si>
  <si>
    <t>ATEX</t>
  </si>
  <si>
    <t>41184</t>
  </si>
  <si>
    <t>AUTOMOBIL CLUB ALBANIA</t>
  </si>
  <si>
    <t>41185</t>
  </si>
  <si>
    <t>ARVID  TARTARI</t>
  </si>
  <si>
    <t>41186</t>
  </si>
  <si>
    <t>BASHKIA  KAMEZ</t>
  </si>
  <si>
    <t>41187</t>
  </si>
  <si>
    <t>DEBT.SUTEM. A   DEGA SHQIPER</t>
  </si>
  <si>
    <t>41188</t>
  </si>
  <si>
    <t>UNION   TRAVELL</t>
  </si>
  <si>
    <t>41189</t>
  </si>
  <si>
    <t>UNDP</t>
  </si>
  <si>
    <t>41190</t>
  </si>
  <si>
    <t>UNIVERSITETI  POLIS</t>
  </si>
  <si>
    <t>41191</t>
  </si>
  <si>
    <t>UNIVERSITETI  A.MOJSIU</t>
  </si>
  <si>
    <t>41192</t>
  </si>
  <si>
    <t>PROFARMA</t>
  </si>
  <si>
    <t>41193</t>
  </si>
  <si>
    <t>ART  GRUP</t>
  </si>
  <si>
    <t>41194</t>
  </si>
  <si>
    <t>QENDRA RAJONALE E MJEDISIT</t>
  </si>
  <si>
    <t>41195</t>
  </si>
  <si>
    <t>COZMOS TRASLATIONSGEVER</t>
  </si>
  <si>
    <t>41196</t>
  </si>
  <si>
    <t>MANAS ADRIATIK Gnbh</t>
  </si>
  <si>
    <t>41197</t>
  </si>
  <si>
    <t>OMEGA  STUDIO</t>
  </si>
  <si>
    <t>41198</t>
  </si>
  <si>
    <t>ARD</t>
  </si>
  <si>
    <t>41199</t>
  </si>
  <si>
    <t>OPTIMUM MEDIA</t>
  </si>
  <si>
    <t>421</t>
  </si>
  <si>
    <t>Paga dhe shpërblime</t>
  </si>
  <si>
    <t>431</t>
  </si>
  <si>
    <t>Sigurime shoqërore dhe shëndetsore</t>
  </si>
  <si>
    <t>441</t>
  </si>
  <si>
    <t>Akciza</t>
  </si>
  <si>
    <t>442</t>
  </si>
  <si>
    <t>Tatim mbi të ardhurat personale</t>
  </si>
  <si>
    <t>444</t>
  </si>
  <si>
    <t>Tatim mbi fitimin</t>
  </si>
  <si>
    <t>445</t>
  </si>
  <si>
    <t>TVSH</t>
  </si>
  <si>
    <t>4456</t>
  </si>
  <si>
    <t>Shteti – TVSH e zbritshme</t>
  </si>
  <si>
    <t>4457</t>
  </si>
  <si>
    <t>Shteti – TVSH e pagueshme</t>
  </si>
  <si>
    <t>4458</t>
  </si>
  <si>
    <t>Shteti – TVSH për tu rregulluar</t>
  </si>
  <si>
    <t>447</t>
  </si>
  <si>
    <t>Të tjera tatime pët’u paguar dhe për t’u kthyer</t>
  </si>
  <si>
    <t>448</t>
  </si>
  <si>
    <t>Tatime te shtyra</t>
  </si>
  <si>
    <t>467</t>
  </si>
  <si>
    <t>Debitorë të tjerë, kreditorë të tjerë</t>
  </si>
  <si>
    <t>469</t>
  </si>
  <si>
    <t>Huadhënie afatshkurtër</t>
  </si>
  <si>
    <t>51211</t>
  </si>
  <si>
    <t>RAIFFEISEN BANKE NE LEKE</t>
  </si>
  <si>
    <t>51212</t>
  </si>
  <si>
    <t>UNION BANK NE LEKE</t>
  </si>
  <si>
    <t>51213</t>
  </si>
  <si>
    <t>INTESA SANPAOLO BANK LEKE</t>
  </si>
  <si>
    <t>51214</t>
  </si>
  <si>
    <t>SOCIETE GENERALE BANK NE LEKE</t>
  </si>
  <si>
    <t>51215</t>
  </si>
  <si>
    <t>CREDINS BANK NE LEKE</t>
  </si>
  <si>
    <t>512401</t>
  </si>
  <si>
    <t>UNION BANK EURO</t>
  </si>
  <si>
    <t>EUR</t>
  </si>
  <si>
    <t>5311</t>
  </si>
  <si>
    <t>Vlera monetare, në lekë</t>
  </si>
  <si>
    <t>581</t>
  </si>
  <si>
    <t>Xhirime të brendëshme</t>
  </si>
  <si>
    <t>6011</t>
  </si>
  <si>
    <t>Blerje materiale të para</t>
  </si>
  <si>
    <t>6012</t>
  </si>
  <si>
    <t>Blerje materiale të tjera</t>
  </si>
  <si>
    <t>60123</t>
  </si>
  <si>
    <t>60125</t>
  </si>
  <si>
    <t>611</t>
  </si>
  <si>
    <t>Trajtime të përgjithshme</t>
  </si>
  <si>
    <t>613</t>
  </si>
  <si>
    <t>Qira</t>
  </si>
  <si>
    <t>618</t>
  </si>
  <si>
    <t>Të tjera</t>
  </si>
  <si>
    <t>626</t>
  </si>
  <si>
    <t>Shpenzime postare dhe telekomunikimi</t>
  </si>
  <si>
    <t>628</t>
  </si>
  <si>
    <t>Shpenzime për shërbimet bankare</t>
  </si>
  <si>
    <t>632</t>
  </si>
  <si>
    <t>Taksa, tarifa doganore</t>
  </si>
  <si>
    <t>633</t>
  </si>
  <si>
    <t>634</t>
  </si>
  <si>
    <t>Taksa dhe tarifa vendore</t>
  </si>
  <si>
    <t>641</t>
  </si>
  <si>
    <t>Pagat dhe shpërblimet e personelit</t>
  </si>
  <si>
    <t>644</t>
  </si>
  <si>
    <t>Sigurimet shoqërore dhe shëndetsore</t>
  </si>
  <si>
    <t>667</t>
  </si>
  <si>
    <t>Shpenzime për interesa</t>
  </si>
  <si>
    <t>669</t>
  </si>
  <si>
    <t>Humbje nga këmbimet dhe perkthimet valutore</t>
  </si>
  <si>
    <t>68182</t>
  </si>
  <si>
    <t>69</t>
  </si>
  <si>
    <t>Tatimi mbi fitimin</t>
  </si>
  <si>
    <t>70</t>
  </si>
  <si>
    <t>Të ardhurat nga shitjet, shërbimet dhe punime të tjera</t>
  </si>
  <si>
    <t>704</t>
  </si>
  <si>
    <t>Shitje e punimeve dhe e sherbimeve</t>
  </si>
  <si>
    <t>767</t>
  </si>
  <si>
    <t>Të ardhura nga interesat</t>
  </si>
  <si>
    <t>768</t>
  </si>
  <si>
    <t>Të ardhura të tjera financiare</t>
  </si>
  <si>
    <t>769</t>
  </si>
  <si>
    <t>Fitim nga kembimet valutore</t>
  </si>
  <si>
    <t>76901</t>
  </si>
  <si>
    <t>Fitime nga azhornimi i Arkes/Bankes</t>
  </si>
  <si>
    <t>890</t>
  </si>
  <si>
    <t>Bilanci i Çeljes</t>
  </si>
  <si>
    <t>Total:</t>
  </si>
  <si>
    <t>SHENIMET   SHPJEGUESE</t>
  </si>
  <si>
    <t>Sqarim:</t>
  </si>
  <si>
    <t xml:space="preserve">     Dhenia e shenimeve shpjeguese ne kete pjese eshte e detyrueshme sipas SKK 2</t>
  </si>
  <si>
    <t xml:space="preserve">     Plotesimi i te dhenave te kesaj pjese eshte bere sipas kerkesave dhe struktures standarde te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</si>
  <si>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</si>
  <si>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</si>
  <si>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</si>
  <si>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</si>
  <si>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 xml:space="preserve">                             - Bilanci eshte hartuar duke plotesuar kerkesat e ligjit nr.9228 date 29.04.2004</t>
  </si>
  <si>
    <t>"Per Kontabilitetin dhe Pasqyrat Financiare" si dhe te Standarteve Kombtare te Kontabilitetit</t>
  </si>
  <si>
    <t xml:space="preserve">                             -Politikat kontabel te ndjekura nga shoqeria ne hartimin perfundimtare te Pasqyrave</t>
  </si>
  <si>
    <t>Financiare mbyllure me 31.12.2011 jane ato te pasqyruara ne Standartet Kombetare te Kontabilitetit.</t>
  </si>
  <si>
    <t xml:space="preserve">                             -Hartimi I Pasqyrave Financiare te shoqerise eshte bere nga  personel i kualifikuar</t>
  </si>
  <si>
    <t xml:space="preserve">                              -Kontabiliteti mbahet me ane te regjistrimeve kontabel ne informatike, duke</t>
  </si>
  <si>
    <t>perdorur sistemin centralizator, qe na mundeson pasqyrimin e sakte e te plote te informacionit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</si>
  <si>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</si>
  <si>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</si>
  <si>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gjendje ekonomike dhe financiare te shoqerise me 31.12.2011</t>
  </si>
  <si>
    <t xml:space="preserve">                               -Rezultati I  ushtrimit 2011  eshte nxjerre ne rruge te drejte kontable, duke</t>
  </si>
  <si>
    <t>pasqyruar te plota te gjitha te ardhurat dhe shpenzimet e ushtrimit, duke nzjere keshtu nje rezultat</t>
  </si>
  <si>
    <t>te plote dhe te sakte ne fund te vitit.</t>
  </si>
  <si>
    <t xml:space="preserve">                                -Shpjegime konkrete mbi hartimin e Pasqyrave Finanviare te shoqerise jane ne</t>
  </si>
  <si>
    <t>pasqyren e Shenimeve Shpjeguese bashkangjitur Pasqyrave Financiare.</t>
  </si>
  <si>
    <t>Shënimet qe shpjegojnë zërat e ndryshëm të pasqyrave financiare</t>
  </si>
  <si>
    <t>VITI 2011</t>
  </si>
  <si>
    <t>AKTIVET  AFAT SHKURTERA</t>
  </si>
  <si>
    <t>Aktivet  monetare</t>
  </si>
  <si>
    <t>Banka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</si>
  <si>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</si>
  <si>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</si>
  <si>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</si>
  <si>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</si>
  <si>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</si>
  <si>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</si>
  <si>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</si>
  <si>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 xml:space="preserve">RAIFFEISEN BANKE </t>
  </si>
  <si>
    <t>UNION BANK</t>
  </si>
  <si>
    <t>BANKA CREDINS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</si>
  <si>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</si>
  <si>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</si>
  <si>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</si>
  <si>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</si>
  <si>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</si>
  <si>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</si>
  <si>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</si>
  <si>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</si>
  <si>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</si>
  <si>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</si>
  <si>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</si>
  <si>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 me tvsh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</si>
  <si>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</si>
  <si>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</si>
  <si>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</si>
  <si>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</si>
  <si>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</si>
  <si>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</si>
  <si>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</si>
  <si>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</si>
  <si>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</si>
  <si>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</si>
  <si>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</si>
  <si>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</si>
  <si>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</si>
  <si>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</si>
  <si>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</si>
  <si>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</si>
  <si>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</si>
  <si>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</si>
  <si>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</si>
  <si>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</si>
  <si>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>Inventari Imet</t>
  </si>
  <si>
    <t xml:space="preserve">Nuk ka 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</si>
  <si>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</si>
  <si>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</si>
  <si>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</si>
  <si>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</si>
  <si>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</si>
  <si>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</si>
  <si>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</si>
  <si>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</si>
  <si>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</si>
  <si>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</si>
  <si>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</si>
  <si>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</si>
  <si>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</si>
  <si>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Huat  dhe  parapagimet</t>
  </si>
  <si>
    <t xml:space="preserve">     b)  Nga faturat gjithsej </t>
  </si>
  <si>
    <t>me tvsh</t>
  </si>
  <si>
    <t>Fatura mbi 300 mije leke te kontab.</t>
  </si>
  <si>
    <t>Blerje makineri likujduar me kredi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</si>
  <si>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</si>
  <si>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</si>
  <si>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</si>
  <si>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</si>
  <si>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</si>
  <si>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</si>
  <si>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</si>
  <si>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</si>
  <si>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</si>
  <si>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</si>
  <si>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</si>
  <si>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</si>
  <si>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</si>
  <si>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</si>
  <si>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</si>
  <si>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</si>
  <si>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</si>
  <si>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</si>
  <si>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</si>
  <si>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</si>
  <si>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</si>
  <si>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?</t>
  </si>
  <si>
    <t>Fitimi i ushtrimit</t>
  </si>
  <si>
    <t>Shpenzime te pa zbriteshme</t>
  </si>
  <si>
    <t>Fitimi para tatimit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</si>
  <si>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</si>
  <si>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</si>
  <si>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</si>
  <si>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</si>
  <si>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</si>
  <si>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</si>
  <si>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Hartoi</t>
  </si>
  <si>
    <t>Per Drejtimin  e Njesise  Ekonomike</t>
  </si>
  <si>
    <t>Administrator</t>
  </si>
  <si>
    <t>Pasqyra 1</t>
  </si>
  <si>
    <t>Ne 000/Leke</t>
  </si>
  <si>
    <t>ANEKS  STATISTIKOR</t>
  </si>
  <si>
    <t>Te Ardhurat</t>
  </si>
  <si>
    <t>Numri I Llogarise</t>
  </si>
  <si>
    <t>Kodi Statistikor</t>
  </si>
  <si>
    <t>Viti 2011</t>
  </si>
  <si>
    <t>Viti 2010</t>
  </si>
  <si>
    <t>Shitjet Gjithsej (a+b+c)</t>
  </si>
  <si>
    <t>a)</t>
  </si>
  <si>
    <t>Te ardhura nga shitja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</si>
  <si>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</si>
  <si>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</si>
  <si>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</si>
  <si>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</si>
  <si>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</si>
  <si>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 (a+b+c)</t>
  </si>
  <si>
    <t>Qeraja</t>
  </si>
  <si>
    <t>Komisione</t>
  </si>
  <si>
    <t>Transport per te tjeret</t>
  </si>
  <si>
    <t>Ndryshimet ne inventarin e produkteve te gatshem e prodhimeve ne proces:</t>
  </si>
  <si>
    <t>Shtesat (+)</t>
  </si>
  <si>
    <t>Pakesimet (-)</t>
  </si>
  <si>
    <t>Prodhim per qellimet e vet nderrmarrjes dhe per kapital:</t>
  </si>
  <si>
    <t>nga I cili: Prodhim I aktiveve afatgjata</t>
  </si>
  <si>
    <t>Te ardhurat nga grantet (Subvencione)</t>
  </si>
  <si>
    <t>Te tjera</t>
  </si>
  <si>
    <t>Te ardhura nga shitja e aktiveve afatgjata</t>
  </si>
  <si>
    <t>I)</t>
  </si>
  <si>
    <t>Totali I te ardhurave I=(1+2+/-3+4+5+6+7+8)</t>
  </si>
  <si>
    <t xml:space="preserve">Administrator </t>
  </si>
  <si>
    <t>Pasqyre Nr.2</t>
  </si>
  <si>
    <t>Shpenzimet</t>
  </si>
  <si>
    <t>Blerje, shpenzime (a+/-b+c+/-d+e)</t>
  </si>
  <si>
    <t>Blerje/shpenzime materiale dhe materiale te tjera</t>
  </si>
  <si>
    <t>601+602</t>
  </si>
  <si>
    <t>Ndryshimet e gjendjeve te Materialeve (+/-)</t>
  </si>
  <si>
    <t>Mallra te blera</t>
  </si>
  <si>
    <t>605/1</t>
  </si>
  <si>
    <t>d)</t>
  </si>
  <si>
    <t>Ndryshimet e gjendjeve te Mallrave (+/-)</t>
  </si>
  <si>
    <t>e)</t>
  </si>
  <si>
    <t>Shpenzime dhe sherbime</t>
  </si>
  <si>
    <t>605/2</t>
  </si>
  <si>
    <t>Shpenzime per personelin (a+b)</t>
  </si>
  <si>
    <t>a-</t>
  </si>
  <si>
    <t>Pagat e personelit</t>
  </si>
  <si>
    <t>b-</t>
  </si>
  <si>
    <t>Shpenzimet per sig. shoqerore dhe shendetesore</t>
  </si>
  <si>
    <t>Amortizimet dhe Zhvleresimet</t>
  </si>
  <si>
    <t>Sherbime nga te trete (a+b+c+d+e+f+g+h+i+j+k+l+m)</t>
  </si>
  <si>
    <t>Sherbimet nga nen-kontraktoret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</si>
  <si>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</si>
  <si>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</si>
  <si>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</si>
  <si>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</si>
  <si>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</si>
  <si>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</si>
  <si>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</si>
  <si>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</si>
  <si>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</si>
  <si>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koncensione, patenta,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</si>
  <si>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</si>
  <si>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</si>
  <si>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</si>
  <si>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</si>
  <si>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</si>
  <si>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</si>
  <si>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</si>
  <si>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</si>
  <si>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</si>
  <si>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</si>
  <si>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</si>
  <si>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</si>
  <si>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</si>
  <si>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</si>
  <si>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Taksa e regjistrimit edhe tatime te tjera</t>
  </si>
  <si>
    <t>635+638</t>
  </si>
  <si>
    <t>II)</t>
  </si>
  <si>
    <t>Totali I Shpenzimeve II=(1+2+3+4+5)</t>
  </si>
  <si>
    <t>Informate: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</si>
  <si>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</si>
  <si>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</si>
  <si>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</si>
  <si>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</si>
  <si>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</si>
  <si>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</si>
  <si>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GJENDJA E MAGAZINES me 31.12.2011</t>
  </si>
  <si>
    <t>Pershkrimi</t>
  </si>
  <si>
    <t>Njesia</t>
  </si>
  <si>
    <t>Gjendje</t>
  </si>
  <si>
    <t>Kosto</t>
  </si>
  <si>
    <t>Vlefta</t>
  </si>
  <si>
    <t>cope</t>
  </si>
  <si>
    <t>Administratori</t>
  </si>
  <si>
    <r>
      <t xml:space="preserve">                      Emertimi dhe Forma Ligjore    </t>
    </r>
    <r>
      <rPr>
        <b/>
        <sz val="14"/>
        <rFont val="Calisto MT"/>
        <family val="1"/>
      </rPr>
      <t xml:space="preserve"> EUROVILA</t>
    </r>
    <r>
      <rPr>
        <b/>
        <sz val="10"/>
        <rFont val="Calisto MT"/>
        <family val="1"/>
      </rPr>
      <t xml:space="preserve">   Shpk                               </t>
    </r>
  </si>
  <si>
    <t xml:space="preserve">                      NIPT                                   K 91511003 A                                                                     </t>
  </si>
  <si>
    <r>
      <t xml:space="preserve">                      Adresa e Selise                 RR. "LIRIA" Frutikulture   Tirane                             </t>
    </r>
    <r>
      <rPr>
        <b/>
        <u val="single"/>
        <sz val="11"/>
        <rFont val="Calisto MT"/>
        <family val="1"/>
      </rPr>
      <t xml:space="preserve"> </t>
    </r>
  </si>
  <si>
    <t xml:space="preserve">                      Data e krijimit                                11.03.2009                       </t>
  </si>
  <si>
    <t xml:space="preserve">                      Veprimtaria:         Ndertim dhe Rikonstruksione objektesh te ndryshme                    </t>
  </si>
  <si>
    <t xml:space="preserve">                    Data e mbylljes se Pasqyrave Finaciare                          28.03.2012</t>
  </si>
  <si>
    <t>EUROVILA sh.p.k</t>
  </si>
  <si>
    <t>K91511003A</t>
  </si>
  <si>
    <t>EUROVILA sh.p.k     NIPT  K91511003A</t>
  </si>
  <si>
    <t>Eglantina MIle                                                      Fadil Jata</t>
  </si>
  <si>
    <t xml:space="preserve">             Hartues                                                        Administratori</t>
  </si>
  <si>
    <t>Eglantina Mile</t>
  </si>
  <si>
    <t>(   Fadil JATA  )</t>
  </si>
  <si>
    <t>EUROVILA  SH.P.K</t>
  </si>
  <si>
    <t>Fino e Bardhe</t>
  </si>
  <si>
    <t>thes</t>
  </si>
  <si>
    <t>RGA 653 Fino Standart</t>
  </si>
  <si>
    <t>kg</t>
  </si>
  <si>
    <t>Lende Druri</t>
  </si>
  <si>
    <t>m3</t>
  </si>
  <si>
    <t>Cimento</t>
  </si>
  <si>
    <t>Gure preres</t>
  </si>
  <si>
    <t>Tub niveli</t>
  </si>
  <si>
    <t>Tulla</t>
  </si>
  <si>
    <t>Cekic</t>
  </si>
  <si>
    <t>Karroca</t>
  </si>
  <si>
    <t>Kova</t>
  </si>
  <si>
    <t>Mistri</t>
  </si>
  <si>
    <t>Kapele</t>
  </si>
  <si>
    <t>Cizme</t>
  </si>
  <si>
    <t>Lopata</t>
  </si>
  <si>
    <t>Kende Suvatimi</t>
  </si>
  <si>
    <t>SOCIETE GENERALE</t>
  </si>
  <si>
    <t>111103</t>
  </si>
  <si>
    <t>BKT</t>
  </si>
  <si>
    <t>00000195311</t>
  </si>
  <si>
    <t>Euro</t>
  </si>
  <si>
    <t>ALPHA BANK</t>
  </si>
  <si>
    <t xml:space="preserve">BKT </t>
  </si>
  <si>
    <r>
      <t xml:space="preserve">Shoqeria </t>
    </r>
    <r>
      <rPr>
        <u val="single"/>
        <sz val="11"/>
        <color indexed="8"/>
        <rFont val="Calibri"/>
        <family val="2"/>
      </rPr>
      <t>EUROVILA  sh.p.k</t>
    </r>
  </si>
  <si>
    <r>
      <rPr>
        <b/>
        <sz val="11"/>
        <color indexed="8"/>
        <rFont val="Calibri"/>
        <family val="2"/>
      </rPr>
      <t>NIPT</t>
    </r>
    <r>
      <rPr>
        <sz val="10"/>
        <color indexed="8"/>
        <rFont val="MS Sans Serif"/>
        <family val="0"/>
      </rPr>
      <t xml:space="preserve">  K91511003A</t>
    </r>
  </si>
  <si>
    <r>
      <t>Shoqeria</t>
    </r>
    <r>
      <rPr>
        <u val="single"/>
        <sz val="11"/>
        <color indexed="8"/>
        <rFont val="Calibri"/>
        <family val="2"/>
      </rPr>
      <t xml:space="preserve"> EUROVILA  sh.p.k</t>
    </r>
  </si>
  <si>
    <t>FADIL JATA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</si>
</sst>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_(* #,##0_);_(* \(#,##0\);_(* &quot;-&quot;??_);_(@_)"/>
    <numFmt numFmtId="167" formatCode="_(* #,##0.0_);_(* \(#,##0.0\);_(* &quot;-&quot;??_);_(@_)"/>
  </numFmts>
  <fonts count="111">
    <font>
      <sz val="10"/>
      <color indexed="8"/>
      <name val="MS Sans Serif"/>
      <family val="0"/>
    </font>
    <font>
      <b/>
      <sz val="8.9"/>
      <color indexed="8"/>
      <name val="Microsoft Sans Serif"/>
      <family val="0"/>
    </font>
    <font>
      <sz val="13.9"/>
      <color indexed="8"/>
      <name val="Microsoft Sans Serif"/>
      <family val="0"/>
    </font>
    <font>
      <b/>
      <sz val="10"/>
      <color indexed="8"/>
      <name val="MS Sans Serif"/>
      <family val="2"/>
    </font>
    <font>
      <b/>
      <sz val="8.9"/>
      <color indexed="8"/>
      <name val="Arial"/>
      <family val="2"/>
    </font>
    <font>
      <sz val="10"/>
      <color indexed="8"/>
      <name val="Arial"/>
      <family val="2"/>
    </font>
    <font>
      <sz val="13.9"/>
      <color indexed="8"/>
      <name val="Arial"/>
      <family val="2"/>
    </font>
    <font>
      <b/>
      <sz val="10.55"/>
      <name val="Arial"/>
      <family val="2"/>
    </font>
    <font>
      <b/>
      <sz val="12"/>
      <color indexed="8"/>
      <name val="Arial"/>
      <family val="2"/>
    </font>
    <font>
      <b/>
      <sz val="9.95"/>
      <color indexed="8"/>
      <name val="Arial"/>
      <family val="2"/>
    </font>
    <font>
      <b/>
      <sz val="9.95"/>
      <color indexed="8"/>
      <name val="Microsoft Sans Serif"/>
      <family val="2"/>
    </font>
    <font>
      <b/>
      <sz val="8.9"/>
      <color indexed="8"/>
      <name val="Tahoma"/>
      <family val="2"/>
    </font>
    <font>
      <b/>
      <sz val="10.55"/>
      <name val="Microsoft Sans Serif"/>
      <family val="2"/>
    </font>
    <font>
      <sz val="10.55"/>
      <color indexed="8"/>
      <name val="Microsoft Sans Serif"/>
      <family val="2"/>
    </font>
    <font>
      <b/>
      <sz val="10.55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9.95"/>
      <color indexed="8"/>
      <name val="Microsoft Sans Serif"/>
      <family val="2"/>
    </font>
    <font>
      <b/>
      <sz val="9.95"/>
      <color indexed="8"/>
      <name val="arial(Western)"/>
      <family val="0"/>
    </font>
    <font>
      <b/>
      <sz val="13.9"/>
      <color indexed="8"/>
      <name val="Arial"/>
      <family val="2"/>
    </font>
    <font>
      <sz val="9.95"/>
      <color indexed="8"/>
      <name val="Arial"/>
      <family val="2"/>
    </font>
    <font>
      <b/>
      <sz val="9.95"/>
      <color indexed="8"/>
      <name val="Tahoma"/>
      <family val="2"/>
    </font>
    <font>
      <sz val="9"/>
      <color indexed="8"/>
      <name val="Arial"/>
      <family val="2"/>
    </font>
    <font>
      <b/>
      <i/>
      <sz val="8.9"/>
      <color indexed="8"/>
      <name val="Arial"/>
      <family val="2"/>
    </font>
    <font>
      <b/>
      <sz val="9"/>
      <color indexed="8"/>
      <name val="Arial"/>
      <family val="2"/>
    </font>
    <font>
      <i/>
      <sz val="6.95"/>
      <color indexed="8"/>
      <name val="Tahoma"/>
      <family val="2"/>
    </font>
    <font>
      <sz val="9.85"/>
      <color indexed="8"/>
      <name val="Times New Roman"/>
      <family val="1"/>
    </font>
    <font>
      <b/>
      <sz val="11"/>
      <color indexed="8"/>
      <name val="Calibri"/>
      <family val="2"/>
    </font>
    <font>
      <b/>
      <sz val="11.05"/>
      <color indexed="8"/>
      <name val="Microsoft Sans Serif"/>
      <family val="2"/>
    </font>
    <font>
      <b/>
      <sz val="10.55"/>
      <color indexed="23"/>
      <name val="Microsoft Sans Serif"/>
      <family val="2"/>
    </font>
    <font>
      <sz val="11"/>
      <color indexed="8"/>
      <name val="Calisto MT"/>
      <family val="1"/>
    </font>
    <font>
      <sz val="10"/>
      <name val="Arial"/>
      <family val="2"/>
    </font>
    <font>
      <sz val="10"/>
      <name val="Calisto MT"/>
      <family val="1"/>
    </font>
    <font>
      <b/>
      <sz val="24"/>
      <name val="Calisto MT"/>
      <family val="1"/>
    </font>
    <font>
      <b/>
      <sz val="10"/>
      <name val="Calisto MT"/>
      <family val="1"/>
    </font>
    <font>
      <sz val="11"/>
      <name val="Calisto MT"/>
      <family val="1"/>
    </font>
    <font>
      <i/>
      <u val="single"/>
      <sz val="11"/>
      <name val="Calisto MT"/>
      <family val="1"/>
    </font>
    <font>
      <b/>
      <sz val="14"/>
      <name val="Calisto MT"/>
      <family val="1"/>
    </font>
    <font>
      <b/>
      <sz val="11"/>
      <name val="Calisto MT"/>
      <family val="1"/>
    </font>
    <font>
      <b/>
      <u val="single"/>
      <sz val="11"/>
      <name val="Calisto MT"/>
      <family val="1"/>
    </font>
    <font>
      <sz val="10"/>
      <color indexed="8"/>
      <name val="Calisto MT"/>
      <family val="1"/>
    </font>
    <font>
      <b/>
      <sz val="12"/>
      <name val="Calisto MT"/>
      <family val="1"/>
    </font>
    <font>
      <b/>
      <sz val="10"/>
      <name val="Century"/>
      <family val="1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MS Sans Serif"/>
      <family val="2"/>
    </font>
    <font>
      <sz val="9.85"/>
      <color indexed="9"/>
      <name val="Times New Roman"/>
      <family val="1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0"/>
      <color indexed="8"/>
      <name val="Microsoft Tai Le"/>
      <family val="2"/>
    </font>
    <font>
      <b/>
      <sz val="10"/>
      <color indexed="8"/>
      <name val="Microsoft Tai Le"/>
      <family val="2"/>
    </font>
    <font>
      <b/>
      <sz val="9"/>
      <color indexed="8"/>
      <name val="MS Sans Serif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1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411">
    <xf numFmtId="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Continuous" vertical="center" wrapText="1"/>
    </xf>
    <xf numFmtId="0" fontId="0" fillId="0" borderId="12" xfId="0" applyNumberFormat="1" applyFill="1" applyBorder="1" applyAlignment="1" applyProtection="1">
      <alignment horizontal="centerContinuous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centerContinuous" vertical="center" wrapText="1"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31" fillId="0" borderId="16" xfId="58" applyFont="1" applyBorder="1">
      <alignment/>
      <protection/>
    </xf>
    <xf numFmtId="0" fontId="31" fillId="0" borderId="0" xfId="58" applyFont="1" applyBorder="1">
      <alignment/>
      <protection/>
    </xf>
    <xf numFmtId="0" fontId="31" fillId="0" borderId="17" xfId="58" applyFont="1" applyBorder="1">
      <alignment/>
      <protection/>
    </xf>
    <xf numFmtId="0" fontId="32" fillId="0" borderId="16" xfId="58" applyFont="1" applyBorder="1" applyAlignment="1">
      <alignment horizontal="centerContinuous"/>
      <protection/>
    </xf>
    <xf numFmtId="0" fontId="32" fillId="0" borderId="0" xfId="58" applyFont="1" applyBorder="1" applyAlignment="1">
      <alignment horizontal="centerContinuous"/>
      <protection/>
    </xf>
    <xf numFmtId="0" fontId="32" fillId="0" borderId="17" xfId="58" applyFont="1" applyBorder="1" applyAlignment="1">
      <alignment horizontal="centerContinuous"/>
      <protection/>
    </xf>
    <xf numFmtId="0" fontId="32" fillId="0" borderId="16" xfId="58" applyFont="1" applyBorder="1" applyAlignment="1">
      <alignment horizontal="center"/>
      <protection/>
    </xf>
    <xf numFmtId="0" fontId="32" fillId="0" borderId="0" xfId="58" applyFont="1" applyBorder="1" applyAlignment="1">
      <alignment horizontal="center"/>
      <protection/>
    </xf>
    <xf numFmtId="0" fontId="32" fillId="0" borderId="17" xfId="58" applyFont="1" applyBorder="1" applyAlignment="1">
      <alignment horizontal="center"/>
      <protection/>
    </xf>
    <xf numFmtId="0" fontId="33" fillId="0" borderId="16" xfId="58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Continuous"/>
      <protection/>
    </xf>
    <xf numFmtId="0" fontId="33" fillId="0" borderId="17" xfId="58" applyFont="1" applyBorder="1" applyAlignment="1">
      <alignment horizontal="centerContinuous"/>
      <protection/>
    </xf>
    <xf numFmtId="0" fontId="31" fillId="0" borderId="16" xfId="58" applyFont="1" applyBorder="1" applyAlignment="1">
      <alignment horizontal="centerContinuous"/>
      <protection/>
    </xf>
    <xf numFmtId="0" fontId="31" fillId="0" borderId="0" xfId="58" applyFont="1" applyBorder="1" applyAlignment="1">
      <alignment horizontal="centerContinuous"/>
      <protection/>
    </xf>
    <xf numFmtId="0" fontId="31" fillId="0" borderId="17" xfId="58" applyFont="1" applyBorder="1" applyAlignment="1">
      <alignment horizontal="centerContinuous"/>
      <protection/>
    </xf>
    <xf numFmtId="0" fontId="34" fillId="0" borderId="16" xfId="58" applyFont="1" applyBorder="1" applyAlignment="1">
      <alignment horizontal="left"/>
      <protection/>
    </xf>
    <xf numFmtId="0" fontId="34" fillId="0" borderId="0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33" fillId="0" borderId="16" xfId="58" applyFont="1" applyFill="1" applyBorder="1" applyAlignment="1">
      <alignment horizontal="left"/>
      <protection/>
    </xf>
    <xf numFmtId="0" fontId="33" fillId="0" borderId="0" xfId="58" applyFont="1" applyFill="1" applyBorder="1" applyAlignment="1">
      <alignment horizontal="left"/>
      <protection/>
    </xf>
    <xf numFmtId="0" fontId="33" fillId="0" borderId="17" xfId="58" applyFont="1" applyFill="1" applyBorder="1" applyAlignment="1">
      <alignment horizontal="left"/>
      <protection/>
    </xf>
    <xf numFmtId="0" fontId="37" fillId="0" borderId="16" xfId="58" applyFont="1" applyBorder="1" applyAlignment="1">
      <alignment horizontal="left"/>
      <protection/>
    </xf>
    <xf numFmtId="0" fontId="37" fillId="0" borderId="0" xfId="58" applyFont="1" applyBorder="1" applyAlignment="1">
      <alignment horizontal="left"/>
      <protection/>
    </xf>
    <xf numFmtId="0" fontId="37" fillId="0" borderId="17" xfId="58" applyFont="1" applyBorder="1" applyAlignment="1">
      <alignment horizontal="left"/>
      <protection/>
    </xf>
    <xf numFmtId="0" fontId="37" fillId="0" borderId="16" xfId="58" applyFont="1" applyBorder="1" applyAlignment="1">
      <alignment horizontal="centerContinuous"/>
      <protection/>
    </xf>
    <xf numFmtId="0" fontId="37" fillId="0" borderId="0" xfId="58" applyFont="1" applyBorder="1" applyAlignment="1">
      <alignment horizontal="centerContinuous"/>
      <protection/>
    </xf>
    <xf numFmtId="0" fontId="37" fillId="0" borderId="17" xfId="58" applyFont="1" applyBorder="1" applyAlignment="1">
      <alignment horizontal="centerContinuous"/>
      <protection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7" xfId="0" applyFont="1" applyBorder="1" applyAlignment="1">
      <alignment/>
    </xf>
    <xf numFmtId="0" fontId="33" fillId="0" borderId="16" xfId="58" applyFont="1" applyBorder="1" applyAlignment="1">
      <alignment horizontal="left"/>
      <protection/>
    </xf>
    <xf numFmtId="0" fontId="33" fillId="0" borderId="0" xfId="58" applyFont="1" applyBorder="1" applyAlignment="1">
      <alignment horizontal="left"/>
      <protection/>
    </xf>
    <xf numFmtId="0" fontId="33" fillId="0" borderId="17" xfId="58" applyFont="1" applyBorder="1" applyAlignment="1">
      <alignment horizontal="left"/>
      <protection/>
    </xf>
    <xf numFmtId="0" fontId="40" fillId="0" borderId="16" xfId="58" applyFont="1" applyBorder="1" applyAlignment="1">
      <alignment horizontal="left"/>
      <protection/>
    </xf>
    <xf numFmtId="0" fontId="40" fillId="0" borderId="0" xfId="58" applyFont="1" applyBorder="1" applyAlignment="1">
      <alignment horizontal="left"/>
      <protection/>
    </xf>
    <xf numFmtId="0" fontId="40" fillId="0" borderId="17" xfId="58" applyFont="1" applyBorder="1" applyAlignment="1">
      <alignment horizontal="left"/>
      <protection/>
    </xf>
    <xf numFmtId="0" fontId="41" fillId="0" borderId="16" xfId="58" applyFont="1" applyBorder="1" applyAlignment="1">
      <alignment horizontal="left"/>
      <protection/>
    </xf>
    <xf numFmtId="0" fontId="41" fillId="0" borderId="0" xfId="58" applyFont="1" applyBorder="1" applyAlignment="1">
      <alignment horizontal="left"/>
      <protection/>
    </xf>
    <xf numFmtId="0" fontId="41" fillId="0" borderId="17" xfId="58" applyFont="1" applyBorder="1" applyAlignment="1">
      <alignment horizontal="left"/>
      <protection/>
    </xf>
    <xf numFmtId="0" fontId="30" fillId="0" borderId="16" xfId="58" applyBorder="1" applyAlignment="1">
      <alignment horizontal="centerContinuous"/>
      <protection/>
    </xf>
    <xf numFmtId="0" fontId="30" fillId="0" borderId="0" xfId="58" applyBorder="1" applyAlignment="1">
      <alignment horizontal="centerContinuous"/>
      <protection/>
    </xf>
    <xf numFmtId="0" fontId="30" fillId="0" borderId="17" xfId="58" applyBorder="1" applyAlignment="1">
      <alignment horizontal="centerContinuous"/>
      <protection/>
    </xf>
    <xf numFmtId="0" fontId="42" fillId="0" borderId="16" xfId="58" applyFont="1" applyBorder="1">
      <alignment/>
      <protection/>
    </xf>
    <xf numFmtId="0" fontId="42" fillId="0" borderId="0" xfId="58" applyFont="1" applyBorder="1">
      <alignment/>
      <protection/>
    </xf>
    <xf numFmtId="0" fontId="42" fillId="0" borderId="17" xfId="58" applyFont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3" fillId="0" borderId="13" xfId="59" applyFont="1" applyBorder="1" applyAlignment="1">
      <alignment horizontal="centerContinuous"/>
      <protection/>
    </xf>
    <xf numFmtId="0" fontId="43" fillId="0" borderId="14" xfId="59" applyFont="1" applyBorder="1" applyAlignment="1">
      <alignment horizontal="centerContinuous"/>
      <protection/>
    </xf>
    <xf numFmtId="0" fontId="43" fillId="0" borderId="15" xfId="59" applyFont="1" applyBorder="1" applyAlignment="1">
      <alignment horizontal="centerContinuous"/>
      <protection/>
    </xf>
    <xf numFmtId="0" fontId="43" fillId="0" borderId="0" xfId="59" applyFont="1" applyBorder="1" applyAlignment="1">
      <alignment horizontal="center"/>
      <protection/>
    </xf>
    <xf numFmtId="0" fontId="43" fillId="0" borderId="16" xfId="59" applyFont="1" applyBorder="1" applyAlignment="1">
      <alignment horizontal="center"/>
      <protection/>
    </xf>
    <xf numFmtId="0" fontId="43" fillId="0" borderId="17" xfId="59" applyFont="1" applyBorder="1" applyAlignment="1">
      <alignment horizontal="center"/>
      <protection/>
    </xf>
    <xf numFmtId="0" fontId="44" fillId="0" borderId="16" xfId="59" applyFont="1" applyBorder="1" applyAlignment="1">
      <alignment horizontal="centerContinuous"/>
      <protection/>
    </xf>
    <xf numFmtId="0" fontId="44" fillId="0" borderId="0" xfId="59" applyFont="1" applyBorder="1" applyAlignment="1">
      <alignment horizontal="centerContinuous"/>
      <protection/>
    </xf>
    <xf numFmtId="0" fontId="30" fillId="0" borderId="0" xfId="59" applyBorder="1">
      <alignment/>
      <protection/>
    </xf>
    <xf numFmtId="0" fontId="30" fillId="0" borderId="17" xfId="59" applyBorder="1">
      <alignment/>
      <protection/>
    </xf>
    <xf numFmtId="0" fontId="44" fillId="0" borderId="16" xfId="59" applyFont="1" applyBorder="1" applyAlignment="1">
      <alignment horizontal="center"/>
      <protection/>
    </xf>
    <xf numFmtId="0" fontId="44" fillId="0" borderId="0" xfId="59" applyFont="1" applyBorder="1" applyAlignment="1">
      <alignment horizontal="center"/>
      <protection/>
    </xf>
    <xf numFmtId="0" fontId="30" fillId="0" borderId="16" xfId="59" applyFont="1" applyBorder="1" applyAlignment="1">
      <alignment horizontal="left"/>
      <protection/>
    </xf>
    <xf numFmtId="0" fontId="30" fillId="0" borderId="0" xfId="59" applyFont="1" applyBorder="1" applyAlignment="1">
      <alignment horizontal="left"/>
      <protection/>
    </xf>
    <xf numFmtId="0" fontId="30" fillId="0" borderId="17" xfId="59" applyFont="1" applyBorder="1" applyAlignment="1">
      <alignment horizontal="left"/>
      <protection/>
    </xf>
    <xf numFmtId="0" fontId="42" fillId="0" borderId="16" xfId="59" applyFont="1" applyBorder="1" applyAlignment="1">
      <alignment horizontal="left"/>
      <protection/>
    </xf>
    <xf numFmtId="0" fontId="42" fillId="0" borderId="0" xfId="59" applyFont="1" applyBorder="1" applyAlignment="1">
      <alignment horizontal="left"/>
      <protection/>
    </xf>
    <xf numFmtId="0" fontId="42" fillId="0" borderId="17" xfId="59" applyFont="1" applyBorder="1" applyAlignment="1">
      <alignment horizontal="left"/>
      <protection/>
    </xf>
    <xf numFmtId="0" fontId="42" fillId="0" borderId="0" xfId="59" applyFont="1" applyBorder="1" applyAlignment="1">
      <alignment horizontal="center"/>
      <protection/>
    </xf>
    <xf numFmtId="0" fontId="42" fillId="0" borderId="0" xfId="59" applyFont="1" applyAlignment="1">
      <alignment horizontal="left"/>
      <protection/>
    </xf>
    <xf numFmtId="0" fontId="42" fillId="0" borderId="0" xfId="59" applyFont="1" applyBorder="1">
      <alignment/>
      <protection/>
    </xf>
    <xf numFmtId="0" fontId="42" fillId="0" borderId="0" xfId="59" applyFont="1">
      <alignment/>
      <protection/>
    </xf>
    <xf numFmtId="0" fontId="44" fillId="0" borderId="17" xfId="59" applyFont="1" applyBorder="1" applyAlignment="1">
      <alignment horizontal="centerContinuous"/>
      <protection/>
    </xf>
    <xf numFmtId="0" fontId="44" fillId="0" borderId="18" xfId="59" applyFont="1" applyBorder="1" applyAlignment="1">
      <alignment horizontal="centerContinuous"/>
      <protection/>
    </xf>
    <xf numFmtId="0" fontId="44" fillId="0" borderId="19" xfId="59" applyFont="1" applyBorder="1" applyAlignment="1">
      <alignment horizontal="centerContinuous"/>
      <protection/>
    </xf>
    <xf numFmtId="0" fontId="44" fillId="0" borderId="20" xfId="59" applyFont="1" applyBorder="1" applyAlignment="1">
      <alignment horizontal="centerContinuous"/>
      <protection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Continuous" vertical="center" wrapText="1"/>
    </xf>
    <xf numFmtId="0" fontId="47" fillId="0" borderId="0" xfId="0" applyFont="1" applyBorder="1" applyAlignment="1">
      <alignment horizontal="centerContinuous" vertical="center" wrapText="1"/>
    </xf>
    <xf numFmtId="0" fontId="48" fillId="0" borderId="23" xfId="0" applyFont="1" applyBorder="1" applyAlignment="1">
      <alignment horizontal="centerContinuous" vertical="center" wrapText="1"/>
    </xf>
    <xf numFmtId="0" fontId="47" fillId="0" borderId="24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21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Continuous" vertic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Continuous" vertical="center" wrapText="1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/>
    </xf>
    <xf numFmtId="49" fontId="47" fillId="0" borderId="11" xfId="0" applyNumberFormat="1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51" fillId="0" borderId="10" xfId="0" applyFont="1" applyBorder="1" applyAlignment="1">
      <alignment/>
    </xf>
    <xf numFmtId="49" fontId="47" fillId="0" borderId="10" xfId="0" applyNumberFormat="1" applyFont="1" applyBorder="1" applyAlignment="1">
      <alignment horizontal="centerContinuous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Continuous" vertical="center"/>
    </xf>
    <xf numFmtId="0" fontId="55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27" xfId="0" applyFont="1" applyBorder="1" applyAlignment="1">
      <alignment horizontal="centerContinuous" vertical="center"/>
    </xf>
    <xf numFmtId="0" fontId="47" fillId="0" borderId="28" xfId="0" applyFont="1" applyBorder="1" applyAlignment="1">
      <alignment horizontal="centerContinuous" vertical="center"/>
    </xf>
    <xf numFmtId="0" fontId="47" fillId="0" borderId="29" xfId="0" applyFont="1" applyBorder="1" applyAlignment="1">
      <alignment horizontal="centerContinuous" vertical="center"/>
    </xf>
    <xf numFmtId="0" fontId="47" fillId="0" borderId="30" xfId="0" applyFont="1" applyBorder="1" applyAlignment="1">
      <alignment horizontal="centerContinuous" vertical="center"/>
    </xf>
    <xf numFmtId="0" fontId="47" fillId="0" borderId="31" xfId="0" applyFont="1" applyBorder="1" applyAlignment="1">
      <alignment horizontal="centerContinuous" vertical="center"/>
    </xf>
    <xf numFmtId="0" fontId="47" fillId="0" borderId="32" xfId="0" applyFont="1" applyBorder="1" applyAlignment="1">
      <alignment horizontal="centerContinuous" vertical="center"/>
    </xf>
    <xf numFmtId="0" fontId="47" fillId="0" borderId="11" xfId="0" applyFont="1" applyFill="1" applyBorder="1" applyAlignment="1">
      <alignment horizontal="left"/>
    </xf>
    <xf numFmtId="0" fontId="47" fillId="0" borderId="33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centerContinuous" vertical="center"/>
    </xf>
    <xf numFmtId="0" fontId="47" fillId="0" borderId="33" xfId="0" applyFont="1" applyFill="1" applyBorder="1" applyAlignment="1">
      <alignment horizontal="centerContinuous" vertical="center"/>
    </xf>
    <xf numFmtId="0" fontId="47" fillId="0" borderId="12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47" fillId="0" borderId="3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11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3" fontId="57" fillId="33" borderId="10" xfId="0" applyNumberFormat="1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Continuous"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47" fillId="0" borderId="11" xfId="0" applyFont="1" applyBorder="1" applyAlignment="1">
      <alignment horizontal="right"/>
    </xf>
    <xf numFmtId="3" fontId="47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31" xfId="0" applyFont="1" applyBorder="1" applyAlignment="1">
      <alignment/>
    </xf>
    <xf numFmtId="166" fontId="47" fillId="0" borderId="10" xfId="44" applyNumberFormat="1" applyFont="1" applyBorder="1" applyAlignment="1">
      <alignment horizontal="right"/>
    </xf>
    <xf numFmtId="0" fontId="49" fillId="0" borderId="0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7" fillId="0" borderId="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47" fillId="33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25" xfId="0" applyFont="1" applyFill="1" applyBorder="1" applyAlignment="1">
      <alignment/>
    </xf>
    <xf numFmtId="0" fontId="47" fillId="0" borderId="25" xfId="0" applyFont="1" applyBorder="1" applyAlignment="1">
      <alignment/>
    </xf>
    <xf numFmtId="166" fontId="47" fillId="0" borderId="10" xfId="45" applyNumberFormat="1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right"/>
    </xf>
    <xf numFmtId="166" fontId="57" fillId="0" borderId="10" xfId="45" applyNumberFormat="1" applyFont="1" applyFill="1" applyBorder="1" applyAlignment="1">
      <alignment/>
    </xf>
    <xf numFmtId="0" fontId="49" fillId="0" borderId="26" xfId="0" applyFont="1" applyBorder="1" applyAlignment="1">
      <alignment horizontal="right"/>
    </xf>
    <xf numFmtId="3" fontId="47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51" fillId="0" borderId="0" xfId="0" applyFont="1" applyFill="1" applyBorder="1" applyAlignment="1">
      <alignment/>
    </xf>
    <xf numFmtId="0" fontId="59" fillId="0" borderId="0" xfId="0" applyFont="1" applyBorder="1" applyAlignment="1">
      <alignment horizontal="centerContinuous"/>
    </xf>
    <xf numFmtId="166" fontId="47" fillId="0" borderId="10" xfId="45" applyNumberFormat="1" applyFont="1" applyBorder="1" applyAlignment="1">
      <alignment horizontal="right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3" fontId="47" fillId="0" borderId="37" xfId="0" applyNumberFormat="1" applyFont="1" applyBorder="1" applyAlignment="1">
      <alignment/>
    </xf>
    <xf numFmtId="0" fontId="47" fillId="0" borderId="34" xfId="0" applyFont="1" applyBorder="1" applyAlignment="1">
      <alignment horizontal="center" vertical="center"/>
    </xf>
    <xf numFmtId="3" fontId="47" fillId="0" borderId="37" xfId="0" applyNumberFormat="1" applyFont="1" applyBorder="1" applyAlignment="1">
      <alignment vertical="center"/>
    </xf>
    <xf numFmtId="0" fontId="51" fillId="0" borderId="34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9" fillId="0" borderId="17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61" fillId="0" borderId="0" xfId="0" applyFont="1" applyBorder="1" applyAlignment="1">
      <alignment horizontal="centerContinuous"/>
    </xf>
    <xf numFmtId="0" fontId="61" fillId="0" borderId="17" xfId="0" applyFont="1" applyBorder="1" applyAlignment="1">
      <alignment horizontal="centerContinuous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Continuous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justify"/>
    </xf>
    <xf numFmtId="0" fontId="26" fillId="0" borderId="10" xfId="0" applyFont="1" applyBorder="1" applyAlignment="1">
      <alignment horizontal="center" vertical="justify"/>
    </xf>
    <xf numFmtId="0" fontId="2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26" fillId="0" borderId="10" xfId="0" applyFont="1" applyBorder="1" applyAlignment="1">
      <alignment horizontal="left"/>
    </xf>
    <xf numFmtId="0" fontId="62" fillId="0" borderId="0" xfId="0" applyFont="1" applyAlignment="1">
      <alignment/>
    </xf>
    <xf numFmtId="0" fontId="26" fillId="0" borderId="11" xfId="0" applyFont="1" applyBorder="1" applyAlignment="1">
      <alignment horizontal="centerContinuous" vertical="center"/>
    </xf>
    <xf numFmtId="0" fontId="26" fillId="0" borderId="33" xfId="0" applyFont="1" applyBorder="1" applyAlignment="1">
      <alignment horizontal="centerContinuous" vertical="center"/>
    </xf>
    <xf numFmtId="0" fontId="26" fillId="0" borderId="12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" vertical="distributed"/>
    </xf>
    <xf numFmtId="3" fontId="26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3" fontId="64" fillId="0" borderId="10" xfId="46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5" fillId="0" borderId="10" xfId="0" applyNumberFormat="1" applyFont="1" applyFill="1" applyBorder="1" applyAlignment="1" applyProtection="1">
      <alignment/>
      <protection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right" vertical="center"/>
    </xf>
    <xf numFmtId="0" fontId="65" fillId="0" borderId="10" xfId="0" applyNumberFormat="1" applyFont="1" applyFill="1" applyBorder="1" applyAlignment="1" applyProtection="1" quotePrefix="1">
      <alignment/>
      <protection/>
    </xf>
    <xf numFmtId="0" fontId="67" fillId="0" borderId="10" xfId="0" applyFont="1" applyBorder="1" applyAlignment="1">
      <alignment vertical="center"/>
    </xf>
    <xf numFmtId="164" fontId="6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0" fontId="6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/>
      <protection/>
    </xf>
    <xf numFmtId="164" fontId="6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70" fillId="0" borderId="10" xfId="0" applyNumberFormat="1" applyFont="1" applyFill="1" applyBorder="1" applyAlignment="1" applyProtection="1">
      <alignment/>
      <protection/>
    </xf>
    <xf numFmtId="0" fontId="71" fillId="0" borderId="1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1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10" xfId="0" applyNumberFormat="1" applyFont="1" applyFill="1" applyBorder="1" applyAlignment="1" applyProtection="1">
      <alignment/>
      <protection/>
    </xf>
    <xf numFmtId="0" fontId="74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/>
      <protection/>
    </xf>
    <xf numFmtId="3" fontId="75" fillId="0" borderId="10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51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right" vertical="center"/>
    </xf>
    <xf numFmtId="0" fontId="49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left" vertical="center" wrapText="1"/>
    </xf>
    <xf numFmtId="0" fontId="0" fillId="0" borderId="42" xfId="0" applyNumberFormat="1" applyFill="1" applyBorder="1" applyAlignment="1" applyProtection="1">
      <alignment horizontal="left" vertical="center" wrapText="1"/>
      <protection/>
    </xf>
    <xf numFmtId="0" fontId="53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right"/>
    </xf>
    <xf numFmtId="3" fontId="47" fillId="0" borderId="43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7" fillId="0" borderId="14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39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43" xfId="0" applyFont="1" applyBorder="1" applyAlignment="1">
      <alignment horizontal="center" vertical="center"/>
    </xf>
    <xf numFmtId="0" fontId="58" fillId="0" borderId="43" xfId="0" applyFont="1" applyBorder="1" applyAlignment="1">
      <alignment vertical="center"/>
    </xf>
    <xf numFmtId="0" fontId="51" fillId="0" borderId="4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/>
    </xf>
    <xf numFmtId="0" fontId="51" fillId="0" borderId="48" xfId="0" applyFont="1" applyBorder="1" applyAlignment="1">
      <alignment horizontal="center" vertical="center"/>
    </xf>
    <xf numFmtId="0" fontId="58" fillId="0" borderId="48" xfId="0" applyFont="1" applyBorder="1" applyAlignment="1">
      <alignment vertical="center"/>
    </xf>
    <xf numFmtId="0" fontId="51" fillId="0" borderId="48" xfId="0" applyFont="1" applyBorder="1" applyAlignment="1">
      <alignment/>
    </xf>
    <xf numFmtId="0" fontId="47" fillId="0" borderId="48" xfId="0" applyFont="1" applyBorder="1" applyAlignment="1">
      <alignment horizontal="right"/>
    </xf>
    <xf numFmtId="166" fontId="47" fillId="0" borderId="48" xfId="45" applyNumberFormat="1" applyFont="1" applyBorder="1" applyAlignment="1">
      <alignment/>
    </xf>
    <xf numFmtId="0" fontId="47" fillId="0" borderId="15" xfId="0" applyFont="1" applyBorder="1" applyAlignment="1">
      <alignment/>
    </xf>
    <xf numFmtId="0" fontId="43" fillId="0" borderId="0" xfId="60" applyFont="1" applyBorder="1" applyAlignment="1">
      <alignment horizontal="centerContinuous"/>
      <protection/>
    </xf>
    <xf numFmtId="0" fontId="76" fillId="0" borderId="0" xfId="60" applyFont="1">
      <alignment/>
      <protection/>
    </xf>
    <xf numFmtId="0" fontId="30" fillId="0" borderId="0" xfId="60">
      <alignment/>
      <protection/>
    </xf>
    <xf numFmtId="0" fontId="77" fillId="0" borderId="34" xfId="60" applyFont="1" applyBorder="1" applyAlignment="1">
      <alignment horizontal="center"/>
      <protection/>
    </xf>
    <xf numFmtId="0" fontId="77" fillId="0" borderId="10" xfId="60" applyFont="1" applyBorder="1">
      <alignment/>
      <protection/>
    </xf>
    <xf numFmtId="0" fontId="44" fillId="0" borderId="34" xfId="60" applyFont="1" applyBorder="1" applyAlignment="1">
      <alignment horizontal="center"/>
      <protection/>
    </xf>
    <xf numFmtId="0" fontId="30" fillId="0" borderId="10" xfId="60" applyFont="1" applyBorder="1">
      <alignment/>
      <protection/>
    </xf>
    <xf numFmtId="0" fontId="30" fillId="0" borderId="10" xfId="60" applyFont="1" applyFill="1" applyBorder="1">
      <alignment/>
      <protection/>
    </xf>
    <xf numFmtId="0" fontId="77" fillId="0" borderId="10" xfId="60" applyFont="1" applyFill="1" applyBorder="1">
      <alignment/>
      <protection/>
    </xf>
    <xf numFmtId="0" fontId="30" fillId="33" borderId="10" xfId="60" applyFont="1" applyFill="1" applyBorder="1">
      <alignment/>
      <protection/>
    </xf>
    <xf numFmtId="0" fontId="30" fillId="0" borderId="37" xfId="60" applyFont="1" applyBorder="1">
      <alignment/>
      <protection/>
    </xf>
    <xf numFmtId="0" fontId="30" fillId="0" borderId="49" xfId="60" applyFont="1" applyFill="1" applyBorder="1">
      <alignment/>
      <protection/>
    </xf>
    <xf numFmtId="0" fontId="77" fillId="0" borderId="39" xfId="60" applyFont="1" applyBorder="1" applyAlignment="1">
      <alignment horizontal="center"/>
      <protection/>
    </xf>
    <xf numFmtId="0" fontId="77" fillId="0" borderId="43" xfId="60" applyFont="1" applyFill="1" applyBorder="1">
      <alignment/>
      <protection/>
    </xf>
    <xf numFmtId="0" fontId="30" fillId="0" borderId="43" xfId="60" applyFont="1" applyBorder="1">
      <alignment/>
      <protection/>
    </xf>
    <xf numFmtId="1" fontId="30" fillId="0" borderId="50" xfId="60" applyNumberFormat="1" applyFont="1" applyBorder="1">
      <alignment/>
      <protection/>
    </xf>
    <xf numFmtId="0" fontId="77" fillId="34" borderId="45" xfId="60" applyFont="1" applyFill="1" applyBorder="1" applyAlignment="1">
      <alignment horizontal="center"/>
      <protection/>
    </xf>
    <xf numFmtId="0" fontId="30" fillId="34" borderId="51" xfId="60" applyFill="1" applyBorder="1">
      <alignment/>
      <protection/>
    </xf>
    <xf numFmtId="0" fontId="30" fillId="34" borderId="51" xfId="60" applyFill="1" applyBorder="1" applyAlignment="1">
      <alignment horizontal="center"/>
      <protection/>
    </xf>
    <xf numFmtId="0" fontId="30" fillId="34" borderId="52" xfId="60" applyFill="1" applyBorder="1" applyAlignment="1">
      <alignment horizontal="center"/>
      <protection/>
    </xf>
    <xf numFmtId="166" fontId="0" fillId="0" borderId="10" xfId="42" applyNumberFormat="1" applyFont="1" applyFill="1" applyBorder="1" applyAlignment="1" applyProtection="1">
      <alignment/>
      <protection/>
    </xf>
    <xf numFmtId="166" fontId="70" fillId="0" borderId="10" xfId="42" applyNumberFormat="1" applyFont="1" applyFill="1" applyBorder="1" applyAlignment="1" applyProtection="1">
      <alignment/>
      <protection/>
    </xf>
    <xf numFmtId="166" fontId="70" fillId="0" borderId="10" xfId="0" applyNumberFormat="1" applyFont="1" applyFill="1" applyBorder="1" applyAlignment="1" applyProtection="1">
      <alignment/>
      <protection/>
    </xf>
    <xf numFmtId="166" fontId="78" fillId="0" borderId="10" xfId="42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7" fillId="0" borderId="10" xfId="0" applyFont="1" applyFill="1" applyBorder="1" applyAlignment="1">
      <alignment vertical="center"/>
    </xf>
    <xf numFmtId="0" fontId="46" fillId="0" borderId="53" xfId="0" applyFont="1" applyBorder="1" applyAlignment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51" fillId="0" borderId="11" xfId="0" applyFont="1" applyBorder="1" applyAlignment="1">
      <alignment horizontal="left" vertical="center" wrapText="1"/>
    </xf>
    <xf numFmtId="0" fontId="0" fillId="0" borderId="33" xfId="0" applyNumberFormat="1" applyFill="1" applyBorder="1" applyAlignment="1" applyProtection="1">
      <alignment horizontal="left" vertical="center" wrapText="1"/>
      <protection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8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%2009,10\Bilancci%20%20INTER.--2010--\PASQYRAT%20%20FINANCIARE%20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i"/>
      <sheetName val="pasivi"/>
    </sheetNames>
    <sheetDataSet>
      <sheetData sheetId="0">
        <row r="13">
          <cell r="E13">
            <v>0</v>
          </cell>
        </row>
      </sheetData>
      <sheetData sheetId="1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7">
      <selection activeCell="F44" sqref="F44"/>
    </sheetView>
  </sheetViews>
  <sheetFormatPr defaultColWidth="9.140625" defaultRowHeight="12.75"/>
  <sheetData>
    <row r="2" spans="1:11" ht="13.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4.25">
      <c r="A3" s="63"/>
      <c r="B3" s="64"/>
      <c r="C3" s="64"/>
      <c r="D3" s="64"/>
      <c r="E3" s="64"/>
      <c r="F3" s="64"/>
      <c r="G3" s="64"/>
      <c r="H3" s="64"/>
      <c r="I3" s="64"/>
      <c r="J3" s="65"/>
      <c r="K3" s="62"/>
    </row>
    <row r="4" spans="1:11" ht="14.25">
      <c r="A4" s="66"/>
      <c r="B4" s="67"/>
      <c r="C4" s="67"/>
      <c r="D4" s="67"/>
      <c r="E4" s="67"/>
      <c r="F4" s="67"/>
      <c r="G4" s="67"/>
      <c r="H4" s="67"/>
      <c r="I4" s="67"/>
      <c r="J4" s="68"/>
      <c r="K4" s="62"/>
    </row>
    <row r="5" spans="1:11" ht="12.75">
      <c r="A5" s="69"/>
      <c r="B5" s="70"/>
      <c r="C5" s="70"/>
      <c r="D5" s="70"/>
      <c r="E5" s="70"/>
      <c r="F5" s="70"/>
      <c r="G5" s="70"/>
      <c r="H5" s="70"/>
      <c r="I5" s="70"/>
      <c r="J5" s="71"/>
      <c r="K5" s="62"/>
    </row>
    <row r="6" spans="1:11" ht="30">
      <c r="A6" s="72" t="s">
        <v>0</v>
      </c>
      <c r="B6" s="73"/>
      <c r="C6" s="73"/>
      <c r="D6" s="73"/>
      <c r="E6" s="73"/>
      <c r="F6" s="73"/>
      <c r="G6" s="73"/>
      <c r="H6" s="73"/>
      <c r="I6" s="73"/>
      <c r="J6" s="74"/>
      <c r="K6" s="62"/>
    </row>
    <row r="7" spans="1:11" ht="30">
      <c r="A7" s="72"/>
      <c r="B7" s="73"/>
      <c r="C7" s="73"/>
      <c r="D7" s="73"/>
      <c r="E7" s="73"/>
      <c r="F7" s="73"/>
      <c r="G7" s="73"/>
      <c r="H7" s="73"/>
      <c r="I7" s="73"/>
      <c r="J7" s="74"/>
      <c r="K7" s="62"/>
    </row>
    <row r="8" spans="1:11" ht="30">
      <c r="A8" s="75"/>
      <c r="B8" s="76"/>
      <c r="C8" s="76"/>
      <c r="D8" s="76"/>
      <c r="E8" s="76"/>
      <c r="F8" s="76"/>
      <c r="G8" s="76"/>
      <c r="H8" s="76"/>
      <c r="I8" s="76"/>
      <c r="J8" s="77"/>
      <c r="K8" s="62"/>
    </row>
    <row r="9" spans="1:11" ht="13.5">
      <c r="A9" s="78" t="s">
        <v>1</v>
      </c>
      <c r="B9" s="79"/>
      <c r="C9" s="79"/>
      <c r="D9" s="79"/>
      <c r="E9" s="79"/>
      <c r="F9" s="79"/>
      <c r="G9" s="79"/>
      <c r="H9" s="79"/>
      <c r="I9" s="79"/>
      <c r="J9" s="80"/>
      <c r="K9" s="62"/>
    </row>
    <row r="10" spans="1:11" ht="13.5">
      <c r="A10" s="78" t="s">
        <v>2</v>
      </c>
      <c r="B10" s="79"/>
      <c r="C10" s="79"/>
      <c r="D10" s="79"/>
      <c r="E10" s="79"/>
      <c r="F10" s="79"/>
      <c r="G10" s="79"/>
      <c r="H10" s="79"/>
      <c r="I10" s="79"/>
      <c r="J10" s="80"/>
      <c r="K10" s="62"/>
    </row>
    <row r="11" spans="1:11" ht="12.75">
      <c r="A11" s="81"/>
      <c r="B11" s="82"/>
      <c r="C11" s="82"/>
      <c r="D11" s="82"/>
      <c r="E11" s="82"/>
      <c r="F11" s="82"/>
      <c r="G11" s="82"/>
      <c r="H11" s="82"/>
      <c r="I11" s="82"/>
      <c r="J11" s="83"/>
      <c r="K11" s="62"/>
    </row>
    <row r="12" spans="1:11" ht="12.75">
      <c r="A12" s="81"/>
      <c r="B12" s="82"/>
      <c r="C12" s="82"/>
      <c r="D12" s="82"/>
      <c r="E12" s="82"/>
      <c r="F12" s="82"/>
      <c r="G12" s="82"/>
      <c r="H12" s="82"/>
      <c r="I12" s="82"/>
      <c r="J12" s="83"/>
      <c r="K12" s="62"/>
    </row>
    <row r="13" spans="1:11" ht="30">
      <c r="A13" s="75"/>
      <c r="B13" s="76"/>
      <c r="C13" s="76"/>
      <c r="D13" s="76"/>
      <c r="E13" s="76"/>
      <c r="F13" s="76"/>
      <c r="G13" s="76"/>
      <c r="H13" s="76"/>
      <c r="I13" s="76"/>
      <c r="J13" s="77"/>
      <c r="K13" s="62"/>
    </row>
    <row r="14" spans="1:11" ht="14.25">
      <c r="A14" s="66"/>
      <c r="B14" s="67"/>
      <c r="C14" s="67"/>
      <c r="D14" s="67"/>
      <c r="E14" s="67"/>
      <c r="F14" s="67"/>
      <c r="G14" s="67"/>
      <c r="H14" s="67"/>
      <c r="I14" s="67"/>
      <c r="J14" s="68"/>
      <c r="K14" s="62"/>
    </row>
    <row r="15" spans="1:11" ht="15">
      <c r="A15" s="84" t="s">
        <v>3</v>
      </c>
      <c r="B15" s="85"/>
      <c r="C15" s="85"/>
      <c r="D15" s="85"/>
      <c r="E15" s="85"/>
      <c r="F15" s="85"/>
      <c r="G15" s="85"/>
      <c r="H15" s="85"/>
      <c r="I15" s="85"/>
      <c r="J15" s="86"/>
      <c r="K15" s="62"/>
    </row>
    <row r="16" spans="1:11" ht="18">
      <c r="A16" s="87" t="s">
        <v>1021</v>
      </c>
      <c r="B16" s="88"/>
      <c r="C16" s="88"/>
      <c r="D16" s="88"/>
      <c r="E16" s="88"/>
      <c r="F16" s="88"/>
      <c r="G16" s="88"/>
      <c r="H16" s="88"/>
      <c r="I16" s="88"/>
      <c r="J16" s="89"/>
      <c r="K16" s="62"/>
    </row>
    <row r="17" spans="1:11" ht="14.25">
      <c r="A17" s="90" t="s">
        <v>1022</v>
      </c>
      <c r="B17" s="91"/>
      <c r="C17" s="91"/>
      <c r="D17" s="91"/>
      <c r="E17" s="91"/>
      <c r="F17" s="91"/>
      <c r="G17" s="91"/>
      <c r="H17" s="91"/>
      <c r="I17" s="91"/>
      <c r="J17" s="92"/>
      <c r="K17" s="62"/>
    </row>
    <row r="18" spans="1:11" ht="14.25">
      <c r="A18" s="90" t="s">
        <v>1023</v>
      </c>
      <c r="B18" s="91"/>
      <c r="C18" s="91"/>
      <c r="D18" s="91"/>
      <c r="E18" s="91"/>
      <c r="F18" s="91"/>
      <c r="G18" s="91"/>
      <c r="H18" s="91"/>
      <c r="I18" s="91"/>
      <c r="J18" s="92"/>
      <c r="K18" s="62"/>
    </row>
    <row r="19" spans="1:11" ht="14.25">
      <c r="A19" s="90" t="s">
        <v>4</v>
      </c>
      <c r="B19" s="91"/>
      <c r="C19" s="91"/>
      <c r="D19" s="91"/>
      <c r="E19" s="91"/>
      <c r="F19" s="91"/>
      <c r="G19" s="91"/>
      <c r="H19" s="91"/>
      <c r="I19" s="91"/>
      <c r="J19" s="92"/>
      <c r="K19" s="62"/>
    </row>
    <row r="20" spans="1:11" ht="14.25">
      <c r="A20" s="90" t="s">
        <v>1024</v>
      </c>
      <c r="B20" s="91"/>
      <c r="C20" s="91"/>
      <c r="D20" s="91"/>
      <c r="E20" s="91"/>
      <c r="F20" s="91"/>
      <c r="G20" s="91"/>
      <c r="H20" s="91"/>
      <c r="I20" s="91"/>
      <c r="J20" s="92"/>
      <c r="K20" s="62"/>
    </row>
    <row r="21" spans="1:11" ht="14.25">
      <c r="A21" s="90"/>
      <c r="B21" s="91"/>
      <c r="C21" s="91"/>
      <c r="D21" s="91"/>
      <c r="E21" s="91"/>
      <c r="F21" s="91"/>
      <c r="G21" s="91"/>
      <c r="H21" s="91"/>
      <c r="I21" s="91"/>
      <c r="J21" s="92"/>
      <c r="K21" s="62"/>
    </row>
    <row r="22" spans="1:11" ht="14.25">
      <c r="A22" s="93"/>
      <c r="B22" s="94"/>
      <c r="C22" s="94"/>
      <c r="D22" s="94"/>
      <c r="E22" s="94"/>
      <c r="F22" s="94"/>
      <c r="G22" s="94"/>
      <c r="H22" s="94"/>
      <c r="I22" s="94"/>
      <c r="J22" s="95"/>
      <c r="K22" s="62"/>
    </row>
    <row r="23" spans="1:11" ht="14.25">
      <c r="A23" s="90" t="s">
        <v>1025</v>
      </c>
      <c r="B23" s="91"/>
      <c r="C23" s="91"/>
      <c r="D23" s="91"/>
      <c r="E23" s="91"/>
      <c r="F23" s="91"/>
      <c r="G23" s="91"/>
      <c r="H23" s="91"/>
      <c r="I23" s="91"/>
      <c r="J23" s="92"/>
      <c r="K23" s="62"/>
    </row>
    <row r="24" spans="1:11" ht="12.75">
      <c r="A24" s="81"/>
      <c r="B24" s="82"/>
      <c r="C24" s="82"/>
      <c r="D24" s="82"/>
      <c r="E24" s="82"/>
      <c r="F24" s="82"/>
      <c r="G24" s="82"/>
      <c r="H24" s="82"/>
      <c r="I24" s="82"/>
      <c r="J24" s="83"/>
      <c r="K24" s="62"/>
    </row>
    <row r="25" spans="1:11" ht="12.75">
      <c r="A25" s="81"/>
      <c r="B25" s="82"/>
      <c r="C25" s="82"/>
      <c r="D25" s="82"/>
      <c r="E25" s="82"/>
      <c r="F25" s="82"/>
      <c r="G25" s="82"/>
      <c r="H25" s="82"/>
      <c r="I25" s="82"/>
      <c r="J25" s="83"/>
      <c r="K25" s="62"/>
    </row>
    <row r="26" spans="1:11" ht="12.75">
      <c r="A26" s="96"/>
      <c r="B26" s="97"/>
      <c r="C26" s="97"/>
      <c r="D26" s="97"/>
      <c r="E26" s="97"/>
      <c r="F26" s="97"/>
      <c r="G26" s="97"/>
      <c r="H26" s="97"/>
      <c r="I26" s="97"/>
      <c r="J26" s="98"/>
      <c r="K26" s="62"/>
    </row>
    <row r="27" spans="1:11" ht="12.75">
      <c r="A27" s="96"/>
      <c r="B27" s="97"/>
      <c r="C27" s="97"/>
      <c r="D27" s="97"/>
      <c r="E27" s="97"/>
      <c r="F27" s="97"/>
      <c r="G27" s="97"/>
      <c r="H27" s="97"/>
      <c r="I27" s="97"/>
      <c r="J27" s="98"/>
      <c r="K27" s="62"/>
    </row>
    <row r="28" spans="1:11" ht="12.75">
      <c r="A28" s="81"/>
      <c r="B28" s="82"/>
      <c r="C28" s="82"/>
      <c r="D28" s="82"/>
      <c r="E28" s="82"/>
      <c r="F28" s="82"/>
      <c r="G28" s="82"/>
      <c r="H28" s="82"/>
      <c r="I28" s="82"/>
      <c r="J28" s="83"/>
      <c r="K28" s="62"/>
    </row>
    <row r="29" spans="1:11" ht="12.75">
      <c r="A29" s="81"/>
      <c r="B29" s="82"/>
      <c r="C29" s="82"/>
      <c r="D29" s="82"/>
      <c r="E29" s="82"/>
      <c r="F29" s="82"/>
      <c r="G29" s="82"/>
      <c r="H29" s="82"/>
      <c r="I29" s="82"/>
      <c r="J29" s="83"/>
      <c r="K29" s="62"/>
    </row>
    <row r="30" spans="1:11" ht="15">
      <c r="A30" s="84" t="s">
        <v>5</v>
      </c>
      <c r="B30" s="85"/>
      <c r="C30" s="85"/>
      <c r="D30" s="85"/>
      <c r="E30" s="85"/>
      <c r="F30" s="85"/>
      <c r="G30" s="85"/>
      <c r="H30" s="85"/>
      <c r="I30" s="85"/>
      <c r="J30" s="86"/>
      <c r="K30" s="62"/>
    </row>
    <row r="31" spans="1:11" ht="14.25">
      <c r="A31" s="90" t="s">
        <v>6</v>
      </c>
      <c r="B31" s="91"/>
      <c r="C31" s="91"/>
      <c r="D31" s="91"/>
      <c r="E31" s="91"/>
      <c r="F31" s="91"/>
      <c r="G31" s="91"/>
      <c r="H31" s="91"/>
      <c r="I31" s="91"/>
      <c r="J31" s="92"/>
      <c r="K31" s="62"/>
    </row>
    <row r="32" spans="1:11" ht="14.25">
      <c r="A32" s="90" t="s">
        <v>7</v>
      </c>
      <c r="B32" s="91"/>
      <c r="C32" s="91"/>
      <c r="D32" s="91"/>
      <c r="E32" s="91"/>
      <c r="F32" s="91"/>
      <c r="G32" s="91"/>
      <c r="H32" s="91"/>
      <c r="I32" s="91"/>
      <c r="J32" s="92"/>
      <c r="K32" s="62"/>
    </row>
    <row r="33" spans="1:11" ht="14.25">
      <c r="A33" s="90" t="s">
        <v>8</v>
      </c>
      <c r="B33" s="91"/>
      <c r="C33" s="91"/>
      <c r="D33" s="91"/>
      <c r="E33" s="91"/>
      <c r="F33" s="91"/>
      <c r="G33" s="91"/>
      <c r="H33" s="91"/>
      <c r="I33" s="91"/>
      <c r="J33" s="92"/>
      <c r="K33" s="62"/>
    </row>
    <row r="34" spans="1:11" ht="14.25">
      <c r="A34" s="90" t="s">
        <v>9</v>
      </c>
      <c r="B34" s="91"/>
      <c r="C34" s="91"/>
      <c r="D34" s="91"/>
      <c r="E34" s="91"/>
      <c r="F34" s="91"/>
      <c r="G34" s="91"/>
      <c r="H34" s="91"/>
      <c r="I34" s="91"/>
      <c r="J34" s="92"/>
      <c r="K34" s="62"/>
    </row>
    <row r="35" spans="1:11" ht="13.5">
      <c r="A35" s="99"/>
      <c r="B35" s="100"/>
      <c r="C35" s="100"/>
      <c r="D35" s="100"/>
      <c r="E35" s="100"/>
      <c r="F35" s="100"/>
      <c r="G35" s="100"/>
      <c r="H35" s="100"/>
      <c r="I35" s="100"/>
      <c r="J35" s="101"/>
      <c r="K35" s="62"/>
    </row>
    <row r="36" spans="1:11" ht="13.5">
      <c r="A36" s="78"/>
      <c r="B36" s="79"/>
      <c r="C36" s="79"/>
      <c r="D36" s="79"/>
      <c r="E36" s="79"/>
      <c r="F36" s="79"/>
      <c r="G36" s="79"/>
      <c r="H36" s="79"/>
      <c r="I36" s="79"/>
      <c r="J36" s="80"/>
      <c r="K36" s="62"/>
    </row>
    <row r="37" spans="1:11" ht="15.75">
      <c r="A37" s="102" t="s">
        <v>10</v>
      </c>
      <c r="B37" s="103"/>
      <c r="C37" s="103"/>
      <c r="D37" s="103"/>
      <c r="E37" s="103"/>
      <c r="F37" s="103"/>
      <c r="G37" s="103"/>
      <c r="H37" s="103"/>
      <c r="I37" s="103"/>
      <c r="J37" s="104"/>
      <c r="K37" s="62"/>
    </row>
    <row r="38" spans="1:11" ht="15.75">
      <c r="A38" s="102" t="s">
        <v>11</v>
      </c>
      <c r="B38" s="103"/>
      <c r="C38" s="103"/>
      <c r="D38" s="103"/>
      <c r="E38" s="103"/>
      <c r="F38" s="103"/>
      <c r="G38" s="103"/>
      <c r="H38" s="103"/>
      <c r="I38" s="103"/>
      <c r="J38" s="104"/>
      <c r="K38" s="62"/>
    </row>
    <row r="39" spans="1:11" ht="13.5">
      <c r="A39" s="78"/>
      <c r="B39" s="79"/>
      <c r="C39" s="79"/>
      <c r="D39" s="79"/>
      <c r="E39" s="79"/>
      <c r="F39" s="79"/>
      <c r="G39" s="79"/>
      <c r="H39" s="79"/>
      <c r="I39" s="79"/>
      <c r="J39" s="80"/>
      <c r="K39" s="62"/>
    </row>
    <row r="40" spans="1:11" ht="12.75">
      <c r="A40" s="105" t="s">
        <v>1026</v>
      </c>
      <c r="B40" s="106"/>
      <c r="C40" s="106"/>
      <c r="D40" s="106"/>
      <c r="E40" s="106"/>
      <c r="F40" s="106"/>
      <c r="G40" s="106"/>
      <c r="H40" s="106"/>
      <c r="I40" s="106"/>
      <c r="J40" s="107"/>
      <c r="K40" s="62"/>
    </row>
    <row r="41" spans="1:11" ht="13.5">
      <c r="A41" s="78"/>
      <c r="B41" s="79"/>
      <c r="C41" s="79"/>
      <c r="D41" s="79"/>
      <c r="E41" s="79"/>
      <c r="F41" s="79"/>
      <c r="G41" s="79"/>
      <c r="H41" s="79"/>
      <c r="I41" s="79"/>
      <c r="J41" s="80"/>
      <c r="K41" s="62"/>
    </row>
    <row r="42" spans="1:11" ht="12.75">
      <c r="A42" s="81"/>
      <c r="B42" s="82"/>
      <c r="C42" s="82"/>
      <c r="D42" s="82"/>
      <c r="E42" s="82"/>
      <c r="F42" s="82"/>
      <c r="G42" s="82"/>
      <c r="H42" s="82"/>
      <c r="I42" s="82"/>
      <c r="J42" s="83"/>
      <c r="K42" s="62"/>
    </row>
    <row r="43" spans="1:11" ht="12.7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62"/>
    </row>
    <row r="44" spans="1:11" ht="14.25">
      <c r="A44" s="111"/>
      <c r="B44" s="112"/>
      <c r="C44" s="112"/>
      <c r="D44" s="112"/>
      <c r="E44" s="112"/>
      <c r="F44" s="112"/>
      <c r="G44" s="112"/>
      <c r="H44" s="112"/>
      <c r="I44" s="112"/>
      <c r="J44" s="113"/>
      <c r="K44" s="62"/>
    </row>
    <row r="45" spans="1:11" ht="13.5" thickBot="1">
      <c r="A45" s="114"/>
      <c r="B45" s="115"/>
      <c r="C45" s="115"/>
      <c r="D45" s="115"/>
      <c r="E45" s="115"/>
      <c r="F45" s="115"/>
      <c r="G45" s="115"/>
      <c r="H45" s="115"/>
      <c r="I45" s="115"/>
      <c r="J45" s="116"/>
      <c r="K45" s="62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</sheetData>
  <sheetProtection/>
  <printOptions/>
  <pageMargins left="0.59" right="0.16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6">
      <selection activeCell="C32" sqref="C32"/>
    </sheetView>
  </sheetViews>
  <sheetFormatPr defaultColWidth="9.140625" defaultRowHeight="12.75"/>
  <cols>
    <col min="1" max="1" width="6.140625" style="0" customWidth="1"/>
    <col min="2" max="2" width="49.8515625" style="0" customWidth="1"/>
    <col min="3" max="3" width="11.421875" style="0" customWidth="1"/>
    <col min="4" max="4" width="12.140625" style="0" customWidth="1"/>
    <col min="5" max="5" width="10.00390625" style="0" customWidth="1"/>
    <col min="6" max="6" width="11.28125" style="0" customWidth="1"/>
  </cols>
  <sheetData>
    <row r="3" ht="15">
      <c r="B3" s="276" t="s">
        <v>1060</v>
      </c>
    </row>
    <row r="4" spans="1:6" ht="15">
      <c r="A4" s="62"/>
      <c r="B4" s="384" t="s">
        <v>1061</v>
      </c>
      <c r="C4" s="62"/>
      <c r="D4" s="62"/>
      <c r="E4" s="62"/>
      <c r="F4" s="62"/>
    </row>
    <row r="5" spans="1:6" ht="15">
      <c r="A5" s="62"/>
      <c r="B5" s="62"/>
      <c r="C5" s="62" t="s">
        <v>926</v>
      </c>
      <c r="D5" s="62"/>
      <c r="E5" s="62"/>
      <c r="F5" s="276" t="s">
        <v>927</v>
      </c>
    </row>
    <row r="6" spans="1:6" ht="15">
      <c r="A6" s="277" t="s">
        <v>928</v>
      </c>
      <c r="B6" s="277"/>
      <c r="C6" s="277"/>
      <c r="D6" s="277"/>
      <c r="E6" s="277"/>
      <c r="F6" s="277"/>
    </row>
    <row r="7" spans="1:6" ht="30">
      <c r="A7" s="278" t="s">
        <v>114</v>
      </c>
      <c r="B7" s="278" t="s">
        <v>929</v>
      </c>
      <c r="C7" s="279" t="s">
        <v>930</v>
      </c>
      <c r="D7" s="280" t="s">
        <v>931</v>
      </c>
      <c r="E7" s="278" t="s">
        <v>932</v>
      </c>
      <c r="F7" s="278" t="s">
        <v>933</v>
      </c>
    </row>
    <row r="8" spans="1:6" ht="15">
      <c r="A8" s="278">
        <v>1</v>
      </c>
      <c r="B8" s="281" t="s">
        <v>934</v>
      </c>
      <c r="C8" s="281">
        <v>70</v>
      </c>
      <c r="D8" s="281">
        <v>11100</v>
      </c>
      <c r="E8" s="282">
        <v>59174165</v>
      </c>
      <c r="F8" s="282">
        <v>47053274</v>
      </c>
    </row>
    <row r="9" spans="1:6" ht="12.75">
      <c r="A9" s="283" t="s">
        <v>935</v>
      </c>
      <c r="B9" s="284" t="s">
        <v>936</v>
      </c>
      <c r="C9" s="285" t="s">
        <v>937</v>
      </c>
      <c r="D9" s="284">
        <v>11101</v>
      </c>
      <c r="E9" s="282">
        <v>0</v>
      </c>
      <c r="F9" s="282">
        <v>0</v>
      </c>
    </row>
    <row r="10" spans="1:6" ht="12.75">
      <c r="A10" s="283" t="s">
        <v>938</v>
      </c>
      <c r="B10" s="284" t="s">
        <v>939</v>
      </c>
      <c r="C10" s="284">
        <v>704</v>
      </c>
      <c r="D10" s="284">
        <v>11102</v>
      </c>
      <c r="E10" s="282">
        <v>0</v>
      </c>
      <c r="F10" s="282">
        <v>0</v>
      </c>
    </row>
    <row r="11" spans="1:6" ht="12.75">
      <c r="A11" s="283" t="s">
        <v>940</v>
      </c>
      <c r="B11" s="284" t="s">
        <v>941</v>
      </c>
      <c r="C11" s="284">
        <v>705</v>
      </c>
      <c r="D11" s="284">
        <v>11103</v>
      </c>
      <c r="E11" s="282">
        <f>E8</f>
        <v>59174165</v>
      </c>
      <c r="F11" s="282">
        <v>47053174</v>
      </c>
    </row>
    <row r="12" spans="1:6" ht="15">
      <c r="A12" s="278">
        <v>2</v>
      </c>
      <c r="B12" s="281" t="s">
        <v>942</v>
      </c>
      <c r="C12" s="281">
        <v>708</v>
      </c>
      <c r="D12" s="281">
        <v>11104</v>
      </c>
      <c r="E12" s="282">
        <v>0</v>
      </c>
      <c r="F12" s="282">
        <v>0</v>
      </c>
    </row>
    <row r="13" spans="1:6" ht="12.75">
      <c r="A13" s="283" t="s">
        <v>935</v>
      </c>
      <c r="B13" s="284" t="s">
        <v>943</v>
      </c>
      <c r="C13" s="284">
        <v>7081</v>
      </c>
      <c r="D13" s="284">
        <v>111041</v>
      </c>
      <c r="E13" s="282">
        <v>0</v>
      </c>
      <c r="F13" s="282">
        <v>0</v>
      </c>
    </row>
    <row r="14" spans="1:6" ht="12.75">
      <c r="A14" s="283" t="s">
        <v>938</v>
      </c>
      <c r="B14" s="284" t="s">
        <v>944</v>
      </c>
      <c r="C14" s="284">
        <v>7082</v>
      </c>
      <c r="D14" s="284">
        <v>111042</v>
      </c>
      <c r="E14" s="282">
        <v>0</v>
      </c>
      <c r="F14" s="282">
        <v>0</v>
      </c>
    </row>
    <row r="15" spans="1:6" ht="12.75">
      <c r="A15" s="283" t="s">
        <v>940</v>
      </c>
      <c r="B15" s="284" t="s">
        <v>945</v>
      </c>
      <c r="C15" s="284">
        <v>7083</v>
      </c>
      <c r="D15" s="284">
        <v>111043</v>
      </c>
      <c r="E15" s="282">
        <v>0</v>
      </c>
      <c r="F15" s="282">
        <v>0</v>
      </c>
    </row>
    <row r="16" spans="1:6" ht="27.75" customHeight="1">
      <c r="A16" s="278">
        <v>3</v>
      </c>
      <c r="B16" s="279" t="s">
        <v>946</v>
      </c>
      <c r="C16" s="281">
        <v>71</v>
      </c>
      <c r="D16" s="281">
        <v>11201</v>
      </c>
      <c r="E16" s="282">
        <v>0</v>
      </c>
      <c r="F16" s="282">
        <v>0</v>
      </c>
    </row>
    <row r="17" spans="1:6" ht="12.75">
      <c r="A17" s="286"/>
      <c r="B17" s="283" t="s">
        <v>947</v>
      </c>
      <c r="C17" s="284"/>
      <c r="D17" s="284">
        <v>112011</v>
      </c>
      <c r="E17" s="282">
        <v>0</v>
      </c>
      <c r="F17" s="282">
        <v>0</v>
      </c>
    </row>
    <row r="18" spans="1:6" ht="12.75">
      <c r="A18" s="287"/>
      <c r="B18" s="283" t="s">
        <v>948</v>
      </c>
      <c r="C18" s="284"/>
      <c r="D18" s="284">
        <v>112012</v>
      </c>
      <c r="E18" s="282">
        <v>0</v>
      </c>
      <c r="F18" s="282">
        <v>0</v>
      </c>
    </row>
    <row r="19" spans="1:6" ht="15">
      <c r="A19" s="278">
        <v>4</v>
      </c>
      <c r="B19" s="281" t="s">
        <v>949</v>
      </c>
      <c r="C19" s="281">
        <v>72</v>
      </c>
      <c r="D19" s="281">
        <v>11300</v>
      </c>
      <c r="E19" s="282">
        <v>0</v>
      </c>
      <c r="F19" s="282">
        <v>0</v>
      </c>
    </row>
    <row r="20" spans="1:6" ht="12.75">
      <c r="A20" s="284"/>
      <c r="B20" s="284" t="s">
        <v>950</v>
      </c>
      <c r="C20" s="284"/>
      <c r="D20" s="284">
        <v>11301</v>
      </c>
      <c r="E20" s="282">
        <v>0</v>
      </c>
      <c r="F20" s="282">
        <v>0</v>
      </c>
    </row>
    <row r="21" spans="1:6" ht="15">
      <c r="A21" s="278">
        <v>5</v>
      </c>
      <c r="B21" s="288" t="s">
        <v>951</v>
      </c>
      <c r="C21" s="281">
        <v>73</v>
      </c>
      <c r="D21" s="281">
        <v>11400</v>
      </c>
      <c r="E21" s="282">
        <v>0</v>
      </c>
      <c r="F21" s="282">
        <v>0</v>
      </c>
    </row>
    <row r="22" spans="1:6" ht="15">
      <c r="A22" s="278">
        <v>6</v>
      </c>
      <c r="B22" s="281" t="s">
        <v>952</v>
      </c>
      <c r="C22" s="281">
        <v>75</v>
      </c>
      <c r="D22" s="281">
        <v>11500</v>
      </c>
      <c r="E22" s="282">
        <v>0</v>
      </c>
      <c r="F22" s="282">
        <v>0</v>
      </c>
    </row>
    <row r="23" spans="1:6" ht="15">
      <c r="A23" s="278">
        <v>7</v>
      </c>
      <c r="B23" s="281" t="s">
        <v>953</v>
      </c>
      <c r="C23" s="281">
        <v>77</v>
      </c>
      <c r="D23" s="281">
        <v>11600</v>
      </c>
      <c r="E23" s="282">
        <v>0</v>
      </c>
      <c r="F23" s="282">
        <v>0</v>
      </c>
    </row>
    <row r="24" spans="1:6" ht="15">
      <c r="A24" s="278" t="s">
        <v>954</v>
      </c>
      <c r="B24" s="281" t="s">
        <v>955</v>
      </c>
      <c r="C24" s="284"/>
      <c r="D24" s="281">
        <v>11800</v>
      </c>
      <c r="E24" s="282">
        <f>E8+E12+E16+E19+E21+E22+E23</f>
        <v>59174165</v>
      </c>
      <c r="F24" s="282">
        <f>F8+F12+F16+F19+F21+F22+F23</f>
        <v>47053274</v>
      </c>
    </row>
    <row r="25" spans="1:6" ht="12.75">
      <c r="A25" s="62"/>
      <c r="B25" s="62"/>
      <c r="C25" s="62"/>
      <c r="D25" s="62"/>
      <c r="E25" s="62"/>
      <c r="F25" s="62"/>
    </row>
    <row r="26" spans="1:6" ht="12.75">
      <c r="A26" s="62"/>
      <c r="B26" s="62"/>
      <c r="C26" s="62"/>
      <c r="D26" s="62"/>
      <c r="E26" s="62"/>
      <c r="F26" s="62"/>
    </row>
    <row r="27" spans="1:6" ht="15.75">
      <c r="A27" s="62"/>
      <c r="B27" s="62"/>
      <c r="C27" s="289" t="s">
        <v>956</v>
      </c>
      <c r="D27" s="289"/>
      <c r="E27" s="62"/>
      <c r="F27" s="62"/>
    </row>
    <row r="28" spans="1:6" ht="15.75">
      <c r="A28" s="62"/>
      <c r="B28" s="62"/>
      <c r="C28" s="289"/>
      <c r="D28" s="289"/>
      <c r="E28" s="62"/>
      <c r="F28" s="62"/>
    </row>
    <row r="29" spans="1:6" ht="15.75">
      <c r="A29" s="62"/>
      <c r="B29" s="62"/>
      <c r="C29" s="289" t="s">
        <v>1063</v>
      </c>
      <c r="D29" s="289"/>
      <c r="E29" s="62"/>
      <c r="F29" s="62"/>
    </row>
    <row r="30" spans="1:6" ht="12.75">
      <c r="A30" s="62"/>
      <c r="B30" s="62"/>
      <c r="C30" s="62"/>
      <c r="D30" s="62"/>
      <c r="E30" s="62"/>
      <c r="F30" s="62"/>
    </row>
  </sheetData>
  <sheetProtection/>
  <printOptions/>
  <pageMargins left="0.17" right="0.16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4">
      <selection activeCell="E51" sqref="E51"/>
    </sheetView>
  </sheetViews>
  <sheetFormatPr defaultColWidth="9.140625" defaultRowHeight="12.75"/>
  <cols>
    <col min="1" max="1" width="6.00390625" style="0" customWidth="1"/>
    <col min="2" max="2" width="45.7109375" style="0" customWidth="1"/>
    <col min="5" max="5" width="13.8515625" style="0" customWidth="1"/>
    <col min="6" max="6" width="13.28125" style="0" customWidth="1"/>
    <col min="8" max="8" width="12.00390625" style="0" customWidth="1"/>
  </cols>
  <sheetData>
    <row r="1" spans="1:6" ht="12.75">
      <c r="A1" s="62"/>
      <c r="B1" s="62"/>
      <c r="C1" s="62"/>
      <c r="D1" s="62"/>
      <c r="E1" s="62"/>
      <c r="F1" s="62"/>
    </row>
    <row r="2" spans="1:6" ht="15">
      <c r="A2" s="62"/>
      <c r="B2" s="276" t="s">
        <v>1062</v>
      </c>
      <c r="C2" s="62"/>
      <c r="D2" s="62"/>
      <c r="E2" s="62"/>
      <c r="F2" s="62"/>
    </row>
    <row r="3" spans="1:6" ht="15">
      <c r="A3" s="62"/>
      <c r="B3" s="384" t="s">
        <v>1061</v>
      </c>
      <c r="C3" s="62"/>
      <c r="D3" s="62"/>
      <c r="E3" s="276" t="s">
        <v>957</v>
      </c>
      <c r="F3" s="62"/>
    </row>
    <row r="4" spans="1:6" ht="15">
      <c r="A4" s="276"/>
      <c r="B4" s="62"/>
      <c r="C4" s="62"/>
      <c r="D4" s="62"/>
      <c r="E4" s="62"/>
      <c r="F4" s="62"/>
    </row>
    <row r="5" spans="1:6" ht="15">
      <c r="A5" s="62"/>
      <c r="B5" s="62"/>
      <c r="C5" s="62"/>
      <c r="D5" s="62"/>
      <c r="E5" s="62"/>
      <c r="F5" s="276" t="s">
        <v>927</v>
      </c>
    </row>
    <row r="6" spans="1:6" ht="15">
      <c r="A6" s="290" t="s">
        <v>928</v>
      </c>
      <c r="B6" s="291"/>
      <c r="C6" s="291"/>
      <c r="D6" s="291"/>
      <c r="E6" s="291"/>
      <c r="F6" s="292"/>
    </row>
    <row r="7" spans="1:6" ht="45">
      <c r="A7" s="278" t="s">
        <v>114</v>
      </c>
      <c r="B7" s="278" t="s">
        <v>958</v>
      </c>
      <c r="C7" s="293" t="s">
        <v>930</v>
      </c>
      <c r="D7" s="293" t="s">
        <v>931</v>
      </c>
      <c r="E7" s="278" t="s">
        <v>932</v>
      </c>
      <c r="F7" s="278" t="s">
        <v>933</v>
      </c>
    </row>
    <row r="8" spans="1:6" ht="15">
      <c r="A8" s="281">
        <v>1</v>
      </c>
      <c r="B8" s="281" t="s">
        <v>959</v>
      </c>
      <c r="C8" s="281">
        <v>60</v>
      </c>
      <c r="D8" s="281">
        <v>12100</v>
      </c>
      <c r="E8" s="294">
        <v>44201433</v>
      </c>
      <c r="F8" s="294">
        <v>21668400</v>
      </c>
    </row>
    <row r="9" spans="1:6" ht="12.75">
      <c r="A9" s="283" t="s">
        <v>935</v>
      </c>
      <c r="B9" s="284" t="s">
        <v>960</v>
      </c>
      <c r="C9" s="295" t="s">
        <v>961</v>
      </c>
      <c r="D9" s="284">
        <v>12101</v>
      </c>
      <c r="E9" s="296">
        <v>44201433</v>
      </c>
      <c r="F9" s="296">
        <v>21668400</v>
      </c>
    </row>
    <row r="10" spans="1:6" ht="12.75">
      <c r="A10" s="283" t="s">
        <v>938</v>
      </c>
      <c r="B10" s="284" t="s">
        <v>962</v>
      </c>
      <c r="C10" s="284"/>
      <c r="D10" s="284">
        <v>12102</v>
      </c>
      <c r="E10" s="296">
        <v>0</v>
      </c>
      <c r="F10" s="296">
        <v>0</v>
      </c>
    </row>
    <row r="11" spans="1:6" ht="12.75">
      <c r="A11" s="255" t="s">
        <v>940</v>
      </c>
      <c r="B11" s="284" t="s">
        <v>963</v>
      </c>
      <c r="C11" s="295" t="s">
        <v>964</v>
      </c>
      <c r="D11" s="284">
        <v>12103</v>
      </c>
      <c r="E11" s="296">
        <v>0</v>
      </c>
      <c r="F11" s="296">
        <v>0</v>
      </c>
    </row>
    <row r="12" spans="1:6" ht="12.75">
      <c r="A12" s="283" t="s">
        <v>965</v>
      </c>
      <c r="B12" s="284" t="s">
        <v>966</v>
      </c>
      <c r="C12" s="284"/>
      <c r="D12" s="284">
        <v>12104</v>
      </c>
      <c r="E12" s="296">
        <v>0</v>
      </c>
      <c r="F12" s="296">
        <v>0</v>
      </c>
    </row>
    <row r="13" spans="1:6" ht="12.75">
      <c r="A13" s="283" t="s">
        <v>967</v>
      </c>
      <c r="B13" s="284" t="s">
        <v>968</v>
      </c>
      <c r="C13" s="295" t="s">
        <v>969</v>
      </c>
      <c r="D13" s="284">
        <v>12105</v>
      </c>
      <c r="E13" s="296">
        <v>0</v>
      </c>
      <c r="F13" s="296">
        <v>0</v>
      </c>
    </row>
    <row r="14" spans="1:6" ht="15">
      <c r="A14" s="281">
        <v>2</v>
      </c>
      <c r="B14" s="281" t="s">
        <v>970</v>
      </c>
      <c r="C14" s="281">
        <v>64</v>
      </c>
      <c r="D14" s="281">
        <v>12200</v>
      </c>
      <c r="E14" s="294">
        <f>E15+E16</f>
        <v>6821364</v>
      </c>
      <c r="F14" s="294">
        <f>F15+F16</f>
        <v>6859225</v>
      </c>
    </row>
    <row r="15" spans="1:6" ht="12.75">
      <c r="A15" s="283" t="s">
        <v>971</v>
      </c>
      <c r="B15" s="284" t="s">
        <v>972</v>
      </c>
      <c r="C15" s="284">
        <v>641</v>
      </c>
      <c r="D15" s="284">
        <v>12201</v>
      </c>
      <c r="E15" s="296">
        <v>5838935</v>
      </c>
      <c r="F15" s="296">
        <v>5879970</v>
      </c>
    </row>
    <row r="16" spans="1:6" ht="12.75">
      <c r="A16" s="283" t="s">
        <v>973</v>
      </c>
      <c r="B16" s="284" t="s">
        <v>974</v>
      </c>
      <c r="C16" s="284">
        <v>644</v>
      </c>
      <c r="D16" s="284">
        <v>12202</v>
      </c>
      <c r="E16" s="296">
        <v>982429</v>
      </c>
      <c r="F16" s="296">
        <v>979255</v>
      </c>
    </row>
    <row r="17" spans="1:6" ht="15">
      <c r="A17" s="281">
        <v>3</v>
      </c>
      <c r="B17" s="281" t="s">
        <v>975</v>
      </c>
      <c r="C17" s="281">
        <v>68</v>
      </c>
      <c r="D17" s="281">
        <v>12300</v>
      </c>
      <c r="E17" s="297">
        <v>94098</v>
      </c>
      <c r="F17" s="297">
        <v>602605</v>
      </c>
    </row>
    <row r="18" spans="1:6" ht="15">
      <c r="A18" s="281">
        <v>4</v>
      </c>
      <c r="B18" s="281" t="s">
        <v>976</v>
      </c>
      <c r="C18" s="281">
        <v>61</v>
      </c>
      <c r="D18" s="281">
        <v>12400</v>
      </c>
      <c r="E18" s="294">
        <v>0</v>
      </c>
      <c r="F18" s="294">
        <v>0</v>
      </c>
    </row>
    <row r="19" spans="1:6" ht="12.75">
      <c r="A19" s="283" t="s">
        <v>935</v>
      </c>
      <c r="B19" s="284" t="s">
        <v>977</v>
      </c>
      <c r="C19" s="284"/>
      <c r="D19" s="284">
        <v>12401</v>
      </c>
      <c r="E19" s="296">
        <v>0</v>
      </c>
      <c r="F19" s="296">
        <v>0</v>
      </c>
    </row>
    <row r="20" spans="1:6" ht="12.75">
      <c r="A20" s="283" t="s">
        <v>938</v>
      </c>
      <c r="B20" s="284" t="s">
        <v>978</v>
      </c>
      <c r="C20" s="284">
        <v>611</v>
      </c>
      <c r="D20" s="284">
        <v>12402</v>
      </c>
      <c r="E20" s="296">
        <v>0</v>
      </c>
      <c r="F20" s="296">
        <v>0</v>
      </c>
    </row>
    <row r="21" spans="1:6" ht="12.75">
      <c r="A21" s="283" t="s">
        <v>940</v>
      </c>
      <c r="B21" s="284" t="s">
        <v>979</v>
      </c>
      <c r="C21" s="284">
        <v>613</v>
      </c>
      <c r="D21" s="284">
        <v>12403</v>
      </c>
      <c r="E21" s="296">
        <v>0</v>
      </c>
      <c r="F21" s="296">
        <v>0</v>
      </c>
    </row>
    <row r="22" spans="1:8" ht="13.5">
      <c r="A22" s="283" t="s">
        <v>965</v>
      </c>
      <c r="B22" s="284" t="s">
        <v>980</v>
      </c>
      <c r="C22" s="284">
        <v>615</v>
      </c>
      <c r="D22" s="284">
        <v>12404</v>
      </c>
      <c r="E22" s="296">
        <v>0</v>
      </c>
      <c r="F22" s="296">
        <v>0</v>
      </c>
      <c r="H22" s="11"/>
    </row>
    <row r="23" spans="1:6" ht="12.75">
      <c r="A23" s="283" t="s">
        <v>967</v>
      </c>
      <c r="B23" s="284" t="s">
        <v>981</v>
      </c>
      <c r="C23" s="284">
        <v>616</v>
      </c>
      <c r="D23" s="284">
        <v>12405</v>
      </c>
      <c r="E23" s="296">
        <v>0</v>
      </c>
      <c r="F23" s="296">
        <v>0</v>
      </c>
    </row>
    <row r="24" spans="1:6" ht="12.75">
      <c r="A24" s="283" t="s">
        <v>982</v>
      </c>
      <c r="B24" s="284" t="s">
        <v>983</v>
      </c>
      <c r="C24" s="284">
        <v>617</v>
      </c>
      <c r="D24" s="284">
        <v>12406</v>
      </c>
      <c r="E24" s="296">
        <v>0</v>
      </c>
      <c r="F24" s="296">
        <v>0</v>
      </c>
    </row>
    <row r="25" spans="1:6" ht="12.75">
      <c r="A25" s="283" t="s">
        <v>984</v>
      </c>
      <c r="B25" s="284" t="s">
        <v>985</v>
      </c>
      <c r="C25" s="284">
        <v>618</v>
      </c>
      <c r="D25" s="284">
        <v>12407</v>
      </c>
      <c r="E25" s="296">
        <v>4340244</v>
      </c>
      <c r="F25" s="296">
        <v>7613619</v>
      </c>
    </row>
    <row r="26" spans="1:6" ht="12.75">
      <c r="A26" s="283" t="s">
        <v>986</v>
      </c>
      <c r="B26" s="284" t="s">
        <v>987</v>
      </c>
      <c r="C26" s="284">
        <v>623</v>
      </c>
      <c r="D26" s="284">
        <v>12408</v>
      </c>
      <c r="E26" s="296">
        <v>0</v>
      </c>
      <c r="F26" s="296">
        <v>0</v>
      </c>
    </row>
    <row r="27" spans="1:6" ht="12.75">
      <c r="A27" s="283" t="s">
        <v>988</v>
      </c>
      <c r="B27" s="284" t="s">
        <v>989</v>
      </c>
      <c r="C27" s="284">
        <v>624</v>
      </c>
      <c r="D27" s="284">
        <v>12409</v>
      </c>
      <c r="E27" s="296">
        <v>0</v>
      </c>
      <c r="F27" s="296">
        <v>0</v>
      </c>
    </row>
    <row r="28" spans="1:6" ht="12.75">
      <c r="A28" s="283" t="s">
        <v>990</v>
      </c>
      <c r="B28" s="284" t="s">
        <v>991</v>
      </c>
      <c r="C28" s="284">
        <v>625</v>
      </c>
      <c r="D28" s="284">
        <v>12410</v>
      </c>
      <c r="E28" s="296">
        <v>0</v>
      </c>
      <c r="F28" s="296">
        <v>0</v>
      </c>
    </row>
    <row r="29" spans="1:6" ht="12.75">
      <c r="A29" s="283" t="s">
        <v>992</v>
      </c>
      <c r="B29" s="284" t="s">
        <v>993</v>
      </c>
      <c r="C29" s="284">
        <v>626</v>
      </c>
      <c r="D29" s="284">
        <v>12411</v>
      </c>
      <c r="E29" s="296">
        <v>836065</v>
      </c>
      <c r="F29" s="296">
        <v>0</v>
      </c>
    </row>
    <row r="30" spans="1:6" ht="12.75">
      <c r="A30" s="283" t="s">
        <v>994</v>
      </c>
      <c r="B30" s="284" t="s">
        <v>995</v>
      </c>
      <c r="C30" s="284">
        <v>627</v>
      </c>
      <c r="D30" s="284">
        <v>12412</v>
      </c>
      <c r="E30" s="296">
        <v>0</v>
      </c>
      <c r="F30" s="296">
        <v>0</v>
      </c>
    </row>
    <row r="31" spans="1:6" ht="12.75">
      <c r="A31" s="284"/>
      <c r="B31" s="284" t="s">
        <v>996</v>
      </c>
      <c r="C31" s="284">
        <v>6271</v>
      </c>
      <c r="D31" s="284">
        <v>124121</v>
      </c>
      <c r="E31" s="296">
        <v>0</v>
      </c>
      <c r="F31" s="296">
        <v>0</v>
      </c>
    </row>
    <row r="32" spans="1:6" ht="12.75">
      <c r="A32" s="284"/>
      <c r="B32" s="284" t="s">
        <v>997</v>
      </c>
      <c r="C32" s="284">
        <v>6272</v>
      </c>
      <c r="D32" s="284">
        <v>124122</v>
      </c>
      <c r="E32" s="296">
        <v>0</v>
      </c>
      <c r="F32" s="296">
        <v>0</v>
      </c>
    </row>
    <row r="33" spans="1:6" ht="12.75">
      <c r="A33" s="283" t="s">
        <v>998</v>
      </c>
      <c r="B33" s="284" t="s">
        <v>999</v>
      </c>
      <c r="C33" s="284">
        <v>628</v>
      </c>
      <c r="D33" s="284">
        <v>12413</v>
      </c>
      <c r="E33" s="296">
        <v>19732</v>
      </c>
      <c r="F33" s="296">
        <v>0</v>
      </c>
    </row>
    <row r="34" spans="1:6" ht="15">
      <c r="A34" s="281">
        <v>5</v>
      </c>
      <c r="B34" s="281" t="s">
        <v>1000</v>
      </c>
      <c r="C34" s="281">
        <v>63</v>
      </c>
      <c r="D34" s="281">
        <v>12500</v>
      </c>
      <c r="E34" s="294">
        <v>0</v>
      </c>
      <c r="F34" s="294">
        <v>0</v>
      </c>
    </row>
    <row r="35" spans="1:6" ht="12.75">
      <c r="A35" s="283" t="s">
        <v>935</v>
      </c>
      <c r="B35" s="284" t="s">
        <v>1001</v>
      </c>
      <c r="C35" s="284">
        <v>632</v>
      </c>
      <c r="D35" s="284">
        <v>12501</v>
      </c>
      <c r="E35" s="296">
        <v>0</v>
      </c>
      <c r="F35" s="296">
        <v>0</v>
      </c>
    </row>
    <row r="36" spans="1:6" ht="12.75">
      <c r="A36" s="283" t="s">
        <v>938</v>
      </c>
      <c r="B36" s="284" t="s">
        <v>717</v>
      </c>
      <c r="C36" s="284">
        <v>633</v>
      </c>
      <c r="D36" s="284">
        <v>12502</v>
      </c>
      <c r="E36" s="296">
        <v>0</v>
      </c>
      <c r="F36" s="296">
        <v>0</v>
      </c>
    </row>
    <row r="37" spans="1:6" ht="12.75">
      <c r="A37" s="283" t="s">
        <v>940</v>
      </c>
      <c r="B37" s="284" t="s">
        <v>775</v>
      </c>
      <c r="C37" s="284">
        <v>634</v>
      </c>
      <c r="D37" s="284">
        <v>12503</v>
      </c>
      <c r="E37" s="296">
        <v>0</v>
      </c>
      <c r="F37" s="296">
        <v>0</v>
      </c>
    </row>
    <row r="38" spans="1:6" ht="12.75">
      <c r="A38" s="283" t="s">
        <v>965</v>
      </c>
      <c r="B38" s="284" t="s">
        <v>1002</v>
      </c>
      <c r="C38" s="295" t="s">
        <v>1003</v>
      </c>
      <c r="D38" s="284">
        <v>12504</v>
      </c>
      <c r="E38" s="296">
        <v>0</v>
      </c>
      <c r="F38" s="296">
        <v>0</v>
      </c>
    </row>
    <row r="39" spans="1:6" ht="15">
      <c r="A39" s="278" t="s">
        <v>1004</v>
      </c>
      <c r="B39" s="281" t="s">
        <v>1005</v>
      </c>
      <c r="C39" s="284"/>
      <c r="D39" s="281">
        <v>12600</v>
      </c>
      <c r="E39" s="294">
        <f>E8+E14+E17+E25+E29+E33</f>
        <v>56312936</v>
      </c>
      <c r="F39" s="294">
        <f>F8+F14+F17+F25+F29+F33</f>
        <v>36743849</v>
      </c>
    </row>
    <row r="40" spans="1:6" ht="15">
      <c r="A40" s="290" t="s">
        <v>1006</v>
      </c>
      <c r="B40" s="291"/>
      <c r="C40" s="291"/>
      <c r="D40" s="292"/>
      <c r="E40" s="294" t="s">
        <v>932</v>
      </c>
      <c r="F40" s="294" t="s">
        <v>933</v>
      </c>
    </row>
    <row r="41" spans="1:6" ht="15">
      <c r="A41" s="281">
        <v>1</v>
      </c>
      <c r="B41" s="281" t="s">
        <v>1007</v>
      </c>
      <c r="C41" s="284"/>
      <c r="D41" s="281">
        <v>14000</v>
      </c>
      <c r="E41" s="296"/>
      <c r="F41" s="296"/>
    </row>
    <row r="42" spans="1:6" ht="15">
      <c r="A42" s="281">
        <v>2</v>
      </c>
      <c r="B42" s="281" t="s">
        <v>1008</v>
      </c>
      <c r="C42" s="298"/>
      <c r="D42" s="281">
        <v>15000</v>
      </c>
      <c r="E42" s="299"/>
      <c r="F42" s="299"/>
    </row>
    <row r="43" spans="1:6" ht="12.75">
      <c r="A43" s="283" t="s">
        <v>935</v>
      </c>
      <c r="B43" s="284" t="s">
        <v>1009</v>
      </c>
      <c r="C43" s="298"/>
      <c r="D43" s="298">
        <v>15001</v>
      </c>
      <c r="E43" s="299"/>
      <c r="F43" s="299"/>
    </row>
    <row r="44" spans="1:6" ht="12.75">
      <c r="A44" s="298"/>
      <c r="B44" s="284" t="s">
        <v>1010</v>
      </c>
      <c r="C44" s="298"/>
      <c r="D44" s="298">
        <v>150011</v>
      </c>
      <c r="E44" s="299"/>
      <c r="F44" s="299"/>
    </row>
    <row r="45" spans="1:6" ht="12.75">
      <c r="A45" s="283" t="s">
        <v>938</v>
      </c>
      <c r="B45" s="284" t="s">
        <v>1011</v>
      </c>
      <c r="C45" s="284"/>
      <c r="D45" s="284">
        <v>15002</v>
      </c>
      <c r="E45" s="296"/>
      <c r="F45" s="296"/>
    </row>
    <row r="46" spans="1:6" ht="12.75">
      <c r="A46" s="284"/>
      <c r="B46" s="284" t="s">
        <v>1012</v>
      </c>
      <c r="C46" s="284"/>
      <c r="D46" s="284">
        <v>150021</v>
      </c>
      <c r="E46" s="296"/>
      <c r="F46" s="296"/>
    </row>
    <row r="47" spans="1:6" ht="12.75">
      <c r="A47" s="62"/>
      <c r="B47" s="62"/>
      <c r="C47" s="62"/>
      <c r="D47" s="62"/>
      <c r="E47" s="62"/>
      <c r="F47" s="62"/>
    </row>
    <row r="48" spans="1:6" ht="15.75">
      <c r="A48" s="62"/>
      <c r="B48" s="62"/>
      <c r="C48" s="289" t="s">
        <v>925</v>
      </c>
      <c r="D48" s="289"/>
      <c r="E48" s="62"/>
      <c r="F48" s="62"/>
    </row>
    <row r="49" spans="1:6" ht="15.75">
      <c r="A49" s="62"/>
      <c r="B49" s="62"/>
      <c r="C49" s="289" t="s">
        <v>1063</v>
      </c>
      <c r="D49" s="289"/>
      <c r="E49" s="62"/>
      <c r="F49" s="62"/>
    </row>
  </sheetData>
  <sheetProtection/>
  <printOptions/>
  <pageMargins left="0.39" right="0.2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2">
      <selection activeCell="J23" sqref="J23"/>
    </sheetView>
  </sheetViews>
  <sheetFormatPr defaultColWidth="9.140625" defaultRowHeight="12.75"/>
  <cols>
    <col min="1" max="1" width="6.7109375" style="0" customWidth="1"/>
    <col min="2" max="2" width="34.140625" style="0" customWidth="1"/>
    <col min="4" max="4" width="11.8515625" style="0" customWidth="1"/>
    <col min="5" max="5" width="13.00390625" style="0" customWidth="1"/>
    <col min="6" max="6" width="16.140625" style="0" customWidth="1"/>
  </cols>
  <sheetData>
    <row r="1" ht="12.75">
      <c r="E1" s="30"/>
    </row>
    <row r="4" spans="2:4" ht="12.75">
      <c r="B4" s="301" t="s">
        <v>1034</v>
      </c>
      <c r="C4" s="301"/>
      <c r="D4" s="301"/>
    </row>
    <row r="5" spans="2:4" ht="12.75">
      <c r="B5" s="301" t="s">
        <v>1028</v>
      </c>
      <c r="C5" s="301" t="s">
        <v>1013</v>
      </c>
      <c r="D5" s="301"/>
    </row>
    <row r="8" spans="1:6" ht="19.5" customHeight="1">
      <c r="A8" s="302" t="s">
        <v>183</v>
      </c>
      <c r="B8" s="303" t="s">
        <v>1014</v>
      </c>
      <c r="C8" s="303" t="s">
        <v>1015</v>
      </c>
      <c r="D8" s="304" t="s">
        <v>1016</v>
      </c>
      <c r="E8" s="304" t="s">
        <v>1017</v>
      </c>
      <c r="F8" s="304" t="s">
        <v>1018</v>
      </c>
    </row>
    <row r="9" spans="1:6" ht="19.5" customHeight="1">
      <c r="A9" s="302"/>
      <c r="B9" s="302"/>
      <c r="C9" s="302"/>
      <c r="D9" s="302"/>
      <c r="E9" s="302"/>
      <c r="F9" s="302"/>
    </row>
    <row r="10" spans="1:6" ht="19.5" customHeight="1">
      <c r="A10" s="305" t="s">
        <v>116</v>
      </c>
      <c r="B10" s="306" t="s">
        <v>1035</v>
      </c>
      <c r="C10" s="306" t="s">
        <v>1036</v>
      </c>
      <c r="D10" s="307">
        <v>10</v>
      </c>
      <c r="E10" s="307">
        <v>520</v>
      </c>
      <c r="F10" s="307">
        <f>D10*E10</f>
        <v>5200</v>
      </c>
    </row>
    <row r="11" spans="1:6" ht="19.5" customHeight="1">
      <c r="A11" s="305" t="s">
        <v>118</v>
      </c>
      <c r="B11" s="306" t="s">
        <v>1037</v>
      </c>
      <c r="C11" s="306" t="s">
        <v>1038</v>
      </c>
      <c r="D11" s="307">
        <v>50</v>
      </c>
      <c r="E11" s="307">
        <v>13</v>
      </c>
      <c r="F11" s="307">
        <f aca="true" t="shared" si="0" ref="F11:F24">D11*E11</f>
        <v>650</v>
      </c>
    </row>
    <row r="12" spans="1:6" ht="19.5" customHeight="1">
      <c r="A12" s="305" t="s">
        <v>120</v>
      </c>
      <c r="B12" s="385" t="s">
        <v>1039</v>
      </c>
      <c r="C12" s="306" t="s">
        <v>1040</v>
      </c>
      <c r="D12" s="307">
        <v>5</v>
      </c>
      <c r="E12" s="307">
        <v>36000</v>
      </c>
      <c r="F12" s="307">
        <f t="shared" si="0"/>
        <v>180000</v>
      </c>
    </row>
    <row r="13" spans="1:6" ht="19.5" customHeight="1">
      <c r="A13" s="305" t="s">
        <v>122</v>
      </c>
      <c r="B13" s="385" t="s">
        <v>1041</v>
      </c>
      <c r="C13" s="306" t="s">
        <v>1038</v>
      </c>
      <c r="D13" s="307">
        <v>50000</v>
      </c>
      <c r="E13" s="307">
        <v>8</v>
      </c>
      <c r="F13" s="307">
        <f t="shared" si="0"/>
        <v>400000</v>
      </c>
    </row>
    <row r="14" spans="1:6" ht="19.5" customHeight="1">
      <c r="A14" s="305" t="s">
        <v>124</v>
      </c>
      <c r="B14" s="385" t="s">
        <v>1042</v>
      </c>
      <c r="C14" s="306" t="s">
        <v>1019</v>
      </c>
      <c r="D14" s="307">
        <v>90</v>
      </c>
      <c r="E14" s="307">
        <v>62</v>
      </c>
      <c r="F14" s="307">
        <f t="shared" si="0"/>
        <v>5580</v>
      </c>
    </row>
    <row r="15" spans="1:6" ht="19.5" customHeight="1">
      <c r="A15" s="305" t="s">
        <v>131</v>
      </c>
      <c r="B15" s="385" t="s">
        <v>1043</v>
      </c>
      <c r="C15" s="306" t="s">
        <v>1019</v>
      </c>
      <c r="D15" s="307">
        <v>50</v>
      </c>
      <c r="E15" s="307">
        <v>410</v>
      </c>
      <c r="F15" s="307">
        <f t="shared" si="0"/>
        <v>20500</v>
      </c>
    </row>
    <row r="16" spans="1:6" ht="19.5" customHeight="1">
      <c r="A16" s="305" t="s">
        <v>133</v>
      </c>
      <c r="B16" s="385" t="s">
        <v>1044</v>
      </c>
      <c r="C16" s="306" t="s">
        <v>1019</v>
      </c>
      <c r="D16" s="307">
        <v>5000</v>
      </c>
      <c r="E16" s="307">
        <v>42</v>
      </c>
      <c r="F16" s="307">
        <f t="shared" si="0"/>
        <v>210000</v>
      </c>
    </row>
    <row r="17" spans="1:6" ht="19.5" customHeight="1">
      <c r="A17" s="305" t="s">
        <v>135</v>
      </c>
      <c r="B17" s="385" t="s">
        <v>1045</v>
      </c>
      <c r="C17" s="306" t="s">
        <v>1019</v>
      </c>
      <c r="D17" s="307">
        <v>7</v>
      </c>
      <c r="E17" s="307">
        <v>300</v>
      </c>
      <c r="F17" s="307">
        <f t="shared" si="0"/>
        <v>2100</v>
      </c>
    </row>
    <row r="18" spans="1:6" ht="19.5" customHeight="1">
      <c r="A18" s="305" t="s">
        <v>137</v>
      </c>
      <c r="B18" s="385" t="s">
        <v>1046</v>
      </c>
      <c r="C18" s="306" t="s">
        <v>1019</v>
      </c>
      <c r="D18" s="307">
        <v>4</v>
      </c>
      <c r="E18" s="307">
        <v>2100</v>
      </c>
      <c r="F18" s="307">
        <f t="shared" si="0"/>
        <v>8400</v>
      </c>
    </row>
    <row r="19" spans="1:6" ht="19.5" customHeight="1">
      <c r="A19" s="305" t="s">
        <v>139</v>
      </c>
      <c r="B19" s="385" t="s">
        <v>1047</v>
      </c>
      <c r="C19" s="306" t="s">
        <v>1019</v>
      </c>
      <c r="D19" s="307">
        <v>15</v>
      </c>
      <c r="E19" s="307">
        <v>540</v>
      </c>
      <c r="F19" s="307">
        <f t="shared" si="0"/>
        <v>8100</v>
      </c>
    </row>
    <row r="20" spans="1:6" ht="19.5" customHeight="1">
      <c r="A20" s="305" t="s">
        <v>141</v>
      </c>
      <c r="B20" s="385" t="s">
        <v>1048</v>
      </c>
      <c r="C20" s="306" t="s">
        <v>1019</v>
      </c>
      <c r="D20" s="307">
        <v>20</v>
      </c>
      <c r="E20" s="307">
        <v>55</v>
      </c>
      <c r="F20" s="307">
        <f t="shared" si="0"/>
        <v>1100</v>
      </c>
    </row>
    <row r="21" spans="1:6" ht="19.5" customHeight="1">
      <c r="A21" s="305" t="s">
        <v>143</v>
      </c>
      <c r="B21" s="385" t="s">
        <v>1049</v>
      </c>
      <c r="C21" s="306" t="s">
        <v>1019</v>
      </c>
      <c r="D21" s="307">
        <v>20</v>
      </c>
      <c r="E21" s="307">
        <v>350</v>
      </c>
      <c r="F21" s="307">
        <f t="shared" si="0"/>
        <v>7000</v>
      </c>
    </row>
    <row r="22" spans="1:6" ht="19.5" customHeight="1">
      <c r="A22" s="305" t="s">
        <v>152</v>
      </c>
      <c r="B22" s="385" t="s">
        <v>1050</v>
      </c>
      <c r="C22" s="306" t="s">
        <v>1019</v>
      </c>
      <c r="D22" s="307">
        <v>10</v>
      </c>
      <c r="E22" s="307">
        <v>320</v>
      </c>
      <c r="F22" s="307">
        <f t="shared" si="0"/>
        <v>3200</v>
      </c>
    </row>
    <row r="23" spans="1:6" ht="19.5" customHeight="1">
      <c r="A23" s="305" t="s">
        <v>154</v>
      </c>
      <c r="B23" s="306" t="s">
        <v>1051</v>
      </c>
      <c r="C23" s="306" t="s">
        <v>1019</v>
      </c>
      <c r="D23" s="307">
        <v>15</v>
      </c>
      <c r="E23" s="307">
        <v>250</v>
      </c>
      <c r="F23" s="307">
        <f t="shared" si="0"/>
        <v>3750</v>
      </c>
    </row>
    <row r="24" spans="1:6" ht="19.5" customHeight="1">
      <c r="A24" s="305" t="s">
        <v>156</v>
      </c>
      <c r="B24" s="306" t="s">
        <v>1052</v>
      </c>
      <c r="C24" s="306" t="s">
        <v>1019</v>
      </c>
      <c r="D24" s="307">
        <v>100</v>
      </c>
      <c r="E24" s="307">
        <v>76.36</v>
      </c>
      <c r="F24" s="307">
        <f t="shared" si="0"/>
        <v>7636</v>
      </c>
    </row>
    <row r="25" spans="1:6" ht="19.5" customHeight="1">
      <c r="A25" s="302"/>
      <c r="B25" s="302"/>
      <c r="C25" s="302"/>
      <c r="D25" s="302"/>
      <c r="E25" s="308" t="s">
        <v>840</v>
      </c>
      <c r="F25" s="309">
        <f>SUM(F10:F24)</f>
        <v>863216</v>
      </c>
    </row>
    <row r="26" spans="1:6" ht="15.75">
      <c r="A26" s="310"/>
      <c r="B26" s="310"/>
      <c r="C26" s="310"/>
      <c r="D26" s="310"/>
      <c r="E26" s="310"/>
      <c r="F26" s="310"/>
    </row>
    <row r="29" ht="15.75">
      <c r="E29" s="311" t="s">
        <v>1020</v>
      </c>
    </row>
    <row r="30" ht="15.75">
      <c r="E30" s="311" t="s">
        <v>1063</v>
      </c>
    </row>
    <row r="31" ht="15.75">
      <c r="E31" s="311"/>
    </row>
    <row r="32" ht="12.75">
      <c r="C32" s="312"/>
    </row>
    <row r="33" ht="12.75">
      <c r="F33" s="313"/>
    </row>
  </sheetData>
  <sheetProtection/>
  <printOptions/>
  <pageMargins left="0.39" right="0.2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2">
      <selection activeCell="A1" sqref="A1:C1"/>
    </sheetView>
  </sheetViews>
  <sheetFormatPr defaultColWidth="11.421875" defaultRowHeight="12.75"/>
  <cols>
    <col min="1" max="1" width="7.140625" style="0" customWidth="1"/>
    <col min="2" max="2" width="7.421875" style="0" customWidth="1"/>
    <col min="3" max="3" width="49.57421875" style="0" customWidth="1"/>
    <col min="4" max="4" width="17.8515625" style="0" customWidth="1"/>
    <col min="5" max="5" width="16.8515625" style="0" customWidth="1"/>
  </cols>
  <sheetData>
    <row r="1" spans="1:5" ht="15.75">
      <c r="A1" s="8" t="s">
        <v>1027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8">
      <c r="A3" s="2"/>
      <c r="B3" s="2"/>
      <c r="C3" s="3" t="s">
        <v>13</v>
      </c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4"/>
      <c r="B5" s="2"/>
      <c r="C5" s="5" t="s">
        <v>14</v>
      </c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3.5">
      <c r="A8" s="6"/>
      <c r="B8" s="6"/>
      <c r="C8" s="7" t="s">
        <v>15</v>
      </c>
      <c r="D8" s="7" t="s">
        <v>16</v>
      </c>
      <c r="E8" s="7" t="s">
        <v>17</v>
      </c>
    </row>
    <row r="9" spans="1:5" ht="14.25">
      <c r="A9" s="48" t="s">
        <v>18</v>
      </c>
      <c r="B9" s="1"/>
      <c r="C9" s="1"/>
      <c r="D9" s="1"/>
      <c r="E9" s="317"/>
    </row>
    <row r="10" spans="1:5" ht="14.25">
      <c r="A10" s="49" t="s">
        <v>19</v>
      </c>
      <c r="B10" s="48" t="s">
        <v>20</v>
      </c>
      <c r="C10" s="1"/>
      <c r="D10" s="1"/>
      <c r="E10" s="315"/>
    </row>
    <row r="11" spans="1:5" ht="13.5">
      <c r="A11" s="1"/>
      <c r="B11" s="50">
        <v>1</v>
      </c>
      <c r="C11" s="51" t="s">
        <v>21</v>
      </c>
      <c r="D11" s="379">
        <v>3120354</v>
      </c>
      <c r="E11" s="315"/>
    </row>
    <row r="12" spans="1:5" ht="13.5">
      <c r="A12" s="1"/>
      <c r="B12" s="50">
        <v>2</v>
      </c>
      <c r="C12" s="51" t="s">
        <v>22</v>
      </c>
      <c r="D12" s="52">
        <v>31391</v>
      </c>
      <c r="E12" s="314">
        <v>3828364</v>
      </c>
    </row>
    <row r="13" spans="1:5" ht="13.5">
      <c r="A13" s="1"/>
      <c r="B13" s="50">
        <v>3</v>
      </c>
      <c r="C13" s="51" t="s">
        <v>23</v>
      </c>
      <c r="D13" s="1"/>
      <c r="E13" s="315"/>
    </row>
    <row r="14" spans="1:5" ht="13.5">
      <c r="A14" s="1"/>
      <c r="B14" s="53" t="s">
        <v>24</v>
      </c>
      <c r="C14" s="54" t="s">
        <v>25</v>
      </c>
      <c r="D14" s="1"/>
      <c r="E14" s="315"/>
    </row>
    <row r="15" spans="1:5" ht="13.5">
      <c r="A15" s="1"/>
      <c r="B15" s="53" t="s">
        <v>26</v>
      </c>
      <c r="C15" s="54" t="s">
        <v>27</v>
      </c>
      <c r="D15" s="1"/>
      <c r="E15" s="315"/>
    </row>
    <row r="16" spans="1:7" ht="12.75">
      <c r="A16" s="55" t="s">
        <v>28</v>
      </c>
      <c r="B16" s="1"/>
      <c r="C16" s="55" t="s">
        <v>29</v>
      </c>
      <c r="D16" s="1"/>
      <c r="E16" s="315"/>
      <c r="G16" t="s">
        <v>30</v>
      </c>
    </row>
    <row r="17" spans="1:5" ht="13.5">
      <c r="A17" s="50">
        <v>4</v>
      </c>
      <c r="B17" s="51" t="s">
        <v>31</v>
      </c>
      <c r="C17" s="1"/>
      <c r="D17" s="1"/>
      <c r="E17" s="315"/>
    </row>
    <row r="18" spans="1:5" ht="13.5">
      <c r="A18" s="1"/>
      <c r="B18" s="53" t="s">
        <v>24</v>
      </c>
      <c r="C18" s="54" t="s">
        <v>32</v>
      </c>
      <c r="D18" s="56">
        <v>72940992</v>
      </c>
      <c r="E18" s="315">
        <v>22603392</v>
      </c>
    </row>
    <row r="19" spans="1:5" ht="13.5">
      <c r="A19" s="1"/>
      <c r="B19" s="53" t="s">
        <v>26</v>
      </c>
      <c r="C19" s="54" t="s">
        <v>33</v>
      </c>
      <c r="D19" s="56">
        <v>0</v>
      </c>
      <c r="E19" s="315"/>
    </row>
    <row r="20" spans="1:5" ht="13.5">
      <c r="A20" s="1"/>
      <c r="B20" s="53" t="s">
        <v>34</v>
      </c>
      <c r="C20" s="54" t="s">
        <v>35</v>
      </c>
      <c r="D20" s="1"/>
      <c r="E20" s="315"/>
    </row>
    <row r="21" spans="1:5" ht="13.5">
      <c r="A21" s="1"/>
      <c r="B21" s="53" t="s">
        <v>36</v>
      </c>
      <c r="C21" s="54" t="s">
        <v>37</v>
      </c>
      <c r="D21" s="56">
        <v>0</v>
      </c>
      <c r="E21" s="315"/>
    </row>
    <row r="22" spans="1:5" ht="12.75">
      <c r="A22" s="55" t="s">
        <v>28</v>
      </c>
      <c r="B22" s="1"/>
      <c r="C22" s="55" t="s">
        <v>38</v>
      </c>
      <c r="D22" s="57">
        <f>D18</f>
        <v>72940992</v>
      </c>
      <c r="E22" s="57">
        <f>E18</f>
        <v>22603392</v>
      </c>
    </row>
    <row r="23" spans="1:5" ht="13.5">
      <c r="A23" s="50">
        <v>5</v>
      </c>
      <c r="B23" s="51" t="s">
        <v>39</v>
      </c>
      <c r="C23" s="1"/>
      <c r="D23" s="1"/>
      <c r="E23" s="315"/>
    </row>
    <row r="24" spans="1:5" ht="13.5">
      <c r="A24" s="1"/>
      <c r="B24" s="53" t="s">
        <v>24</v>
      </c>
      <c r="C24" s="54" t="s">
        <v>40</v>
      </c>
      <c r="D24" s="56">
        <v>863216</v>
      </c>
      <c r="E24" s="315">
        <v>0</v>
      </c>
    </row>
    <row r="25" spans="1:5" ht="13.5">
      <c r="A25" s="1"/>
      <c r="B25" s="53" t="s">
        <v>26</v>
      </c>
      <c r="C25" s="54" t="s">
        <v>41</v>
      </c>
      <c r="D25" s="1"/>
      <c r="E25" s="315"/>
    </row>
    <row r="26" spans="1:5" ht="13.5">
      <c r="A26" s="1"/>
      <c r="B26" s="53" t="s">
        <v>34</v>
      </c>
      <c r="C26" s="54" t="s">
        <v>42</v>
      </c>
      <c r="D26" s="1"/>
      <c r="E26" s="315"/>
    </row>
    <row r="27" spans="1:5" ht="13.5">
      <c r="A27" s="1"/>
      <c r="B27" s="53" t="s">
        <v>36</v>
      </c>
      <c r="C27" s="54" t="s">
        <v>43</v>
      </c>
      <c r="D27" s="1"/>
      <c r="E27" s="315"/>
    </row>
    <row r="28" spans="1:5" ht="13.5">
      <c r="A28" s="1"/>
      <c r="B28" s="53" t="s">
        <v>44</v>
      </c>
      <c r="C28" s="54" t="s">
        <v>45</v>
      </c>
      <c r="D28" s="1"/>
      <c r="E28" s="315"/>
    </row>
    <row r="29" spans="1:5" ht="12.75">
      <c r="A29" s="55" t="s">
        <v>28</v>
      </c>
      <c r="B29" s="1"/>
      <c r="C29" s="55" t="s">
        <v>46</v>
      </c>
      <c r="D29" s="57">
        <v>863216</v>
      </c>
      <c r="E29" s="314">
        <v>0</v>
      </c>
    </row>
    <row r="30" spans="1:5" ht="13.5">
      <c r="A30" s="1"/>
      <c r="B30" s="50">
        <v>6</v>
      </c>
      <c r="C30" s="51" t="s">
        <v>47</v>
      </c>
      <c r="D30" s="1"/>
      <c r="E30" s="314"/>
    </row>
    <row r="31" spans="1:5" ht="13.5">
      <c r="A31" s="1"/>
      <c r="B31" s="50">
        <v>7</v>
      </c>
      <c r="C31" s="51" t="s">
        <v>48</v>
      </c>
      <c r="D31" s="1"/>
      <c r="E31" s="314"/>
    </row>
    <row r="32" spans="1:5" ht="13.5">
      <c r="A32" s="58" t="s">
        <v>49</v>
      </c>
      <c r="B32" s="58" t="s">
        <v>20</v>
      </c>
      <c r="C32" s="1"/>
      <c r="D32" s="59">
        <f>D11+D12+D22+D29</f>
        <v>76955953</v>
      </c>
      <c r="E32" s="59">
        <f>E11+E12+E22+E29</f>
        <v>26431756</v>
      </c>
    </row>
    <row r="33" spans="1:5" ht="14.25">
      <c r="A33" s="49" t="s">
        <v>50</v>
      </c>
      <c r="B33" s="48" t="s">
        <v>51</v>
      </c>
      <c r="C33" s="1"/>
      <c r="D33" s="1"/>
      <c r="E33" s="315"/>
    </row>
    <row r="34" spans="1:5" ht="13.5">
      <c r="A34" s="50">
        <v>1</v>
      </c>
      <c r="B34" s="51" t="s">
        <v>52</v>
      </c>
      <c r="C34" s="1"/>
      <c r="D34" s="1"/>
      <c r="E34" s="315"/>
    </row>
    <row r="35" spans="1:5" ht="13.5">
      <c r="A35" s="1"/>
      <c r="B35" s="53" t="s">
        <v>24</v>
      </c>
      <c r="C35" s="54" t="s">
        <v>53</v>
      </c>
      <c r="D35" s="1"/>
      <c r="E35" s="315"/>
    </row>
    <row r="36" spans="1:5" ht="13.5">
      <c r="A36" s="1"/>
      <c r="B36" s="53" t="s">
        <v>26</v>
      </c>
      <c r="C36" s="54" t="s">
        <v>54</v>
      </c>
      <c r="D36" s="1"/>
      <c r="E36" s="315"/>
    </row>
    <row r="37" spans="1:5" ht="13.5">
      <c r="A37" s="1"/>
      <c r="B37" s="53" t="s">
        <v>34</v>
      </c>
      <c r="C37" s="54" t="s">
        <v>55</v>
      </c>
      <c r="D37" s="1"/>
      <c r="E37" s="315"/>
    </row>
    <row r="38" spans="1:5" ht="13.5">
      <c r="A38" s="1"/>
      <c r="B38" s="53" t="s">
        <v>36</v>
      </c>
      <c r="C38" s="54" t="s">
        <v>56</v>
      </c>
      <c r="D38" s="1"/>
      <c r="E38" s="315"/>
    </row>
    <row r="39" spans="1:5" ht="12.75">
      <c r="A39" s="55" t="s">
        <v>28</v>
      </c>
      <c r="B39" s="1"/>
      <c r="C39" s="55" t="s">
        <v>57</v>
      </c>
      <c r="D39" s="1"/>
      <c r="E39" s="315"/>
    </row>
    <row r="40" spans="1:5" ht="13.5">
      <c r="A40" s="50">
        <v>2</v>
      </c>
      <c r="B40" s="51" t="s">
        <v>58</v>
      </c>
      <c r="C40" s="1"/>
      <c r="D40" s="1"/>
      <c r="E40" s="315"/>
    </row>
    <row r="41" spans="1:5" ht="13.5">
      <c r="A41" s="1"/>
      <c r="B41" s="53" t="s">
        <v>24</v>
      </c>
      <c r="C41" s="54" t="s">
        <v>59</v>
      </c>
      <c r="D41" s="1"/>
      <c r="E41" s="315"/>
    </row>
    <row r="42" spans="1:5" ht="13.5">
      <c r="A42" s="1"/>
      <c r="B42" s="53" t="s">
        <v>26</v>
      </c>
      <c r="C42" s="54" t="s">
        <v>60</v>
      </c>
      <c r="D42" s="1"/>
      <c r="E42" s="315"/>
    </row>
    <row r="43" spans="1:5" ht="13.5">
      <c r="A43" s="1"/>
      <c r="B43" s="53" t="s">
        <v>34</v>
      </c>
      <c r="C43" s="54" t="s">
        <v>61</v>
      </c>
      <c r="D43" s="56">
        <v>8457211</v>
      </c>
      <c r="E43" s="315">
        <v>4487081</v>
      </c>
    </row>
    <row r="44" spans="1:5" ht="13.5">
      <c r="A44" s="1"/>
      <c r="B44" s="53" t="s">
        <v>36</v>
      </c>
      <c r="C44" s="54" t="s">
        <v>62</v>
      </c>
      <c r="D44" s="56">
        <v>47725</v>
      </c>
      <c r="E44" s="315">
        <v>0</v>
      </c>
    </row>
    <row r="45" spans="1:5" ht="12.75">
      <c r="A45" s="55" t="s">
        <v>28</v>
      </c>
      <c r="B45" s="1"/>
      <c r="C45" s="55" t="s">
        <v>63</v>
      </c>
      <c r="D45" s="57">
        <f>SUM(D43:D44)</f>
        <v>8504936</v>
      </c>
      <c r="E45" s="57">
        <f>SUM(E43:E44)</f>
        <v>4487081</v>
      </c>
    </row>
    <row r="46" spans="1:5" ht="13.5">
      <c r="A46" s="1"/>
      <c r="B46" s="50">
        <v>3</v>
      </c>
      <c r="C46" s="51" t="s">
        <v>64</v>
      </c>
      <c r="D46" s="1"/>
      <c r="E46" s="315"/>
    </row>
    <row r="47" spans="1:5" ht="13.5">
      <c r="A47" s="1"/>
      <c r="B47" s="50">
        <v>4</v>
      </c>
      <c r="C47" s="51" t="s">
        <v>65</v>
      </c>
      <c r="D47" s="1"/>
      <c r="E47" s="315">
        <v>0</v>
      </c>
    </row>
    <row r="48" spans="1:5" ht="13.5">
      <c r="A48" s="1"/>
      <c r="B48" s="53" t="s">
        <v>24</v>
      </c>
      <c r="C48" s="54" t="s">
        <v>66</v>
      </c>
      <c r="D48" s="1"/>
      <c r="E48" s="315"/>
    </row>
    <row r="49" spans="1:5" ht="13.5">
      <c r="A49" s="1"/>
      <c r="B49" s="53" t="s">
        <v>26</v>
      </c>
      <c r="C49" s="54" t="s">
        <v>67</v>
      </c>
      <c r="D49" s="1"/>
      <c r="E49" s="315"/>
    </row>
    <row r="50" spans="1:5" ht="13.5">
      <c r="A50" s="1"/>
      <c r="B50" s="53" t="s">
        <v>34</v>
      </c>
      <c r="C50" s="54" t="s">
        <v>68</v>
      </c>
      <c r="D50" s="1"/>
      <c r="E50" s="315"/>
    </row>
    <row r="51" spans="1:5" ht="12.75">
      <c r="A51" s="55" t="s">
        <v>28</v>
      </c>
      <c r="B51" s="1"/>
      <c r="C51" s="55" t="s">
        <v>69</v>
      </c>
      <c r="D51" s="1"/>
      <c r="E51" s="315"/>
    </row>
    <row r="52" spans="1:5" ht="13.5">
      <c r="A52" s="1"/>
      <c r="B52" s="50">
        <v>5</v>
      </c>
      <c r="C52" s="51" t="s">
        <v>70</v>
      </c>
      <c r="D52" s="1"/>
      <c r="E52" s="315"/>
    </row>
    <row r="53" spans="1:5" ht="13.5">
      <c r="A53" s="1"/>
      <c r="B53" s="50">
        <v>6</v>
      </c>
      <c r="C53" s="51" t="s">
        <v>71</v>
      </c>
      <c r="D53" s="1"/>
      <c r="E53" s="315"/>
    </row>
    <row r="54" spans="1:5" ht="13.5">
      <c r="A54" s="58" t="s">
        <v>49</v>
      </c>
      <c r="B54" s="58" t="s">
        <v>51</v>
      </c>
      <c r="C54" s="1"/>
      <c r="D54" s="59">
        <f>D39+D45+D51</f>
        <v>8504936</v>
      </c>
      <c r="E54" s="59">
        <f>E39+E45+E51</f>
        <v>4487081</v>
      </c>
    </row>
    <row r="55" spans="1:5" ht="13.5">
      <c r="A55" s="58" t="s">
        <v>72</v>
      </c>
      <c r="B55" s="1"/>
      <c r="C55" s="1"/>
      <c r="D55" s="59">
        <f>D32+D54</f>
        <v>85460889</v>
      </c>
      <c r="E55" s="59">
        <f>E32+E54</f>
        <v>30918837</v>
      </c>
    </row>
    <row r="56" ht="14.25">
      <c r="E56" s="318"/>
    </row>
    <row r="57" ht="14.25">
      <c r="E57" s="318"/>
    </row>
    <row r="58" ht="14.25">
      <c r="E58" s="318"/>
    </row>
    <row r="59" ht="14.25">
      <c r="E59" s="318"/>
    </row>
    <row r="60" ht="14.25">
      <c r="E60" s="318"/>
    </row>
    <row r="61" ht="14.25">
      <c r="E61" s="318"/>
    </row>
  </sheetData>
  <sheetProtection/>
  <printOptions/>
  <pageMargins left="0.26" right="0.13" top="0.17" bottom="0.16" header="0" footer="0"/>
  <pageSetup errors="NA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6">
      <selection activeCell="G51" sqref="G51"/>
    </sheetView>
  </sheetViews>
  <sheetFormatPr defaultColWidth="9.140625" defaultRowHeight="12.75"/>
  <cols>
    <col min="3" max="3" width="43.140625" style="0" customWidth="1"/>
    <col min="4" max="4" width="15.140625" style="0" customWidth="1"/>
    <col min="5" max="5" width="15.7109375" style="0" customWidth="1"/>
    <col min="7" max="7" width="9.8515625" style="0" customWidth="1"/>
  </cols>
  <sheetData>
    <row r="1" spans="1:5" ht="15.75">
      <c r="A1" s="8" t="s">
        <v>1027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8">
      <c r="A3" s="2"/>
      <c r="B3" s="2"/>
      <c r="C3" s="3" t="s">
        <v>13</v>
      </c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4" t="s">
        <v>73</v>
      </c>
      <c r="B5" s="2"/>
      <c r="C5" s="5" t="s">
        <v>14</v>
      </c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3.5">
      <c r="A8" s="6"/>
      <c r="B8" s="6"/>
      <c r="C8" s="7" t="s">
        <v>15</v>
      </c>
      <c r="D8" s="7" t="s">
        <v>16</v>
      </c>
      <c r="E8" s="7" t="s">
        <v>17</v>
      </c>
    </row>
    <row r="9" spans="1:5" ht="14.25">
      <c r="A9" s="48" t="s">
        <v>74</v>
      </c>
      <c r="B9" s="1"/>
      <c r="C9" s="1"/>
      <c r="D9" s="1"/>
      <c r="E9" s="6"/>
    </row>
    <row r="10" spans="1:5" ht="12.75">
      <c r="A10" s="1"/>
      <c r="B10" s="1"/>
      <c r="C10" s="1"/>
      <c r="D10" s="1"/>
      <c r="E10" s="6"/>
    </row>
    <row r="11" spans="1:5" ht="14.25">
      <c r="A11" s="49" t="s">
        <v>19</v>
      </c>
      <c r="B11" s="48" t="s">
        <v>75</v>
      </c>
      <c r="C11" s="1"/>
      <c r="D11" s="1"/>
      <c r="E11" s="6"/>
    </row>
    <row r="12" spans="1:5" ht="13.5">
      <c r="A12" s="1"/>
      <c r="B12" s="50">
        <v>1</v>
      </c>
      <c r="C12" s="51" t="s">
        <v>76</v>
      </c>
      <c r="D12" s="1"/>
      <c r="E12" s="6"/>
    </row>
    <row r="13" spans="1:5" ht="13.5">
      <c r="A13" s="1"/>
      <c r="B13" s="50">
        <v>2</v>
      </c>
      <c r="C13" s="51" t="s">
        <v>77</v>
      </c>
      <c r="D13" s="1"/>
      <c r="E13" s="6"/>
    </row>
    <row r="14" spans="1:5" ht="13.5">
      <c r="A14" s="1"/>
      <c r="B14" s="53" t="s">
        <v>24</v>
      </c>
      <c r="C14" s="54" t="s">
        <v>78</v>
      </c>
      <c r="D14" s="1"/>
      <c r="E14" s="6"/>
    </row>
    <row r="15" spans="1:5" ht="13.5">
      <c r="A15" s="1"/>
      <c r="B15" s="53" t="s">
        <v>26</v>
      </c>
      <c r="C15" s="54" t="s">
        <v>79</v>
      </c>
      <c r="D15" s="1"/>
      <c r="E15" s="6"/>
    </row>
    <row r="16" spans="1:5" ht="13.5">
      <c r="A16" s="1"/>
      <c r="B16" s="53" t="s">
        <v>34</v>
      </c>
      <c r="C16" s="54" t="s">
        <v>80</v>
      </c>
      <c r="D16" s="1"/>
      <c r="E16" s="6"/>
    </row>
    <row r="17" spans="1:5" ht="12.75">
      <c r="A17" s="55" t="s">
        <v>28</v>
      </c>
      <c r="B17" s="1"/>
      <c r="C17" s="55" t="s">
        <v>81</v>
      </c>
      <c r="D17" s="1"/>
      <c r="E17" s="6"/>
    </row>
    <row r="18" spans="1:5" ht="13.5">
      <c r="A18" s="50">
        <v>3</v>
      </c>
      <c r="B18" s="51" t="s">
        <v>82</v>
      </c>
      <c r="C18" s="1"/>
      <c r="D18" s="1"/>
      <c r="E18" s="6"/>
    </row>
    <row r="19" spans="1:5" ht="13.5">
      <c r="A19" s="1"/>
      <c r="B19" s="53" t="s">
        <v>24</v>
      </c>
      <c r="C19" s="54" t="s">
        <v>83</v>
      </c>
      <c r="D19" s="1"/>
      <c r="E19" s="6"/>
    </row>
    <row r="20" spans="1:5" ht="13.5">
      <c r="A20" s="1"/>
      <c r="B20" s="53" t="s">
        <v>26</v>
      </c>
      <c r="C20" s="54" t="s">
        <v>84</v>
      </c>
      <c r="D20" s="1">
        <v>33344498</v>
      </c>
      <c r="E20" s="315">
        <v>7040740</v>
      </c>
    </row>
    <row r="21" spans="1:5" ht="13.5">
      <c r="A21" s="1"/>
      <c r="B21" s="53" t="s">
        <v>34</v>
      </c>
      <c r="C21" s="54" t="s">
        <v>85</v>
      </c>
      <c r="D21" s="56">
        <v>300685</v>
      </c>
      <c r="E21" s="315">
        <v>164204</v>
      </c>
    </row>
    <row r="22" spans="1:5" ht="13.5">
      <c r="A22" s="1"/>
      <c r="B22" s="53" t="s">
        <v>36</v>
      </c>
      <c r="C22" s="54" t="s">
        <v>86</v>
      </c>
      <c r="D22" s="56">
        <v>688109</v>
      </c>
      <c r="E22" s="315">
        <f>85849+19770+202099+868106</f>
        <v>1175824</v>
      </c>
    </row>
    <row r="23" spans="1:5" ht="13.5">
      <c r="A23" s="1"/>
      <c r="B23" s="53" t="s">
        <v>44</v>
      </c>
      <c r="C23" s="54" t="s">
        <v>87</v>
      </c>
      <c r="D23" s="1"/>
      <c r="E23" s="315">
        <f>12137010+20000</f>
        <v>12157010</v>
      </c>
    </row>
    <row r="24" spans="1:5" ht="12.75">
      <c r="A24" s="55" t="s">
        <v>28</v>
      </c>
      <c r="B24" s="1"/>
      <c r="C24" s="55" t="s">
        <v>29</v>
      </c>
      <c r="D24" s="57">
        <f>SUM(D20:D23)</f>
        <v>34333292</v>
      </c>
      <c r="E24" s="380">
        <f>SUM(E20:E23)</f>
        <v>20537778</v>
      </c>
    </row>
    <row r="25" spans="1:5" ht="13.5">
      <c r="A25" s="1"/>
      <c r="B25" s="50">
        <v>4</v>
      </c>
      <c r="C25" s="51" t="s">
        <v>88</v>
      </c>
      <c r="D25" s="1"/>
      <c r="E25" s="315"/>
    </row>
    <row r="26" spans="1:5" ht="13.5">
      <c r="A26" s="1"/>
      <c r="B26" s="50">
        <v>5</v>
      </c>
      <c r="C26" s="51" t="s">
        <v>89</v>
      </c>
      <c r="D26" s="1"/>
      <c r="E26" s="315"/>
    </row>
    <row r="27" spans="1:5" ht="13.5">
      <c r="A27" s="58" t="s">
        <v>49</v>
      </c>
      <c r="B27" s="58" t="s">
        <v>75</v>
      </c>
      <c r="C27" s="1"/>
      <c r="D27" s="59">
        <f>D24</f>
        <v>34333292</v>
      </c>
      <c r="E27" s="380">
        <f>E24</f>
        <v>20537778</v>
      </c>
    </row>
    <row r="28" spans="1:5" ht="14.25">
      <c r="A28" s="49" t="s">
        <v>50</v>
      </c>
      <c r="B28" s="48" t="s">
        <v>90</v>
      </c>
      <c r="C28" s="1"/>
      <c r="D28" s="1"/>
      <c r="E28" s="315"/>
    </row>
    <row r="29" spans="1:5" ht="13.5">
      <c r="A29" s="50">
        <v>1</v>
      </c>
      <c r="B29" s="51" t="s">
        <v>91</v>
      </c>
      <c r="C29" s="1"/>
      <c r="D29" s="1"/>
      <c r="E29" s="315"/>
    </row>
    <row r="30" spans="1:5" ht="13.5">
      <c r="A30" s="1"/>
      <c r="B30" s="53" t="s">
        <v>24</v>
      </c>
      <c r="C30" s="54" t="s">
        <v>92</v>
      </c>
      <c r="D30" s="1"/>
      <c r="E30" s="315"/>
    </row>
    <row r="31" spans="1:5" ht="13.5">
      <c r="A31" s="1"/>
      <c r="B31" s="53" t="s">
        <v>26</v>
      </c>
      <c r="C31" s="54" t="s">
        <v>93</v>
      </c>
      <c r="D31" s="1"/>
      <c r="E31" s="315"/>
    </row>
    <row r="32" spans="1:5" ht="12.75">
      <c r="A32" s="55" t="s">
        <v>28</v>
      </c>
      <c r="B32" s="1"/>
      <c r="C32" s="55" t="s">
        <v>57</v>
      </c>
      <c r="D32" s="1"/>
      <c r="E32" s="315"/>
    </row>
    <row r="33" spans="1:5" ht="13.5">
      <c r="A33" s="1"/>
      <c r="B33" s="50">
        <v>2</v>
      </c>
      <c r="C33" s="51" t="s">
        <v>94</v>
      </c>
      <c r="D33" s="52">
        <v>38168615</v>
      </c>
      <c r="E33" s="314"/>
    </row>
    <row r="34" spans="1:5" ht="13.5">
      <c r="A34" s="1"/>
      <c r="B34" s="50">
        <v>3</v>
      </c>
      <c r="C34" s="51" t="s">
        <v>95</v>
      </c>
      <c r="D34" s="1"/>
      <c r="E34" s="314"/>
    </row>
    <row r="35" spans="1:5" ht="13.5">
      <c r="A35" s="1"/>
      <c r="B35" s="50">
        <v>4</v>
      </c>
      <c r="C35" s="51" t="s">
        <v>96</v>
      </c>
      <c r="D35" s="1"/>
      <c r="E35" s="314"/>
    </row>
    <row r="36" spans="1:5" ht="13.5">
      <c r="A36" s="58" t="s">
        <v>49</v>
      </c>
      <c r="B36" s="58" t="s">
        <v>90</v>
      </c>
      <c r="C36" s="1"/>
      <c r="D36" s="59">
        <v>38168615</v>
      </c>
      <c r="E36" s="314">
        <f>E33</f>
        <v>0</v>
      </c>
    </row>
    <row r="37" spans="1:5" ht="14.25">
      <c r="A37" s="49" t="s">
        <v>97</v>
      </c>
      <c r="B37" s="48" t="s">
        <v>98</v>
      </c>
      <c r="C37" s="1"/>
      <c r="D37" s="1"/>
      <c r="E37" s="314"/>
    </row>
    <row r="38" spans="1:5" ht="13.5">
      <c r="A38" s="50">
        <v>1</v>
      </c>
      <c r="B38" s="51" t="s">
        <v>99</v>
      </c>
      <c r="C38" s="1"/>
      <c r="D38" s="1"/>
      <c r="E38" s="315"/>
    </row>
    <row r="39" spans="1:5" ht="13.5">
      <c r="A39" s="50">
        <v>2</v>
      </c>
      <c r="B39" s="51" t="s">
        <v>100</v>
      </c>
      <c r="C39" s="1"/>
      <c r="D39" s="1"/>
      <c r="E39" s="315"/>
    </row>
    <row r="40" spans="1:5" ht="13.5">
      <c r="A40" s="50">
        <v>3</v>
      </c>
      <c r="B40" s="51" t="s">
        <v>101</v>
      </c>
      <c r="C40" s="1"/>
      <c r="D40" s="52">
        <v>100000</v>
      </c>
      <c r="E40" s="314">
        <v>100000</v>
      </c>
    </row>
    <row r="41" spans="1:5" ht="13.5">
      <c r="A41" s="50">
        <v>4</v>
      </c>
      <c r="B41" s="51" t="s">
        <v>102</v>
      </c>
      <c r="C41" s="1"/>
      <c r="D41" s="1"/>
      <c r="E41" s="315"/>
    </row>
    <row r="42" spans="1:5" ht="13.5">
      <c r="A42" s="50">
        <v>5</v>
      </c>
      <c r="B42" s="51" t="s">
        <v>103</v>
      </c>
      <c r="C42" s="1"/>
      <c r="D42" s="1"/>
      <c r="E42" s="315"/>
    </row>
    <row r="43" spans="1:5" ht="13.5">
      <c r="A43" s="50">
        <v>6</v>
      </c>
      <c r="B43" s="51" t="s">
        <v>104</v>
      </c>
      <c r="C43" s="1"/>
      <c r="D43" s="1"/>
      <c r="E43" s="315"/>
    </row>
    <row r="44" spans="1:7" ht="13.5">
      <c r="A44" s="1"/>
      <c r="B44" s="53" t="s">
        <v>24</v>
      </c>
      <c r="C44" s="54" t="s">
        <v>105</v>
      </c>
      <c r="D44" s="56">
        <v>0</v>
      </c>
      <c r="E44" s="315"/>
      <c r="G44" s="300"/>
    </row>
    <row r="45" spans="1:5" ht="13.5">
      <c r="A45" s="1"/>
      <c r="B45" s="53" t="s">
        <v>26</v>
      </c>
      <c r="C45" s="54" t="s">
        <v>106</v>
      </c>
      <c r="D45" s="56">
        <v>0</v>
      </c>
      <c r="E45" s="315"/>
    </row>
    <row r="46" spans="1:5" ht="13.5">
      <c r="A46" s="1"/>
      <c r="B46" s="53" t="s">
        <v>34</v>
      </c>
      <c r="C46" s="54" t="s">
        <v>107</v>
      </c>
      <c r="D46" s="56">
        <v>0</v>
      </c>
      <c r="E46" s="315"/>
    </row>
    <row r="47" spans="1:5" ht="12.75">
      <c r="A47" s="55" t="s">
        <v>28</v>
      </c>
      <c r="B47" s="1"/>
      <c r="C47" s="55" t="s">
        <v>108</v>
      </c>
      <c r="D47" s="57">
        <v>0</v>
      </c>
      <c r="E47" s="315"/>
    </row>
    <row r="48" spans="1:5" ht="14.25">
      <c r="A48" s="1"/>
      <c r="B48" s="50">
        <v>7</v>
      </c>
      <c r="C48" s="51" t="s">
        <v>109</v>
      </c>
      <c r="D48" s="382">
        <v>10281059</v>
      </c>
      <c r="E48" s="315"/>
    </row>
    <row r="49" spans="1:5" ht="13.5">
      <c r="A49" s="1"/>
      <c r="B49" s="50">
        <v>8</v>
      </c>
      <c r="C49" s="51" t="s">
        <v>110</v>
      </c>
      <c r="D49" s="52">
        <v>2577921</v>
      </c>
      <c r="E49" s="314">
        <v>10281059</v>
      </c>
    </row>
    <row r="50" spans="1:5" ht="13.5">
      <c r="A50" s="58" t="s">
        <v>49</v>
      </c>
      <c r="B50" s="58" t="s">
        <v>98</v>
      </c>
      <c r="C50" s="1"/>
      <c r="D50" s="59">
        <f>D40+D48+D49</f>
        <v>12958980</v>
      </c>
      <c r="E50" s="314">
        <f>E49+E40</f>
        <v>10381059</v>
      </c>
    </row>
    <row r="51" spans="1:5" ht="13.5">
      <c r="A51" s="60" t="s">
        <v>111</v>
      </c>
      <c r="B51" s="1"/>
      <c r="C51" s="1"/>
      <c r="D51" s="61">
        <v>0.0787</v>
      </c>
      <c r="E51" s="315"/>
    </row>
    <row r="52" spans="1:5" ht="13.5">
      <c r="A52" s="58" t="s">
        <v>112</v>
      </c>
      <c r="B52" s="1"/>
      <c r="C52" s="1"/>
      <c r="D52" s="59">
        <f>D27+D36+D40+D50</f>
        <v>85560887</v>
      </c>
      <c r="E52" s="381">
        <f>E50+E27</f>
        <v>30918837</v>
      </c>
    </row>
    <row r="53" ht="12.75">
      <c r="E53" s="316"/>
    </row>
  </sheetData>
  <sheetProtection/>
  <printOptions/>
  <pageMargins left="0.24" right="0.18" top="0.2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55.140625" style="0" customWidth="1"/>
    <col min="3" max="3" width="16.00390625" style="0" customWidth="1"/>
    <col min="4" max="4" width="15.57421875" style="0" customWidth="1"/>
    <col min="6" max="6" width="9.8515625" style="0" customWidth="1"/>
    <col min="7" max="7" width="10.421875" style="0" customWidth="1"/>
  </cols>
  <sheetData>
    <row r="2" spans="1:2" ht="15.75">
      <c r="A2" s="8" t="s">
        <v>1027</v>
      </c>
      <c r="B2" s="2"/>
    </row>
    <row r="4" ht="18.75">
      <c r="B4" s="16" t="s">
        <v>113</v>
      </c>
    </row>
    <row r="6" spans="1:2" ht="12.75">
      <c r="A6" s="17"/>
      <c r="B6" s="18" t="s">
        <v>14</v>
      </c>
    </row>
    <row r="8" spans="3:4" ht="12.75">
      <c r="C8" s="43">
        <v>2011</v>
      </c>
      <c r="D8" s="43">
        <v>2010</v>
      </c>
    </row>
    <row r="9" spans="1:4" ht="27">
      <c r="A9" s="41" t="s">
        <v>114</v>
      </c>
      <c r="B9" s="41" t="s">
        <v>15</v>
      </c>
      <c r="C9" s="41" t="s">
        <v>115</v>
      </c>
      <c r="D9" s="41" t="s">
        <v>17</v>
      </c>
    </row>
    <row r="10" spans="1:4" ht="18" customHeight="1">
      <c r="A10" s="42"/>
      <c r="B10" s="42"/>
      <c r="C10" s="42"/>
      <c r="D10" s="42"/>
    </row>
    <row r="11" spans="1:4" ht="18" customHeight="1">
      <c r="A11" s="9" t="s">
        <v>116</v>
      </c>
      <c r="B11" s="13" t="s">
        <v>117</v>
      </c>
      <c r="C11" s="11">
        <v>59174165</v>
      </c>
      <c r="D11" s="11">
        <v>47053274</v>
      </c>
    </row>
    <row r="12" spans="1:4" ht="18" customHeight="1">
      <c r="A12" s="9" t="s">
        <v>118</v>
      </c>
      <c r="B12" s="10" t="s">
        <v>119</v>
      </c>
      <c r="C12" s="1">
        <v>0</v>
      </c>
      <c r="D12" s="11">
        <v>8.02126407082431E-251</v>
      </c>
    </row>
    <row r="13" spans="1:4" ht="18" customHeight="1">
      <c r="A13" s="9" t="s">
        <v>120</v>
      </c>
      <c r="B13" s="10" t="s">
        <v>121</v>
      </c>
      <c r="C13" s="1">
        <v>0</v>
      </c>
      <c r="D13" s="11">
        <v>2.2917897345212313E-251</v>
      </c>
    </row>
    <row r="14" spans="1:4" ht="18" customHeight="1">
      <c r="A14" s="9" t="s">
        <v>122</v>
      </c>
      <c r="B14" s="10" t="s">
        <v>123</v>
      </c>
      <c r="C14" s="11">
        <v>-44201433</v>
      </c>
      <c r="D14" s="11">
        <v>-21668400</v>
      </c>
    </row>
    <row r="15" spans="1:4" ht="18" customHeight="1">
      <c r="A15" s="9" t="s">
        <v>124</v>
      </c>
      <c r="B15" s="10" t="s">
        <v>125</v>
      </c>
      <c r="C15" s="1">
        <v>0</v>
      </c>
      <c r="D15" s="1">
        <v>0</v>
      </c>
    </row>
    <row r="16" spans="1:4" ht="18" customHeight="1">
      <c r="A16" s="9" t="s">
        <v>126</v>
      </c>
      <c r="B16" s="10" t="s">
        <v>127</v>
      </c>
      <c r="C16" s="11">
        <v>-5838935</v>
      </c>
      <c r="D16" s="11">
        <v>-5879970</v>
      </c>
    </row>
    <row r="17" spans="1:4" ht="18" customHeight="1">
      <c r="A17" s="9" t="s">
        <v>128</v>
      </c>
      <c r="B17" s="10" t="s">
        <v>129</v>
      </c>
      <c r="C17" s="11">
        <v>-982429</v>
      </c>
      <c r="D17" s="11">
        <v>-979255</v>
      </c>
    </row>
    <row r="18" spans="1:4" ht="18" customHeight="1">
      <c r="A18" s="9" t="s">
        <v>124</v>
      </c>
      <c r="B18" s="10" t="s">
        <v>130</v>
      </c>
      <c r="C18" s="11">
        <v>-6821364</v>
      </c>
      <c r="D18" s="11">
        <f>D16+D17</f>
        <v>-6859225</v>
      </c>
    </row>
    <row r="19" spans="1:4" ht="18" customHeight="1">
      <c r="A19" s="9" t="s">
        <v>131</v>
      </c>
      <c r="B19" s="10" t="s">
        <v>132</v>
      </c>
      <c r="C19" s="11">
        <v>-94098</v>
      </c>
      <c r="D19" s="11">
        <v>-602605</v>
      </c>
    </row>
    <row r="20" spans="1:4" ht="18" customHeight="1">
      <c r="A20" s="9" t="s">
        <v>133</v>
      </c>
      <c r="B20" s="10" t="s">
        <v>134</v>
      </c>
      <c r="C20" s="11">
        <v>-5196041</v>
      </c>
      <c r="D20" s="11">
        <v>-7613619</v>
      </c>
    </row>
    <row r="21" spans="1:4" ht="18" customHeight="1">
      <c r="A21" s="9" t="s">
        <v>135</v>
      </c>
      <c r="B21" s="10" t="s">
        <v>136</v>
      </c>
      <c r="C21" s="11">
        <v>-56312936</v>
      </c>
      <c r="D21" s="11">
        <v>-36743849</v>
      </c>
    </row>
    <row r="22" spans="1:7" ht="18" customHeight="1">
      <c r="A22" s="12" t="s">
        <v>137</v>
      </c>
      <c r="B22" s="13" t="s">
        <v>138</v>
      </c>
      <c r="C22" s="14">
        <v>2861229</v>
      </c>
      <c r="D22" s="14">
        <f>D11+D21</f>
        <v>10309425</v>
      </c>
      <c r="G22" s="300"/>
    </row>
    <row r="23" spans="1:7" ht="18" customHeight="1">
      <c r="A23" s="9" t="s">
        <v>139</v>
      </c>
      <c r="B23" s="10" t="s">
        <v>140</v>
      </c>
      <c r="C23" s="1">
        <v>0</v>
      </c>
      <c r="D23" s="11">
        <v>0</v>
      </c>
      <c r="G23" s="300"/>
    </row>
    <row r="24" spans="1:7" ht="18" customHeight="1">
      <c r="A24" s="9" t="s">
        <v>141</v>
      </c>
      <c r="B24" s="10" t="s">
        <v>142</v>
      </c>
      <c r="C24" s="1">
        <v>0</v>
      </c>
      <c r="D24" s="11">
        <v>2.2917897345212313E-251</v>
      </c>
      <c r="G24" s="300"/>
    </row>
    <row r="25" spans="1:4" ht="18" customHeight="1">
      <c r="A25" s="9" t="s">
        <v>143</v>
      </c>
      <c r="B25" s="10" t="s">
        <v>144</v>
      </c>
      <c r="C25" s="1">
        <v>0</v>
      </c>
      <c r="D25" s="1">
        <v>0</v>
      </c>
    </row>
    <row r="26" spans="1:7" ht="18" customHeight="1">
      <c r="A26" s="9" t="s">
        <v>126</v>
      </c>
      <c r="B26" s="10" t="s">
        <v>145</v>
      </c>
      <c r="C26" s="1">
        <v>0</v>
      </c>
      <c r="D26" s="11">
        <v>5.729474336303078E-251</v>
      </c>
      <c r="G26" s="300"/>
    </row>
    <row r="27" spans="1:4" ht="18" customHeight="1">
      <c r="A27" s="9" t="s">
        <v>128</v>
      </c>
      <c r="B27" s="10" t="s">
        <v>146</v>
      </c>
      <c r="C27" s="11">
        <v>0</v>
      </c>
      <c r="D27" s="11"/>
    </row>
    <row r="28" spans="1:4" ht="18" customHeight="1">
      <c r="A28" s="9" t="s">
        <v>147</v>
      </c>
      <c r="B28" s="10" t="s">
        <v>148</v>
      </c>
      <c r="C28" s="11">
        <v>0</v>
      </c>
      <c r="D28" s="11"/>
    </row>
    <row r="29" spans="1:4" ht="18" customHeight="1">
      <c r="A29" s="9" t="s">
        <v>149</v>
      </c>
      <c r="B29" s="10" t="s">
        <v>150</v>
      </c>
      <c r="C29" s="11">
        <v>3128</v>
      </c>
      <c r="D29" s="11">
        <v>-28366</v>
      </c>
    </row>
    <row r="30" spans="1:4" ht="18" customHeight="1">
      <c r="A30" s="1"/>
      <c r="B30" s="10" t="s">
        <v>151</v>
      </c>
      <c r="C30" s="11">
        <v>3128</v>
      </c>
      <c r="D30" s="11">
        <v>-28366</v>
      </c>
    </row>
    <row r="31" spans="1:4" ht="18" customHeight="1">
      <c r="A31" s="12" t="s">
        <v>152</v>
      </c>
      <c r="B31" s="13" t="s">
        <v>153</v>
      </c>
      <c r="C31" s="14">
        <v>2138</v>
      </c>
      <c r="D31" s="14">
        <f>D30</f>
        <v>-28366</v>
      </c>
    </row>
    <row r="32" spans="1:4" ht="18" customHeight="1">
      <c r="A32" s="12" t="s">
        <v>154</v>
      </c>
      <c r="B32" s="13" t="s">
        <v>155</v>
      </c>
      <c r="C32" s="14">
        <v>2864357</v>
      </c>
      <c r="D32" s="14">
        <f>D22+D31</f>
        <v>10281059</v>
      </c>
    </row>
    <row r="33" spans="1:6" ht="18" customHeight="1">
      <c r="A33" s="12" t="s">
        <v>156</v>
      </c>
      <c r="B33" s="13" t="s">
        <v>157</v>
      </c>
      <c r="C33" s="14">
        <v>-286436</v>
      </c>
      <c r="D33" s="14">
        <v>1028106</v>
      </c>
      <c r="F33" s="300"/>
    </row>
    <row r="34" spans="1:6" ht="18" customHeight="1">
      <c r="A34" s="15" t="s">
        <v>158</v>
      </c>
      <c r="B34" s="1"/>
      <c r="C34" s="14">
        <v>2577921</v>
      </c>
      <c r="D34" s="14">
        <f>D32-D33</f>
        <v>9252953</v>
      </c>
      <c r="F34" s="300"/>
    </row>
    <row r="35" spans="1:4" ht="18" customHeight="1">
      <c r="A35" s="15" t="s">
        <v>159</v>
      </c>
      <c r="B35" s="1"/>
      <c r="C35" s="1"/>
      <c r="D35" s="1"/>
    </row>
  </sheetData>
  <sheetProtection/>
  <printOptions/>
  <pageMargins left="0.37" right="0.1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1"/>
  <sheetViews>
    <sheetView zoomScalePageLayoutView="0" workbookViewId="0" topLeftCell="C7">
      <selection activeCell="H26" sqref="H26"/>
    </sheetView>
  </sheetViews>
  <sheetFormatPr defaultColWidth="9.140625" defaultRowHeight="12.75"/>
  <cols>
    <col min="1" max="1" width="2.7109375" style="0" customWidth="1"/>
    <col min="3" max="3" width="34.57421875" style="0" customWidth="1"/>
    <col min="4" max="4" width="19.8515625" style="0" customWidth="1"/>
    <col min="5" max="5" width="14.28125" style="0" customWidth="1"/>
    <col min="6" max="6" width="15.57421875" style="0" customWidth="1"/>
    <col min="7" max="7" width="14.8515625" style="0" customWidth="1"/>
    <col min="8" max="8" width="17.00390625" style="0" customWidth="1"/>
  </cols>
  <sheetData>
    <row r="3" spans="3:4" ht="15.75">
      <c r="C3" s="8" t="s">
        <v>1027</v>
      </c>
      <c r="D3" s="2"/>
    </row>
    <row r="4" ht="12.75">
      <c r="C4" s="383" t="s">
        <v>1028</v>
      </c>
    </row>
    <row r="5" spans="2:9" ht="12.75">
      <c r="B5" s="62"/>
      <c r="C5" s="62"/>
      <c r="D5" s="62"/>
      <c r="E5" s="62"/>
      <c r="F5" s="62"/>
      <c r="G5" s="62"/>
      <c r="H5" s="62"/>
      <c r="I5" s="62"/>
    </row>
    <row r="6" spans="2:9" ht="18">
      <c r="B6" s="359" t="s">
        <v>160</v>
      </c>
      <c r="C6" s="359"/>
      <c r="D6" s="359"/>
      <c r="E6" s="359"/>
      <c r="F6" s="359"/>
      <c r="G6" s="359"/>
      <c r="H6" s="359"/>
      <c r="I6" s="359"/>
    </row>
    <row r="7" spans="2:9" ht="13.5" thickBot="1">
      <c r="B7" s="360" t="s">
        <v>161</v>
      </c>
      <c r="C7" s="360"/>
      <c r="D7" s="360"/>
      <c r="E7" s="361"/>
      <c r="F7" s="361"/>
      <c r="G7" s="361"/>
      <c r="H7" s="361"/>
      <c r="I7" s="361"/>
    </row>
    <row r="8" spans="2:9" ht="21.75" customHeight="1">
      <c r="B8" s="375" t="s">
        <v>162</v>
      </c>
      <c r="C8" s="376" t="s">
        <v>163</v>
      </c>
      <c r="D8" s="377" t="s">
        <v>164</v>
      </c>
      <c r="E8" s="377" t="s">
        <v>102</v>
      </c>
      <c r="F8" s="377" t="s">
        <v>165</v>
      </c>
      <c r="G8" s="377" t="s">
        <v>166</v>
      </c>
      <c r="H8" s="377" t="s">
        <v>167</v>
      </c>
      <c r="I8" s="378" t="s">
        <v>168</v>
      </c>
    </row>
    <row r="9" spans="2:9" ht="12.75">
      <c r="B9" s="362" t="s">
        <v>19</v>
      </c>
      <c r="C9" s="363" t="s">
        <v>169</v>
      </c>
      <c r="D9" s="368">
        <v>100000</v>
      </c>
      <c r="E9" s="368">
        <v>0</v>
      </c>
      <c r="F9" s="368">
        <v>0</v>
      </c>
      <c r="G9" s="368">
        <v>0</v>
      </c>
      <c r="H9" s="368">
        <v>0</v>
      </c>
      <c r="I9" s="369">
        <f aca="true" t="shared" si="0" ref="I9:I17">SUM(D9:H9)</f>
        <v>100000</v>
      </c>
    </row>
    <row r="10" spans="2:9" ht="15">
      <c r="B10" s="364" t="s">
        <v>170</v>
      </c>
      <c r="C10" s="365" t="s">
        <v>171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9">
        <f t="shared" si="0"/>
        <v>0</v>
      </c>
    </row>
    <row r="11" spans="2:9" ht="15">
      <c r="B11" s="364" t="s">
        <v>172</v>
      </c>
      <c r="C11" s="365" t="s">
        <v>173</v>
      </c>
      <c r="D11" s="365">
        <v>0</v>
      </c>
      <c r="E11" s="365">
        <f>SUM(E9:E10)</f>
        <v>0</v>
      </c>
      <c r="F11" s="365">
        <f>SUM(F9:F10)</f>
        <v>0</v>
      </c>
      <c r="G11" s="365">
        <f>SUM(G9:G10)</f>
        <v>0</v>
      </c>
      <c r="H11" s="365">
        <v>0</v>
      </c>
      <c r="I11" s="369">
        <f t="shared" si="0"/>
        <v>0</v>
      </c>
    </row>
    <row r="12" spans="2:9" ht="15">
      <c r="B12" s="364">
        <v>1</v>
      </c>
      <c r="C12" s="366" t="s">
        <v>174</v>
      </c>
      <c r="D12" s="365">
        <v>0</v>
      </c>
      <c r="E12" s="365">
        <v>0</v>
      </c>
      <c r="F12" s="365">
        <v>0</v>
      </c>
      <c r="G12" s="365">
        <v>0</v>
      </c>
      <c r="H12" s="365">
        <v>0</v>
      </c>
      <c r="I12" s="369">
        <f t="shared" si="0"/>
        <v>0</v>
      </c>
    </row>
    <row r="13" spans="2:9" ht="15">
      <c r="B13" s="364">
        <v>2</v>
      </c>
      <c r="C13" s="366" t="s">
        <v>175</v>
      </c>
      <c r="D13" s="365">
        <v>0</v>
      </c>
      <c r="E13" s="365">
        <v>0</v>
      </c>
      <c r="F13" s="365">
        <v>0</v>
      </c>
      <c r="G13" s="365">
        <v>0</v>
      </c>
      <c r="H13" s="365">
        <v>0</v>
      </c>
      <c r="I13" s="369">
        <f t="shared" si="0"/>
        <v>0</v>
      </c>
    </row>
    <row r="14" spans="2:9" ht="15">
      <c r="B14" s="364">
        <v>3</v>
      </c>
      <c r="C14" s="366" t="s">
        <v>176</v>
      </c>
      <c r="D14" s="365">
        <v>0</v>
      </c>
      <c r="E14" s="365">
        <v>0</v>
      </c>
      <c r="F14" s="365">
        <v>0</v>
      </c>
      <c r="G14" s="365">
        <v>0</v>
      </c>
      <c r="H14" s="365">
        <v>0</v>
      </c>
      <c r="I14" s="369">
        <f t="shared" si="0"/>
        <v>0</v>
      </c>
    </row>
    <row r="15" spans="2:9" ht="15">
      <c r="B15" s="364">
        <v>4</v>
      </c>
      <c r="C15" s="366" t="s">
        <v>177</v>
      </c>
      <c r="D15" s="365">
        <v>0</v>
      </c>
      <c r="E15" s="365">
        <v>0</v>
      </c>
      <c r="F15" s="365">
        <v>0</v>
      </c>
      <c r="G15" s="365">
        <v>0</v>
      </c>
      <c r="H15" s="370">
        <v>0</v>
      </c>
      <c r="I15" s="369">
        <f t="shared" si="0"/>
        <v>0</v>
      </c>
    </row>
    <row r="16" spans="2:9" ht="12.75">
      <c r="B16" s="362" t="s">
        <v>50</v>
      </c>
      <c r="C16" s="367" t="s">
        <v>178</v>
      </c>
      <c r="D16" s="365">
        <f>SUM(D9:D15)</f>
        <v>100000</v>
      </c>
      <c r="E16" s="365">
        <f>SUM(E11:E15)</f>
        <v>0</v>
      </c>
      <c r="F16" s="365">
        <f>SUM(F11:F15)</f>
        <v>0</v>
      </c>
      <c r="G16" s="365">
        <f>SUM(G11:G15)</f>
        <v>0</v>
      </c>
      <c r="H16" s="365">
        <f>SUM(H9:H15)</f>
        <v>0</v>
      </c>
      <c r="I16" s="369">
        <v>0</v>
      </c>
    </row>
    <row r="17" spans="2:9" ht="15">
      <c r="B17" s="364">
        <v>1</v>
      </c>
      <c r="C17" s="366" t="s">
        <v>174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9">
        <f t="shared" si="0"/>
        <v>0</v>
      </c>
    </row>
    <row r="18" spans="2:9" ht="15">
      <c r="B18" s="364">
        <v>2</v>
      </c>
      <c r="C18" s="366" t="s">
        <v>175</v>
      </c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9">
        <f>D18+E18+F18+G18+H18</f>
        <v>0</v>
      </c>
    </row>
    <row r="19" spans="2:9" ht="15">
      <c r="B19" s="364">
        <v>3</v>
      </c>
      <c r="C19" s="366" t="s">
        <v>179</v>
      </c>
      <c r="D19" s="365">
        <v>0</v>
      </c>
      <c r="E19" s="365">
        <v>0</v>
      </c>
      <c r="F19" s="365">
        <v>0</v>
      </c>
      <c r="G19" s="365">
        <v>0</v>
      </c>
      <c r="H19" s="365">
        <v>0</v>
      </c>
      <c r="I19" s="369">
        <f>D19+E19+F19+G19+H19</f>
        <v>0</v>
      </c>
    </row>
    <row r="20" spans="2:9" ht="15">
      <c r="B20" s="364">
        <v>4</v>
      </c>
      <c r="C20" s="366" t="s">
        <v>180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9">
        <f>D20+E20+F20+G20+H20</f>
        <v>0</v>
      </c>
    </row>
    <row r="21" spans="2:9" ht="13.5" thickBot="1">
      <c r="B21" s="371" t="s">
        <v>97</v>
      </c>
      <c r="C21" s="372" t="s">
        <v>181</v>
      </c>
      <c r="D21" s="373">
        <f aca="true" t="shared" si="1" ref="D21:I21">SUM(D16:D20)</f>
        <v>100000</v>
      </c>
      <c r="E21" s="373">
        <f t="shared" si="1"/>
        <v>0</v>
      </c>
      <c r="F21" s="373">
        <f t="shared" si="1"/>
        <v>0</v>
      </c>
      <c r="G21" s="373">
        <f t="shared" si="1"/>
        <v>0</v>
      </c>
      <c r="H21" s="373">
        <f t="shared" si="1"/>
        <v>0</v>
      </c>
      <c r="I21" s="374">
        <f t="shared" si="1"/>
        <v>0</v>
      </c>
    </row>
  </sheetData>
  <sheetProtection/>
  <printOptions/>
  <pageMargins left="0.25" right="0" top="0.2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33"/>
  <sheetViews>
    <sheetView zoomScalePageLayoutView="0" workbookViewId="0" topLeftCell="A31">
      <selection activeCell="D15" sqref="D15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7.421875" style="0" customWidth="1"/>
    <col min="4" max="4" width="47.8515625" style="0" customWidth="1"/>
    <col min="5" max="5" width="15.57421875" style="0" customWidth="1"/>
    <col min="6" max="6" width="14.57421875" style="0" customWidth="1"/>
  </cols>
  <sheetData>
    <row r="3" ht="18.75">
      <c r="B3" s="19" t="s">
        <v>1027</v>
      </c>
    </row>
    <row r="5" ht="18.75">
      <c r="D5" s="20" t="s">
        <v>182</v>
      </c>
    </row>
    <row r="7" spans="2:4" ht="12.75">
      <c r="B7" s="21"/>
      <c r="C7" s="22"/>
      <c r="D7" s="23" t="s">
        <v>14</v>
      </c>
    </row>
    <row r="10" spans="2:6" ht="19.5" customHeight="1">
      <c r="B10" s="27" t="s">
        <v>183</v>
      </c>
      <c r="C10" s="28"/>
      <c r="D10" s="7" t="s">
        <v>15</v>
      </c>
      <c r="E10" s="24">
        <v>2011</v>
      </c>
      <c r="F10" s="24">
        <v>2010</v>
      </c>
    </row>
    <row r="11" spans="2:6" ht="19.5" customHeight="1">
      <c r="B11" s="13" t="s">
        <v>184</v>
      </c>
      <c r="C11" s="1"/>
      <c r="D11" s="1"/>
      <c r="E11" s="1"/>
      <c r="F11" s="319"/>
    </row>
    <row r="12" spans="2:6" ht="19.5" customHeight="1">
      <c r="B12" s="1"/>
      <c r="C12" s="25">
        <v>1</v>
      </c>
      <c r="D12" s="10" t="s">
        <v>185</v>
      </c>
      <c r="E12" s="11">
        <v>20671398</v>
      </c>
      <c r="F12" s="319"/>
    </row>
    <row r="13" spans="2:6" ht="19.5" customHeight="1">
      <c r="B13" s="1"/>
      <c r="C13" s="25">
        <v>2</v>
      </c>
      <c r="D13" s="10" t="s">
        <v>186</v>
      </c>
      <c r="E13" s="11">
        <v>-47396262</v>
      </c>
      <c r="F13" s="319"/>
    </row>
    <row r="14" spans="2:6" ht="19.5" customHeight="1">
      <c r="B14" s="1"/>
      <c r="C14" s="25">
        <v>3</v>
      </c>
      <c r="D14" s="10" t="s">
        <v>187</v>
      </c>
      <c r="E14" s="1"/>
      <c r="F14" s="319"/>
    </row>
    <row r="15" spans="2:6" ht="19.5" customHeight="1">
      <c r="B15" s="1"/>
      <c r="C15" s="25">
        <v>4</v>
      </c>
      <c r="D15" s="10" t="s">
        <v>188</v>
      </c>
      <c r="E15" s="11">
        <v>0</v>
      </c>
      <c r="F15" s="319"/>
    </row>
    <row r="16" spans="2:6" ht="19.5" customHeight="1">
      <c r="B16" s="1"/>
      <c r="C16" s="25">
        <v>5</v>
      </c>
      <c r="D16" s="10" t="s">
        <v>189</v>
      </c>
      <c r="E16" s="11">
        <v>-3086843</v>
      </c>
      <c r="F16" s="319"/>
    </row>
    <row r="17" spans="2:6" ht="19.5" customHeight="1">
      <c r="B17" s="10" t="s">
        <v>190</v>
      </c>
      <c r="C17" s="26" t="s">
        <v>191</v>
      </c>
      <c r="D17" s="1"/>
      <c r="E17" s="14">
        <f>E12+E13+E16</f>
        <v>-29811707</v>
      </c>
      <c r="F17" s="320"/>
    </row>
    <row r="18" spans="2:6" ht="19.5" customHeight="1">
      <c r="B18" s="13" t="s">
        <v>192</v>
      </c>
      <c r="C18" s="1"/>
      <c r="D18" s="1"/>
      <c r="E18" s="1"/>
      <c r="F18" s="319"/>
    </row>
    <row r="19" spans="2:6" ht="19.5" customHeight="1">
      <c r="B19" s="1"/>
      <c r="C19" s="25">
        <v>1</v>
      </c>
      <c r="D19" s="10" t="s">
        <v>193</v>
      </c>
      <c r="E19" s="1"/>
      <c r="F19" s="319"/>
    </row>
    <row r="20" spans="2:6" ht="19.5" customHeight="1">
      <c r="B20" s="1"/>
      <c r="C20" s="25">
        <v>2</v>
      </c>
      <c r="D20" s="10" t="s">
        <v>194</v>
      </c>
      <c r="E20" s="11">
        <v>26011605</v>
      </c>
      <c r="F20" s="319"/>
    </row>
    <row r="21" spans="2:6" ht="19.5" customHeight="1">
      <c r="B21" s="1"/>
      <c r="C21" s="25">
        <v>3</v>
      </c>
      <c r="D21" s="10" t="s">
        <v>195</v>
      </c>
      <c r="E21" s="1"/>
      <c r="F21" s="319"/>
    </row>
    <row r="22" spans="2:6" ht="19.5" customHeight="1">
      <c r="B22" s="1"/>
      <c r="C22" s="25">
        <v>4</v>
      </c>
      <c r="D22" s="10" t="s">
        <v>196</v>
      </c>
      <c r="E22" s="11">
        <v>3128</v>
      </c>
      <c r="F22" s="319"/>
    </row>
    <row r="23" spans="2:6" ht="19.5" customHeight="1">
      <c r="B23" s="1"/>
      <c r="C23" s="25">
        <v>5</v>
      </c>
      <c r="D23" s="10" t="s">
        <v>197</v>
      </c>
      <c r="E23" s="1"/>
      <c r="F23" s="319"/>
    </row>
    <row r="24" spans="2:6" ht="19.5" customHeight="1">
      <c r="B24" s="10" t="s">
        <v>198</v>
      </c>
      <c r="C24" s="26" t="s">
        <v>191</v>
      </c>
      <c r="D24" s="1"/>
      <c r="E24" s="14">
        <f>E20+E22</f>
        <v>26014733</v>
      </c>
      <c r="F24" s="320"/>
    </row>
    <row r="25" spans="2:6" ht="19.5" customHeight="1">
      <c r="B25" s="13" t="s">
        <v>199</v>
      </c>
      <c r="C25" s="1"/>
      <c r="D25" s="1"/>
      <c r="E25" s="1"/>
      <c r="F25" s="319"/>
    </row>
    <row r="26" spans="2:6" ht="19.5" customHeight="1">
      <c r="B26" s="1"/>
      <c r="C26" s="25">
        <v>1</v>
      </c>
      <c r="D26" s="10" t="s">
        <v>200</v>
      </c>
      <c r="E26" s="1"/>
      <c r="F26" s="319"/>
    </row>
    <row r="27" spans="2:6" ht="19.5" customHeight="1">
      <c r="B27" s="1"/>
      <c r="C27" s="25">
        <v>2</v>
      </c>
      <c r="D27" s="10" t="s">
        <v>201</v>
      </c>
      <c r="E27" s="1"/>
      <c r="F27" s="319"/>
    </row>
    <row r="28" spans="2:6" ht="19.5" customHeight="1">
      <c r="B28" s="1"/>
      <c r="C28" s="25">
        <v>3</v>
      </c>
      <c r="D28" s="10" t="s">
        <v>202</v>
      </c>
      <c r="E28" s="11">
        <v>0</v>
      </c>
      <c r="F28" s="319"/>
    </row>
    <row r="29" spans="2:6" ht="19.5" customHeight="1">
      <c r="B29" s="1"/>
      <c r="C29" s="25">
        <v>4</v>
      </c>
      <c r="D29" s="10" t="s">
        <v>203</v>
      </c>
      <c r="E29" s="1"/>
      <c r="F29" s="319"/>
    </row>
    <row r="30" spans="2:6" ht="19.5" customHeight="1">
      <c r="B30" s="10" t="s">
        <v>204</v>
      </c>
      <c r="C30" s="26" t="s">
        <v>191</v>
      </c>
      <c r="D30" s="1"/>
      <c r="E30" s="14">
        <f>E17+E24</f>
        <v>-3796974</v>
      </c>
      <c r="F30" s="319"/>
    </row>
    <row r="31" spans="2:6" ht="19.5" customHeight="1">
      <c r="B31" s="15" t="s">
        <v>205</v>
      </c>
      <c r="C31" s="1"/>
      <c r="D31" s="1"/>
      <c r="E31" s="14">
        <f>E30</f>
        <v>-3796974</v>
      </c>
      <c r="F31" s="319"/>
    </row>
    <row r="32" spans="2:6" ht="19.5" customHeight="1">
      <c r="B32" s="13" t="s">
        <v>206</v>
      </c>
      <c r="C32" s="1"/>
      <c r="D32" s="1"/>
      <c r="E32" s="14">
        <v>3828364</v>
      </c>
      <c r="F32" s="320"/>
    </row>
    <row r="33" spans="2:6" ht="19.5" customHeight="1">
      <c r="B33" s="15" t="s">
        <v>207</v>
      </c>
      <c r="C33" s="1"/>
      <c r="D33" s="1"/>
      <c r="E33" s="14">
        <v>31391</v>
      </c>
      <c r="F33" s="320"/>
    </row>
    <row r="34" ht="19.5" customHeight="1"/>
  </sheetData>
  <sheetProtection/>
  <printOptions/>
  <pageMargins left="0.34" right="0.1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15"/>
  <sheetViews>
    <sheetView zoomScalePageLayoutView="0" workbookViewId="0" topLeftCell="A265">
      <selection activeCell="E269" sqref="E269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7.00390625" style="0" customWidth="1"/>
    <col min="4" max="4" width="10.8515625" style="0" customWidth="1"/>
    <col min="5" max="5" width="11.00390625" style="0" customWidth="1"/>
    <col min="6" max="6" width="10.140625" style="0" customWidth="1"/>
    <col min="7" max="7" width="11.57421875" style="0" customWidth="1"/>
  </cols>
  <sheetData>
    <row r="3" ht="15.75">
      <c r="A3" s="8" t="s">
        <v>12</v>
      </c>
    </row>
    <row r="5" ht="18">
      <c r="B5" s="29" t="s">
        <v>208</v>
      </c>
    </row>
    <row r="7" ht="12.75">
      <c r="B7" s="30" t="s">
        <v>14</v>
      </c>
    </row>
    <row r="10" spans="1:2" ht="12.75">
      <c r="A10" s="31" t="s">
        <v>209</v>
      </c>
      <c r="B10" s="32" t="s">
        <v>210</v>
      </c>
    </row>
    <row r="11" spans="4:7" ht="12.75">
      <c r="D11" s="47" t="s">
        <v>211</v>
      </c>
      <c r="E11" s="28"/>
      <c r="F11" s="47" t="s">
        <v>212</v>
      </c>
      <c r="G11" s="28"/>
    </row>
    <row r="12" spans="1:7" ht="12.75">
      <c r="A12" s="33" t="s">
        <v>213</v>
      </c>
      <c r="B12" s="34" t="s">
        <v>214</v>
      </c>
      <c r="C12" s="35" t="s">
        <v>215</v>
      </c>
      <c r="D12" s="33" t="s">
        <v>216</v>
      </c>
      <c r="E12" s="33" t="s">
        <v>217</v>
      </c>
      <c r="F12" s="33" t="s">
        <v>218</v>
      </c>
      <c r="G12" s="33" t="s">
        <v>219</v>
      </c>
    </row>
    <row r="13" spans="1:7" ht="12.75">
      <c r="A13" s="36" t="s">
        <v>220</v>
      </c>
      <c r="B13" s="36" t="s">
        <v>221</v>
      </c>
      <c r="C13" s="44" t="s">
        <v>210</v>
      </c>
      <c r="D13" s="1"/>
      <c r="E13" s="37">
        <v>100000</v>
      </c>
      <c r="F13" s="1"/>
      <c r="G13" s="37">
        <v>100000</v>
      </c>
    </row>
    <row r="14" spans="1:7" ht="12.75">
      <c r="A14" s="36" t="s">
        <v>222</v>
      </c>
      <c r="B14" s="36" t="s">
        <v>223</v>
      </c>
      <c r="C14" s="44" t="s">
        <v>210</v>
      </c>
      <c r="D14" s="1"/>
      <c r="E14" s="37">
        <v>6000000</v>
      </c>
      <c r="F14" s="1"/>
      <c r="G14" s="37">
        <v>6000000</v>
      </c>
    </row>
    <row r="15" spans="1:7" ht="12.75">
      <c r="A15" s="36" t="s">
        <v>224</v>
      </c>
      <c r="B15" s="36" t="s">
        <v>105</v>
      </c>
      <c r="C15" s="44" t="s">
        <v>210</v>
      </c>
      <c r="D15" s="1"/>
      <c r="E15" s="37">
        <v>346000</v>
      </c>
      <c r="F15" s="1"/>
      <c r="G15" s="37">
        <v>346000</v>
      </c>
    </row>
    <row r="16" spans="1:7" ht="12.75">
      <c r="A16" s="36" t="s">
        <v>225</v>
      </c>
      <c r="B16" s="36" t="s">
        <v>226</v>
      </c>
      <c r="C16" s="44" t="s">
        <v>210</v>
      </c>
      <c r="D16" s="1"/>
      <c r="E16" s="37">
        <v>346000</v>
      </c>
      <c r="F16" s="1"/>
      <c r="G16" s="37">
        <v>346000</v>
      </c>
    </row>
    <row r="17" spans="1:7" ht="12.75">
      <c r="A17" s="36" t="s">
        <v>227</v>
      </c>
      <c r="B17" s="36" t="s">
        <v>106</v>
      </c>
      <c r="C17" s="44" t="s">
        <v>210</v>
      </c>
      <c r="D17" s="1"/>
      <c r="E17" s="37">
        <v>228773</v>
      </c>
      <c r="F17" s="1"/>
      <c r="G17" s="37">
        <v>228773</v>
      </c>
    </row>
    <row r="18" spans="1:7" ht="12.75">
      <c r="A18" s="36" t="s">
        <v>228</v>
      </c>
      <c r="B18" s="36" t="s">
        <v>229</v>
      </c>
      <c r="C18" s="44" t="s">
        <v>210</v>
      </c>
      <c r="D18" s="1"/>
      <c r="E18" s="1"/>
      <c r="F18" s="1"/>
      <c r="G18" s="1"/>
    </row>
    <row r="19" spans="1:7" ht="12.75">
      <c r="A19" s="36" t="s">
        <v>230</v>
      </c>
      <c r="B19" s="36" t="s">
        <v>231</v>
      </c>
      <c r="C19" s="44" t="s">
        <v>210</v>
      </c>
      <c r="D19" s="37">
        <v>50783030</v>
      </c>
      <c r="E19" s="1"/>
      <c r="F19" s="37">
        <v>50783030</v>
      </c>
      <c r="G19" s="1"/>
    </row>
    <row r="20" spans="1:7" ht="12.75">
      <c r="A20" s="36" t="s">
        <v>232</v>
      </c>
      <c r="B20" s="36" t="s">
        <v>233</v>
      </c>
      <c r="C20" s="44" t="s">
        <v>210</v>
      </c>
      <c r="D20" s="37">
        <v>83026</v>
      </c>
      <c r="E20" s="1"/>
      <c r="F20" s="37">
        <v>83026</v>
      </c>
      <c r="G20" s="1"/>
    </row>
    <row r="21" spans="1:7" ht="12.75">
      <c r="A21" s="36" t="s">
        <v>234</v>
      </c>
      <c r="B21" s="36" t="s">
        <v>235</v>
      </c>
      <c r="C21" s="44" t="s">
        <v>210</v>
      </c>
      <c r="D21" s="37">
        <v>915148.12</v>
      </c>
      <c r="E21" s="1"/>
      <c r="F21" s="37">
        <v>915148.12</v>
      </c>
      <c r="G21" s="1"/>
    </row>
    <row r="22" spans="1:7" ht="12.75">
      <c r="A22" s="36" t="s">
        <v>236</v>
      </c>
      <c r="B22" s="36" t="s">
        <v>237</v>
      </c>
      <c r="C22" s="44" t="s">
        <v>210</v>
      </c>
      <c r="D22" s="1"/>
      <c r="E22" s="37">
        <v>26681087</v>
      </c>
      <c r="F22" s="1"/>
      <c r="G22" s="37">
        <v>26681087</v>
      </c>
    </row>
    <row r="23" spans="1:7" ht="12.75">
      <c r="A23" s="36" t="s">
        <v>238</v>
      </c>
      <c r="B23" s="36" t="s">
        <v>239</v>
      </c>
      <c r="C23" s="44" t="s">
        <v>210</v>
      </c>
      <c r="D23" s="1"/>
      <c r="E23" s="37">
        <v>59579</v>
      </c>
      <c r="F23" s="1"/>
      <c r="G23" s="37">
        <v>59579</v>
      </c>
    </row>
    <row r="24" spans="1:7" ht="12.75">
      <c r="A24" s="36" t="s">
        <v>240</v>
      </c>
      <c r="B24" s="36" t="s">
        <v>239</v>
      </c>
      <c r="C24" s="44" t="s">
        <v>210</v>
      </c>
      <c r="D24" s="1"/>
      <c r="E24" s="37">
        <v>350414</v>
      </c>
      <c r="F24" s="1"/>
      <c r="G24" s="37">
        <v>350414</v>
      </c>
    </row>
    <row r="25" spans="1:7" ht="12.75">
      <c r="A25" s="36" t="s">
        <v>241</v>
      </c>
      <c r="B25" s="36" t="s">
        <v>242</v>
      </c>
      <c r="C25" s="44" t="s">
        <v>210</v>
      </c>
      <c r="D25" s="37">
        <v>371263.8192000008</v>
      </c>
      <c r="E25" s="1"/>
      <c r="F25" s="37">
        <v>371263.8192000008</v>
      </c>
      <c r="G25" s="1"/>
    </row>
    <row r="26" spans="1:7" ht="12.75">
      <c r="A26" s="36" t="s">
        <v>243</v>
      </c>
      <c r="B26" s="36" t="s">
        <v>244</v>
      </c>
      <c r="C26" s="44" t="s">
        <v>210</v>
      </c>
      <c r="D26" s="37">
        <v>50157.14280000009</v>
      </c>
      <c r="E26" s="1"/>
      <c r="F26" s="37">
        <v>50157.14280000009</v>
      </c>
      <c r="G26" s="1"/>
    </row>
    <row r="27" spans="1:7" ht="12.75">
      <c r="A27" s="36" t="s">
        <v>245</v>
      </c>
      <c r="B27" s="36" t="s">
        <v>246</v>
      </c>
      <c r="C27" s="44" t="s">
        <v>210</v>
      </c>
      <c r="D27" s="37">
        <v>63607.073199999926</v>
      </c>
      <c r="E27" s="1"/>
      <c r="F27" s="37">
        <v>63607.073199999926</v>
      </c>
      <c r="G27" s="1"/>
    </row>
    <row r="28" spans="1:7" ht="12.75">
      <c r="A28" s="36" t="s">
        <v>247</v>
      </c>
      <c r="B28" s="36" t="s">
        <v>248</v>
      </c>
      <c r="C28" s="44" t="s">
        <v>210</v>
      </c>
      <c r="D28" s="1"/>
      <c r="E28" s="1"/>
      <c r="F28" s="1"/>
      <c r="G28" s="1"/>
    </row>
    <row r="29" spans="1:7" ht="12.75">
      <c r="A29" s="36" t="s">
        <v>249</v>
      </c>
      <c r="B29" s="36" t="s">
        <v>242</v>
      </c>
      <c r="C29" s="44" t="s">
        <v>210</v>
      </c>
      <c r="D29" s="1"/>
      <c r="E29" s="1"/>
      <c r="F29" s="1"/>
      <c r="G29" s="1"/>
    </row>
    <row r="30" spans="1:7" ht="12.75">
      <c r="A30" s="36" t="s">
        <v>250</v>
      </c>
      <c r="B30" s="36" t="s">
        <v>244</v>
      </c>
      <c r="C30" s="44" t="s">
        <v>210</v>
      </c>
      <c r="D30" s="1"/>
      <c r="E30" s="1"/>
      <c r="F30" s="1"/>
      <c r="G30" s="1"/>
    </row>
    <row r="31" spans="1:7" ht="12.75">
      <c r="A31" s="36" t="s">
        <v>251</v>
      </c>
      <c r="B31" s="36" t="s">
        <v>244</v>
      </c>
      <c r="C31" s="44" t="s">
        <v>210</v>
      </c>
      <c r="D31" s="1"/>
      <c r="E31" s="1"/>
      <c r="F31" s="1"/>
      <c r="G31" s="1"/>
    </row>
    <row r="32" spans="1:7" ht="12.75">
      <c r="A32" s="36" t="s">
        <v>252</v>
      </c>
      <c r="B32" s="36" t="s">
        <v>244</v>
      </c>
      <c r="C32" s="44" t="s">
        <v>210</v>
      </c>
      <c r="D32" s="1"/>
      <c r="E32" s="1"/>
      <c r="F32" s="1"/>
      <c r="G32" s="1"/>
    </row>
    <row r="33" spans="1:7" ht="12.75">
      <c r="A33" s="36" t="s">
        <v>253</v>
      </c>
      <c r="B33" s="36" t="s">
        <v>254</v>
      </c>
      <c r="C33" s="44" t="s">
        <v>210</v>
      </c>
      <c r="D33" s="37">
        <v>130326</v>
      </c>
      <c r="E33" s="1"/>
      <c r="F33" s="37">
        <v>130326</v>
      </c>
      <c r="G33" s="1"/>
    </row>
    <row r="34" spans="1:7" ht="12.75">
      <c r="A34" s="36" t="s">
        <v>255</v>
      </c>
      <c r="B34" s="36" t="s">
        <v>256</v>
      </c>
      <c r="C34" s="44" t="s">
        <v>210</v>
      </c>
      <c r="D34" s="1"/>
      <c r="E34" s="37">
        <v>0.1</v>
      </c>
      <c r="F34" s="1"/>
      <c r="G34" s="37">
        <v>0.1</v>
      </c>
    </row>
    <row r="35" spans="1:7" ht="12.75">
      <c r="A35" s="36" t="s">
        <v>257</v>
      </c>
      <c r="B35" s="36" t="s">
        <v>258</v>
      </c>
      <c r="C35" s="44" t="s">
        <v>210</v>
      </c>
      <c r="D35" s="1"/>
      <c r="E35" s="37">
        <v>0.38</v>
      </c>
      <c r="F35" s="1"/>
      <c r="G35" s="37">
        <v>0.38</v>
      </c>
    </row>
    <row r="36" spans="1:7" ht="12.75">
      <c r="A36" s="36" t="s">
        <v>259</v>
      </c>
      <c r="B36" s="36" t="s">
        <v>260</v>
      </c>
      <c r="C36" s="44" t="s">
        <v>210</v>
      </c>
      <c r="D36" s="37">
        <v>0.4</v>
      </c>
      <c r="E36" s="1"/>
      <c r="F36" s="37">
        <v>0.4</v>
      </c>
      <c r="G36" s="1"/>
    </row>
    <row r="37" spans="1:7" ht="12.75">
      <c r="A37" s="36" t="s">
        <v>261</v>
      </c>
      <c r="B37" s="36" t="s">
        <v>262</v>
      </c>
      <c r="C37" s="44" t="s">
        <v>210</v>
      </c>
      <c r="D37" s="37">
        <v>0.2</v>
      </c>
      <c r="E37" s="1"/>
      <c r="F37" s="37">
        <v>0.2</v>
      </c>
      <c r="G37" s="1"/>
    </row>
    <row r="38" spans="1:7" ht="12.75">
      <c r="A38" s="36" t="s">
        <v>263</v>
      </c>
      <c r="B38" s="36" t="s">
        <v>264</v>
      </c>
      <c r="C38" s="44" t="s">
        <v>210</v>
      </c>
      <c r="D38" s="1"/>
      <c r="E38" s="37">
        <v>39394.2</v>
      </c>
      <c r="F38" s="1"/>
      <c r="G38" s="37">
        <v>39394.2</v>
      </c>
    </row>
    <row r="39" spans="1:7" ht="12.75">
      <c r="A39" s="36" t="s">
        <v>265</v>
      </c>
      <c r="B39" s="36" t="s">
        <v>266</v>
      </c>
      <c r="C39" s="44" t="s">
        <v>210</v>
      </c>
      <c r="D39" s="1"/>
      <c r="E39" s="37">
        <v>0.45</v>
      </c>
      <c r="F39" s="1"/>
      <c r="G39" s="37">
        <v>0.45</v>
      </c>
    </row>
    <row r="40" spans="1:7" ht="12.75">
      <c r="A40" s="36" t="s">
        <v>267</v>
      </c>
      <c r="B40" s="36" t="s">
        <v>268</v>
      </c>
      <c r="C40" s="44" t="s">
        <v>210</v>
      </c>
      <c r="D40" s="1"/>
      <c r="E40" s="37">
        <v>89950</v>
      </c>
      <c r="F40" s="1"/>
      <c r="G40" s="37">
        <v>89950</v>
      </c>
    </row>
    <row r="41" spans="1:7" ht="12.75">
      <c r="A41" s="36" t="s">
        <v>269</v>
      </c>
      <c r="B41" s="36" t="s">
        <v>270</v>
      </c>
      <c r="C41" s="44" t="s">
        <v>210</v>
      </c>
      <c r="D41" s="1"/>
      <c r="E41" s="1"/>
      <c r="F41" s="1"/>
      <c r="G41" s="1"/>
    </row>
    <row r="42" spans="1:7" ht="12.75">
      <c r="A42" s="36" t="s">
        <v>271</v>
      </c>
      <c r="B42" s="36" t="s">
        <v>272</v>
      </c>
      <c r="C42" s="44" t="s">
        <v>210</v>
      </c>
      <c r="D42" s="37">
        <v>0.04</v>
      </c>
      <c r="E42" s="1"/>
      <c r="F42" s="37">
        <v>0.04</v>
      </c>
      <c r="G42" s="1"/>
    </row>
    <row r="43" spans="1:7" ht="12.75">
      <c r="A43" s="36" t="s">
        <v>273</v>
      </c>
      <c r="B43" s="36" t="s">
        <v>274</v>
      </c>
      <c r="C43" s="44" t="s">
        <v>210</v>
      </c>
      <c r="D43" s="1"/>
      <c r="E43" s="1"/>
      <c r="F43" s="1"/>
      <c r="G43" s="1"/>
    </row>
    <row r="44" spans="1:7" ht="12.75">
      <c r="A44" s="36" t="s">
        <v>275</v>
      </c>
      <c r="B44" s="36" t="s">
        <v>276</v>
      </c>
      <c r="C44" s="44" t="s">
        <v>210</v>
      </c>
      <c r="D44" s="1"/>
      <c r="E44" s="1"/>
      <c r="F44" s="1"/>
      <c r="G44" s="1"/>
    </row>
    <row r="45" spans="1:7" ht="12.75">
      <c r="A45" s="36" t="s">
        <v>277</v>
      </c>
      <c r="B45" s="36" t="s">
        <v>278</v>
      </c>
      <c r="C45" s="44" t="s">
        <v>210</v>
      </c>
      <c r="D45" s="1"/>
      <c r="E45" s="37">
        <v>32400</v>
      </c>
      <c r="F45" s="1"/>
      <c r="G45" s="37">
        <v>32400</v>
      </c>
    </row>
    <row r="46" spans="1:7" ht="12.75">
      <c r="A46" s="36" t="s">
        <v>279</v>
      </c>
      <c r="B46" s="36" t="s">
        <v>280</v>
      </c>
      <c r="C46" s="44" t="s">
        <v>210</v>
      </c>
      <c r="D46" s="1"/>
      <c r="E46" s="1"/>
      <c r="F46" s="1"/>
      <c r="G46" s="1"/>
    </row>
    <row r="47" spans="1:7" ht="12.75">
      <c r="A47" s="36" t="s">
        <v>281</v>
      </c>
      <c r="B47" s="36" t="s">
        <v>272</v>
      </c>
      <c r="C47" s="44" t="s">
        <v>210</v>
      </c>
      <c r="D47" s="1"/>
      <c r="E47" s="1"/>
      <c r="F47" s="1"/>
      <c r="G47" s="1"/>
    </row>
    <row r="48" spans="1:7" ht="12.75">
      <c r="A48" s="36" t="s">
        <v>282</v>
      </c>
      <c r="B48" s="36" t="s">
        <v>283</v>
      </c>
      <c r="C48" s="44" t="s">
        <v>210</v>
      </c>
      <c r="D48" s="1"/>
      <c r="E48" s="1"/>
      <c r="F48" s="1"/>
      <c r="G48" s="1"/>
    </row>
    <row r="49" spans="1:7" ht="12.75">
      <c r="A49" s="36" t="s">
        <v>284</v>
      </c>
      <c r="B49" s="36" t="s">
        <v>285</v>
      </c>
      <c r="C49" s="44" t="s">
        <v>210</v>
      </c>
      <c r="D49" s="1"/>
      <c r="E49" s="37">
        <v>0.4</v>
      </c>
      <c r="F49" s="1"/>
      <c r="G49" s="37">
        <v>0.4</v>
      </c>
    </row>
    <row r="50" spans="1:7" ht="12.75">
      <c r="A50" s="36" t="s">
        <v>286</v>
      </c>
      <c r="B50" s="36" t="s">
        <v>287</v>
      </c>
      <c r="C50" s="44" t="s">
        <v>210</v>
      </c>
      <c r="D50" s="37">
        <v>0.26</v>
      </c>
      <c r="E50" s="1"/>
      <c r="F50" s="37">
        <v>0.26</v>
      </c>
      <c r="G50" s="1"/>
    </row>
    <row r="51" spans="1:7" ht="12.75">
      <c r="A51" s="36" t="s">
        <v>288</v>
      </c>
      <c r="B51" s="36" t="s">
        <v>289</v>
      </c>
      <c r="C51" s="44" t="s">
        <v>210</v>
      </c>
      <c r="D51" s="1"/>
      <c r="E51" s="1"/>
      <c r="F51" s="1"/>
      <c r="G51" s="1"/>
    </row>
    <row r="52" spans="1:7" ht="12.75">
      <c r="A52" s="36" t="s">
        <v>290</v>
      </c>
      <c r="B52" s="36" t="s">
        <v>291</v>
      </c>
      <c r="C52" s="44" t="s">
        <v>210</v>
      </c>
      <c r="D52" s="1"/>
      <c r="E52" s="1"/>
      <c r="F52" s="1"/>
      <c r="G52" s="1"/>
    </row>
    <row r="53" spans="1:7" ht="12.75">
      <c r="A53" s="36" t="s">
        <v>292</v>
      </c>
      <c r="B53" s="36" t="s">
        <v>293</v>
      </c>
      <c r="C53" s="44" t="s">
        <v>210</v>
      </c>
      <c r="D53" s="37">
        <v>0.12</v>
      </c>
      <c r="E53" s="1"/>
      <c r="F53" s="37">
        <v>0.12</v>
      </c>
      <c r="G53" s="1"/>
    </row>
    <row r="54" spans="1:7" ht="12.75">
      <c r="A54" s="36" t="s">
        <v>294</v>
      </c>
      <c r="B54" s="36" t="s">
        <v>295</v>
      </c>
      <c r="C54" s="44" t="s">
        <v>210</v>
      </c>
      <c r="D54" s="37">
        <v>157604.77620000005</v>
      </c>
      <c r="E54" s="1"/>
      <c r="F54" s="37">
        <v>157604.77620000005</v>
      </c>
      <c r="G54" s="1"/>
    </row>
    <row r="55" spans="1:7" ht="12.75">
      <c r="A55" s="36" t="s">
        <v>296</v>
      </c>
      <c r="B55" s="36" t="s">
        <v>297</v>
      </c>
      <c r="C55" s="44" t="s">
        <v>210</v>
      </c>
      <c r="D55" s="1"/>
      <c r="E55" s="1"/>
      <c r="F55" s="1"/>
      <c r="G55" s="1"/>
    </row>
    <row r="56" spans="1:7" ht="12.75">
      <c r="A56" s="36" t="s">
        <v>298</v>
      </c>
      <c r="B56" s="36" t="s">
        <v>299</v>
      </c>
      <c r="C56" s="44" t="s">
        <v>210</v>
      </c>
      <c r="D56" s="1"/>
      <c r="E56" s="1"/>
      <c r="F56" s="1"/>
      <c r="G56" s="1"/>
    </row>
    <row r="57" spans="1:7" ht="12.75">
      <c r="A57" s="36" t="s">
        <v>300</v>
      </c>
      <c r="B57" s="36" t="s">
        <v>301</v>
      </c>
      <c r="C57" s="44" t="s">
        <v>210</v>
      </c>
      <c r="D57" s="1"/>
      <c r="E57" s="37">
        <v>0.4</v>
      </c>
      <c r="F57" s="1"/>
      <c r="G57" s="37">
        <v>0.4</v>
      </c>
    </row>
    <row r="58" spans="1:7" ht="12.75">
      <c r="A58" s="36" t="s">
        <v>302</v>
      </c>
      <c r="B58" s="36" t="s">
        <v>303</v>
      </c>
      <c r="C58" s="44" t="s">
        <v>210</v>
      </c>
      <c r="D58" s="1"/>
      <c r="E58" s="1"/>
      <c r="F58" s="1"/>
      <c r="G58" s="1"/>
    </row>
    <row r="59" spans="1:7" ht="12.75">
      <c r="A59" s="36" t="s">
        <v>304</v>
      </c>
      <c r="B59" s="36" t="s">
        <v>305</v>
      </c>
      <c r="C59" s="44" t="s">
        <v>210</v>
      </c>
      <c r="D59" s="1"/>
      <c r="E59" s="1"/>
      <c r="F59" s="1"/>
      <c r="G59" s="1"/>
    </row>
    <row r="60" spans="1:7" ht="12.75">
      <c r="A60" s="36" t="s">
        <v>306</v>
      </c>
      <c r="B60" s="36" t="s">
        <v>307</v>
      </c>
      <c r="C60" s="44" t="s">
        <v>210</v>
      </c>
      <c r="D60" s="1"/>
      <c r="E60" s="1"/>
      <c r="F60" s="1"/>
      <c r="G60" s="1"/>
    </row>
    <row r="61" spans="1:7" ht="12.75">
      <c r="A61" s="36" t="s">
        <v>308</v>
      </c>
      <c r="B61" s="36" t="s">
        <v>309</v>
      </c>
      <c r="C61" s="44" t="s">
        <v>210</v>
      </c>
      <c r="D61" s="1"/>
      <c r="E61" s="1"/>
      <c r="F61" s="1"/>
      <c r="G61" s="1"/>
    </row>
    <row r="62" spans="1:7" ht="12.75">
      <c r="A62" s="36" t="s">
        <v>310</v>
      </c>
      <c r="B62" s="36" t="s">
        <v>311</v>
      </c>
      <c r="C62" s="44" t="s">
        <v>210</v>
      </c>
      <c r="D62" s="1"/>
      <c r="E62" s="37">
        <v>0.2847000014781952</v>
      </c>
      <c r="F62" s="1"/>
      <c r="G62" s="37">
        <v>0.2847000014781952</v>
      </c>
    </row>
    <row r="63" spans="1:7" ht="12.75">
      <c r="A63" s="36" t="s">
        <v>312</v>
      </c>
      <c r="B63" s="36" t="s">
        <v>313</v>
      </c>
      <c r="C63" s="44" t="s">
        <v>210</v>
      </c>
      <c r="D63" s="1"/>
      <c r="E63" s="1"/>
      <c r="F63" s="1"/>
      <c r="G63" s="1"/>
    </row>
    <row r="64" spans="1:7" ht="12.75">
      <c r="A64" s="36" t="s">
        <v>314</v>
      </c>
      <c r="B64" s="36" t="s">
        <v>315</v>
      </c>
      <c r="C64" s="44" t="s">
        <v>210</v>
      </c>
      <c r="D64" s="1"/>
      <c r="E64" s="1"/>
      <c r="F64" s="1"/>
      <c r="G64" s="1"/>
    </row>
    <row r="65" spans="1:7" ht="12.75">
      <c r="A65" s="36" t="s">
        <v>316</v>
      </c>
      <c r="B65" s="36" t="s">
        <v>317</v>
      </c>
      <c r="C65" s="44" t="s">
        <v>210</v>
      </c>
      <c r="D65" s="37">
        <v>0.1</v>
      </c>
      <c r="E65" s="1"/>
      <c r="F65" s="37">
        <v>0.1</v>
      </c>
      <c r="G65" s="1"/>
    </row>
    <row r="66" spans="1:7" ht="12.75">
      <c r="A66" s="36" t="s">
        <v>318</v>
      </c>
      <c r="B66" s="36" t="s">
        <v>319</v>
      </c>
      <c r="C66" s="44" t="s">
        <v>210</v>
      </c>
      <c r="D66" s="37">
        <v>0.022899999618530273</v>
      </c>
      <c r="E66" s="1"/>
      <c r="F66" s="37">
        <v>0.022899999618530273</v>
      </c>
      <c r="G66" s="1"/>
    </row>
    <row r="67" spans="1:7" ht="12.75">
      <c r="A67" s="36" t="s">
        <v>320</v>
      </c>
      <c r="B67" s="36" t="s">
        <v>321</v>
      </c>
      <c r="C67" s="44" t="s">
        <v>210</v>
      </c>
      <c r="D67" s="1"/>
      <c r="E67" s="1"/>
      <c r="F67" s="1"/>
      <c r="G67" s="1"/>
    </row>
    <row r="68" spans="1:7" ht="12.75">
      <c r="A68" s="36" t="s">
        <v>322</v>
      </c>
      <c r="B68" s="36" t="s">
        <v>323</v>
      </c>
      <c r="C68" s="44" t="s">
        <v>210</v>
      </c>
      <c r="D68" s="1"/>
      <c r="E68" s="37">
        <v>2100</v>
      </c>
      <c r="F68" s="1"/>
      <c r="G68" s="37">
        <v>2100</v>
      </c>
    </row>
    <row r="69" spans="1:7" ht="12.75">
      <c r="A69" s="36" t="s">
        <v>324</v>
      </c>
      <c r="B69" s="36" t="s">
        <v>325</v>
      </c>
      <c r="C69" s="44" t="s">
        <v>210</v>
      </c>
      <c r="D69" s="1"/>
      <c r="E69" s="37">
        <v>57655.11</v>
      </c>
      <c r="F69" s="1"/>
      <c r="G69" s="37">
        <v>57655.11</v>
      </c>
    </row>
    <row r="70" spans="1:7" ht="12.75">
      <c r="A70" s="36" t="s">
        <v>326</v>
      </c>
      <c r="B70" s="36" t="s">
        <v>327</v>
      </c>
      <c r="C70" s="44" t="s">
        <v>210</v>
      </c>
      <c r="D70" s="1"/>
      <c r="E70" s="37">
        <v>0.3895999999344349</v>
      </c>
      <c r="F70" s="1"/>
      <c r="G70" s="37">
        <v>0.3895999999344349</v>
      </c>
    </row>
    <row r="71" spans="1:7" ht="12.75">
      <c r="A71" s="36" t="s">
        <v>328</v>
      </c>
      <c r="B71" s="36" t="s">
        <v>329</v>
      </c>
      <c r="C71" s="44" t="s">
        <v>210</v>
      </c>
      <c r="D71" s="1"/>
      <c r="E71" s="1"/>
      <c r="F71" s="1"/>
      <c r="G71" s="1"/>
    </row>
    <row r="72" spans="1:7" ht="12.75">
      <c r="A72" s="36" t="s">
        <v>330</v>
      </c>
      <c r="B72" s="36" t="s">
        <v>331</v>
      </c>
      <c r="C72" s="44" t="s">
        <v>210</v>
      </c>
      <c r="D72" s="37">
        <v>20160</v>
      </c>
      <c r="E72" s="1"/>
      <c r="F72" s="37">
        <v>20160</v>
      </c>
      <c r="G72" s="1"/>
    </row>
    <row r="73" spans="1:7" ht="12.75">
      <c r="A73" s="36" t="s">
        <v>332</v>
      </c>
      <c r="B73" s="36" t="s">
        <v>333</v>
      </c>
      <c r="C73" s="44" t="s">
        <v>210</v>
      </c>
      <c r="D73" s="37">
        <v>46740.85</v>
      </c>
      <c r="E73" s="1"/>
      <c r="F73" s="37">
        <v>46740.85</v>
      </c>
      <c r="G73" s="1"/>
    </row>
    <row r="74" spans="1:7" ht="12.75">
      <c r="A74" s="36" t="s">
        <v>334</v>
      </c>
      <c r="B74" s="36" t="s">
        <v>335</v>
      </c>
      <c r="C74" s="44" t="s">
        <v>210</v>
      </c>
      <c r="D74" s="1"/>
      <c r="E74" s="1"/>
      <c r="F74" s="1"/>
      <c r="G74" s="1"/>
    </row>
    <row r="75" spans="1:7" ht="12.75">
      <c r="A75" s="36" t="s">
        <v>336</v>
      </c>
      <c r="B75" s="36" t="s">
        <v>337</v>
      </c>
      <c r="C75" s="44" t="s">
        <v>210</v>
      </c>
      <c r="D75" s="37">
        <v>42720</v>
      </c>
      <c r="E75" s="1"/>
      <c r="F75" s="37">
        <v>42720</v>
      </c>
      <c r="G75" s="1"/>
    </row>
    <row r="76" spans="1:7" ht="12.75">
      <c r="A76" s="36" t="s">
        <v>338</v>
      </c>
      <c r="B76" s="36" t="s">
        <v>339</v>
      </c>
      <c r="C76" s="44" t="s">
        <v>210</v>
      </c>
      <c r="D76" s="37">
        <v>216168.76</v>
      </c>
      <c r="E76" s="1"/>
      <c r="F76" s="37">
        <v>216168.76</v>
      </c>
      <c r="G76" s="1"/>
    </row>
    <row r="77" spans="1:7" ht="12.75">
      <c r="A77" s="36" t="s">
        <v>340</v>
      </c>
      <c r="B77" s="36" t="s">
        <v>341</v>
      </c>
      <c r="C77" s="44" t="s">
        <v>210</v>
      </c>
      <c r="D77" s="37">
        <v>107499.6</v>
      </c>
      <c r="E77" s="1"/>
      <c r="F77" s="37">
        <v>107499.6</v>
      </c>
      <c r="G77" s="1"/>
    </row>
    <row r="78" spans="1:7" ht="12.75">
      <c r="A78" s="36" t="s">
        <v>342</v>
      </c>
      <c r="B78" s="36" t="s">
        <v>343</v>
      </c>
      <c r="C78" s="44" t="s">
        <v>210</v>
      </c>
      <c r="D78" s="1"/>
      <c r="E78" s="1"/>
      <c r="F78" s="1"/>
      <c r="G78" s="1"/>
    </row>
    <row r="79" spans="1:7" ht="12.75">
      <c r="A79" s="36" t="s">
        <v>344</v>
      </c>
      <c r="B79" s="36" t="s">
        <v>345</v>
      </c>
      <c r="C79" s="44" t="s">
        <v>210</v>
      </c>
      <c r="D79" s="1"/>
      <c r="E79" s="37">
        <v>0.34</v>
      </c>
      <c r="F79" s="1"/>
      <c r="G79" s="37">
        <v>0.34</v>
      </c>
    </row>
    <row r="80" spans="1:7" ht="12.75">
      <c r="A80" s="36" t="s">
        <v>346</v>
      </c>
      <c r="B80" s="36" t="s">
        <v>347</v>
      </c>
      <c r="C80" s="44" t="s">
        <v>210</v>
      </c>
      <c r="D80" s="1"/>
      <c r="E80" s="1"/>
      <c r="F80" s="1"/>
      <c r="G80" s="1"/>
    </row>
    <row r="81" spans="1:7" ht="12.75">
      <c r="A81" s="36" t="s">
        <v>348</v>
      </c>
      <c r="B81" s="36" t="s">
        <v>349</v>
      </c>
      <c r="C81" s="44" t="s">
        <v>210</v>
      </c>
      <c r="D81" s="37">
        <v>24352</v>
      </c>
      <c r="E81" s="1"/>
      <c r="F81" s="37">
        <v>24352</v>
      </c>
      <c r="G81" s="1"/>
    </row>
    <row r="82" spans="1:7" ht="12.75">
      <c r="A82" s="36" t="s">
        <v>350</v>
      </c>
      <c r="B82" s="36" t="s">
        <v>351</v>
      </c>
      <c r="C82" s="44" t="s">
        <v>210</v>
      </c>
      <c r="D82" s="1"/>
      <c r="E82" s="1"/>
      <c r="F82" s="1"/>
      <c r="G82" s="1"/>
    </row>
    <row r="83" spans="1:7" ht="12.75">
      <c r="A83" s="36" t="s">
        <v>352</v>
      </c>
      <c r="B83" s="36" t="s">
        <v>353</v>
      </c>
      <c r="C83" s="44" t="s">
        <v>210</v>
      </c>
      <c r="D83" s="37">
        <v>7200</v>
      </c>
      <c r="E83" s="1"/>
      <c r="F83" s="37">
        <v>7200</v>
      </c>
      <c r="G83" s="1"/>
    </row>
    <row r="84" spans="1:7" ht="12.75">
      <c r="A84" s="36" t="s">
        <v>354</v>
      </c>
      <c r="B84" s="36" t="s">
        <v>355</v>
      </c>
      <c r="C84" s="44" t="s">
        <v>210</v>
      </c>
      <c r="D84" s="1"/>
      <c r="E84" s="1"/>
      <c r="F84" s="1"/>
      <c r="G84" s="1"/>
    </row>
    <row r="85" spans="1:7" ht="12.75">
      <c r="A85" s="36" t="s">
        <v>356</v>
      </c>
      <c r="B85" s="36" t="s">
        <v>357</v>
      </c>
      <c r="C85" s="44" t="s">
        <v>210</v>
      </c>
      <c r="D85" s="1"/>
      <c r="E85" s="1"/>
      <c r="F85" s="1"/>
      <c r="G85" s="1"/>
    </row>
    <row r="86" spans="1:7" ht="12.75">
      <c r="A86" s="36" t="s">
        <v>358</v>
      </c>
      <c r="B86" s="36" t="s">
        <v>359</v>
      </c>
      <c r="C86" s="44" t="s">
        <v>210</v>
      </c>
      <c r="D86" s="1"/>
      <c r="E86" s="37">
        <v>0.4</v>
      </c>
      <c r="F86" s="1"/>
      <c r="G86" s="37">
        <v>0.4</v>
      </c>
    </row>
    <row r="87" spans="1:7" ht="12.75">
      <c r="A87" s="36" t="s">
        <v>360</v>
      </c>
      <c r="B87" s="36" t="s">
        <v>361</v>
      </c>
      <c r="C87" s="44" t="s">
        <v>210</v>
      </c>
      <c r="D87" s="1"/>
      <c r="E87" s="1"/>
      <c r="F87" s="1"/>
      <c r="G87" s="1"/>
    </row>
    <row r="88" spans="1:7" ht="12.75">
      <c r="A88" s="36" t="s">
        <v>362</v>
      </c>
      <c r="B88" s="36" t="s">
        <v>363</v>
      </c>
      <c r="C88" s="44" t="s">
        <v>210</v>
      </c>
      <c r="D88" s="1"/>
      <c r="E88" s="1"/>
      <c r="F88" s="1"/>
      <c r="G88" s="1"/>
    </row>
    <row r="89" spans="1:7" ht="12.75">
      <c r="A89" s="36" t="s">
        <v>364</v>
      </c>
      <c r="B89" s="36" t="s">
        <v>365</v>
      </c>
      <c r="C89" s="44" t="s">
        <v>210</v>
      </c>
      <c r="D89" s="1"/>
      <c r="E89" s="1"/>
      <c r="F89" s="1"/>
      <c r="G89" s="1"/>
    </row>
    <row r="90" spans="1:7" ht="12.75">
      <c r="A90" s="36" t="s">
        <v>366</v>
      </c>
      <c r="B90" s="36" t="s">
        <v>367</v>
      </c>
      <c r="C90" s="44" t="s">
        <v>210</v>
      </c>
      <c r="D90" s="1"/>
      <c r="E90" s="1"/>
      <c r="F90" s="1"/>
      <c r="G90" s="1"/>
    </row>
    <row r="91" spans="1:7" ht="12.75">
      <c r="A91" s="36" t="s">
        <v>368</v>
      </c>
      <c r="B91" s="36" t="s">
        <v>369</v>
      </c>
      <c r="C91" s="44" t="s">
        <v>210</v>
      </c>
      <c r="D91" s="1"/>
      <c r="E91" s="1"/>
      <c r="F91" s="1"/>
      <c r="G91" s="1"/>
    </row>
    <row r="92" spans="1:7" ht="12.75">
      <c r="A92" s="36" t="s">
        <v>370</v>
      </c>
      <c r="B92" s="36" t="s">
        <v>371</v>
      </c>
      <c r="C92" s="44" t="s">
        <v>210</v>
      </c>
      <c r="D92" s="37">
        <v>0.4</v>
      </c>
      <c r="E92" s="1"/>
      <c r="F92" s="37">
        <v>0.4</v>
      </c>
      <c r="G92" s="1"/>
    </row>
    <row r="93" spans="1:7" ht="12.75">
      <c r="A93" s="36" t="s">
        <v>372</v>
      </c>
      <c r="B93" s="36" t="s">
        <v>373</v>
      </c>
      <c r="C93" s="44" t="s">
        <v>210</v>
      </c>
      <c r="D93" s="37">
        <v>37902.43</v>
      </c>
      <c r="E93" s="1"/>
      <c r="F93" s="37">
        <v>37902.43</v>
      </c>
      <c r="G93" s="1"/>
    </row>
    <row r="94" spans="1:7" ht="12.75">
      <c r="A94" s="36" t="s">
        <v>374</v>
      </c>
      <c r="B94" s="36" t="s">
        <v>375</v>
      </c>
      <c r="C94" s="44" t="s">
        <v>210</v>
      </c>
      <c r="D94" s="37">
        <v>23004</v>
      </c>
      <c r="E94" s="1"/>
      <c r="F94" s="37">
        <v>23004</v>
      </c>
      <c r="G94" s="1"/>
    </row>
    <row r="95" spans="1:7" ht="12.75">
      <c r="A95" s="36" t="s">
        <v>376</v>
      </c>
      <c r="B95" s="36" t="s">
        <v>377</v>
      </c>
      <c r="C95" s="44" t="s">
        <v>210</v>
      </c>
      <c r="D95" s="1"/>
      <c r="E95" s="1"/>
      <c r="F95" s="1"/>
      <c r="G95" s="1"/>
    </row>
    <row r="96" spans="1:7" ht="12.75">
      <c r="A96" s="36" t="s">
        <v>378</v>
      </c>
      <c r="B96" s="36" t="s">
        <v>379</v>
      </c>
      <c r="C96" s="44" t="s">
        <v>210</v>
      </c>
      <c r="D96" s="37">
        <v>149440.8</v>
      </c>
      <c r="E96" s="1"/>
      <c r="F96" s="37">
        <v>149440.8</v>
      </c>
      <c r="G96" s="1"/>
    </row>
    <row r="97" spans="1:7" ht="12.75">
      <c r="A97" s="36" t="s">
        <v>380</v>
      </c>
      <c r="B97" s="36" t="s">
        <v>381</v>
      </c>
      <c r="C97" s="44" t="s">
        <v>210</v>
      </c>
      <c r="D97" s="37">
        <v>37440</v>
      </c>
      <c r="E97" s="1"/>
      <c r="F97" s="37">
        <v>37440</v>
      </c>
      <c r="G97" s="1"/>
    </row>
    <row r="98" spans="1:7" ht="12.75">
      <c r="A98" s="36" t="s">
        <v>382</v>
      </c>
      <c r="B98" s="36" t="s">
        <v>383</v>
      </c>
      <c r="C98" s="44" t="s">
        <v>210</v>
      </c>
      <c r="D98" s="1"/>
      <c r="E98" s="1"/>
      <c r="F98" s="1"/>
      <c r="G98" s="1"/>
    </row>
    <row r="99" spans="1:7" ht="12.75">
      <c r="A99" s="36" t="s">
        <v>384</v>
      </c>
      <c r="B99" s="36" t="s">
        <v>385</v>
      </c>
      <c r="C99" s="44" t="s">
        <v>210</v>
      </c>
      <c r="D99" s="1"/>
      <c r="E99" s="1"/>
      <c r="F99" s="1"/>
      <c r="G99" s="1"/>
    </row>
    <row r="100" spans="1:7" ht="12.75">
      <c r="A100" s="36" t="s">
        <v>386</v>
      </c>
      <c r="B100" s="36" t="s">
        <v>387</v>
      </c>
      <c r="C100" s="44" t="s">
        <v>210</v>
      </c>
      <c r="D100" s="37">
        <v>19200</v>
      </c>
      <c r="E100" s="1"/>
      <c r="F100" s="37">
        <v>19200</v>
      </c>
      <c r="G100" s="1"/>
    </row>
    <row r="101" spans="1:7" ht="12.75">
      <c r="A101" s="36" t="s">
        <v>388</v>
      </c>
      <c r="B101" s="36" t="s">
        <v>389</v>
      </c>
      <c r="C101" s="44" t="s">
        <v>210</v>
      </c>
      <c r="D101" s="1"/>
      <c r="E101" s="1"/>
      <c r="F101" s="1"/>
      <c r="G101" s="1"/>
    </row>
    <row r="102" spans="1:7" ht="12.75">
      <c r="A102" s="36" t="s">
        <v>390</v>
      </c>
      <c r="B102" s="36" t="s">
        <v>391</v>
      </c>
      <c r="C102" s="44" t="s">
        <v>210</v>
      </c>
      <c r="D102" s="37">
        <v>29310</v>
      </c>
      <c r="E102" s="1"/>
      <c r="F102" s="37">
        <v>29310</v>
      </c>
      <c r="G102" s="1"/>
    </row>
    <row r="103" spans="1:7" ht="12.75">
      <c r="A103" s="36" t="s">
        <v>392</v>
      </c>
      <c r="B103" s="36" t="s">
        <v>393</v>
      </c>
      <c r="C103" s="44" t="s">
        <v>210</v>
      </c>
      <c r="D103" s="1"/>
      <c r="E103" s="1"/>
      <c r="F103" s="1"/>
      <c r="G103" s="1"/>
    </row>
    <row r="104" spans="1:7" ht="12.75">
      <c r="A104" s="36" t="s">
        <v>394</v>
      </c>
      <c r="B104" s="36" t="s">
        <v>395</v>
      </c>
      <c r="C104" s="44" t="s">
        <v>210</v>
      </c>
      <c r="D104" s="1"/>
      <c r="E104" s="1"/>
      <c r="F104" s="1"/>
      <c r="G104" s="1"/>
    </row>
    <row r="105" spans="1:7" ht="12.75">
      <c r="A105" s="36" t="s">
        <v>396</v>
      </c>
      <c r="B105" s="36" t="s">
        <v>397</v>
      </c>
      <c r="C105" s="44" t="s">
        <v>210</v>
      </c>
      <c r="D105" s="1"/>
      <c r="E105" s="1"/>
      <c r="F105" s="1"/>
      <c r="G105" s="1"/>
    </row>
    <row r="106" spans="1:7" ht="12.75">
      <c r="A106" s="36" t="s">
        <v>398</v>
      </c>
      <c r="B106" s="36" t="s">
        <v>399</v>
      </c>
      <c r="C106" s="44" t="s">
        <v>210</v>
      </c>
      <c r="D106" s="1"/>
      <c r="E106" s="1"/>
      <c r="F106" s="1"/>
      <c r="G106" s="1"/>
    </row>
    <row r="107" spans="1:7" ht="12.75">
      <c r="A107" s="36" t="s">
        <v>400</v>
      </c>
      <c r="B107" s="36" t="s">
        <v>401</v>
      </c>
      <c r="C107" s="44" t="s">
        <v>210</v>
      </c>
      <c r="D107" s="1"/>
      <c r="E107" s="1"/>
      <c r="F107" s="1"/>
      <c r="G107" s="1"/>
    </row>
    <row r="108" spans="1:7" ht="12.75">
      <c r="A108" s="36" t="s">
        <v>402</v>
      </c>
      <c r="B108" s="36" t="s">
        <v>403</v>
      </c>
      <c r="C108" s="44" t="s">
        <v>210</v>
      </c>
      <c r="D108" s="37">
        <v>169939.2</v>
      </c>
      <c r="E108" s="1"/>
      <c r="F108" s="37">
        <v>169939.2</v>
      </c>
      <c r="G108" s="1"/>
    </row>
    <row r="109" spans="1:7" ht="12.75">
      <c r="A109" s="36" t="s">
        <v>404</v>
      </c>
      <c r="B109" s="36" t="s">
        <v>405</v>
      </c>
      <c r="C109" s="44" t="s">
        <v>210</v>
      </c>
      <c r="D109" s="1"/>
      <c r="E109" s="1"/>
      <c r="F109" s="1"/>
      <c r="G109" s="1"/>
    </row>
    <row r="110" spans="1:7" ht="12.75">
      <c r="A110" s="36" t="s">
        <v>406</v>
      </c>
      <c r="B110" s="36" t="s">
        <v>407</v>
      </c>
      <c r="C110" s="44" t="s">
        <v>210</v>
      </c>
      <c r="D110" s="1"/>
      <c r="E110" s="1"/>
      <c r="F110" s="1"/>
      <c r="G110" s="1"/>
    </row>
    <row r="111" spans="1:7" ht="12.75">
      <c r="A111" s="36" t="s">
        <v>408</v>
      </c>
      <c r="B111" s="36" t="s">
        <v>409</v>
      </c>
      <c r="C111" s="44" t="s">
        <v>210</v>
      </c>
      <c r="D111" s="37">
        <v>204157.2</v>
      </c>
      <c r="E111" s="1"/>
      <c r="F111" s="37">
        <v>204157.2</v>
      </c>
      <c r="G111" s="1"/>
    </row>
    <row r="112" spans="1:7" ht="12.75">
      <c r="A112" s="36" t="s">
        <v>410</v>
      </c>
      <c r="B112" s="36" t="s">
        <v>411</v>
      </c>
      <c r="C112" s="44" t="s">
        <v>210</v>
      </c>
      <c r="D112" s="37">
        <v>0.5</v>
      </c>
      <c r="E112" s="1"/>
      <c r="F112" s="37">
        <v>0.5</v>
      </c>
      <c r="G112" s="1"/>
    </row>
    <row r="113" spans="1:7" ht="12.75">
      <c r="A113" s="36" t="s">
        <v>412</v>
      </c>
      <c r="B113" s="36" t="s">
        <v>413</v>
      </c>
      <c r="C113" s="44" t="s">
        <v>210</v>
      </c>
      <c r="D113" s="1"/>
      <c r="E113" s="1"/>
      <c r="F113" s="1"/>
      <c r="G113" s="1"/>
    </row>
    <row r="114" spans="1:7" ht="12.75">
      <c r="A114" s="36" t="s">
        <v>414</v>
      </c>
      <c r="B114" s="36" t="s">
        <v>415</v>
      </c>
      <c r="C114" s="44" t="s">
        <v>210</v>
      </c>
      <c r="D114" s="37">
        <v>0.4</v>
      </c>
      <c r="E114" s="1"/>
      <c r="F114" s="37">
        <v>0.4</v>
      </c>
      <c r="G114" s="1"/>
    </row>
    <row r="115" spans="1:7" ht="12.75">
      <c r="A115" s="36" t="s">
        <v>416</v>
      </c>
      <c r="B115" s="36" t="s">
        <v>417</v>
      </c>
      <c r="C115" s="44" t="s">
        <v>210</v>
      </c>
      <c r="D115" s="37">
        <v>24000</v>
      </c>
      <c r="E115" s="1"/>
      <c r="F115" s="37">
        <v>24000</v>
      </c>
      <c r="G115" s="1"/>
    </row>
    <row r="116" spans="1:7" ht="12.75">
      <c r="A116" s="36" t="s">
        <v>418</v>
      </c>
      <c r="B116" s="36" t="s">
        <v>419</v>
      </c>
      <c r="C116" s="44" t="s">
        <v>210</v>
      </c>
      <c r="D116" s="1"/>
      <c r="E116" s="1"/>
      <c r="F116" s="1"/>
      <c r="G116" s="1"/>
    </row>
    <row r="117" spans="1:7" ht="12.75">
      <c r="A117" s="36" t="s">
        <v>420</v>
      </c>
      <c r="B117" s="36" t="s">
        <v>421</v>
      </c>
      <c r="C117" s="44" t="s">
        <v>210</v>
      </c>
      <c r="D117" s="1"/>
      <c r="E117" s="1"/>
      <c r="F117" s="1"/>
      <c r="G117" s="1"/>
    </row>
    <row r="118" spans="1:7" ht="12.75">
      <c r="A118" s="36" t="s">
        <v>422</v>
      </c>
      <c r="B118" s="36" t="s">
        <v>423</v>
      </c>
      <c r="C118" s="44" t="s">
        <v>210</v>
      </c>
      <c r="D118" s="37">
        <v>21720</v>
      </c>
      <c r="E118" s="1"/>
      <c r="F118" s="37">
        <v>21720</v>
      </c>
      <c r="G118" s="1"/>
    </row>
    <row r="119" spans="1:7" ht="12.75">
      <c r="A119" s="36" t="s">
        <v>424</v>
      </c>
      <c r="B119" s="36" t="s">
        <v>425</v>
      </c>
      <c r="C119" s="44" t="s">
        <v>210</v>
      </c>
      <c r="D119" s="37">
        <v>661472</v>
      </c>
      <c r="E119" s="1"/>
      <c r="F119" s="37">
        <v>661472</v>
      </c>
      <c r="G119" s="1"/>
    </row>
    <row r="120" spans="1:7" ht="12.75">
      <c r="A120" s="36" t="s">
        <v>426</v>
      </c>
      <c r="B120" s="36" t="s">
        <v>427</v>
      </c>
      <c r="C120" s="44" t="s">
        <v>210</v>
      </c>
      <c r="D120" s="37">
        <v>10224</v>
      </c>
      <c r="E120" s="1"/>
      <c r="F120" s="37">
        <v>10224</v>
      </c>
      <c r="G120" s="1"/>
    </row>
    <row r="121" spans="1:7" ht="12.75">
      <c r="A121" s="36" t="s">
        <v>428</v>
      </c>
      <c r="B121" s="36" t="s">
        <v>429</v>
      </c>
      <c r="C121" s="44" t="s">
        <v>210</v>
      </c>
      <c r="D121" s="1"/>
      <c r="E121" s="1"/>
      <c r="F121" s="1"/>
      <c r="G121" s="1"/>
    </row>
    <row r="122" spans="1:7" ht="12.75">
      <c r="A122" s="36" t="s">
        <v>430</v>
      </c>
      <c r="B122" s="36" t="s">
        <v>431</v>
      </c>
      <c r="C122" s="44" t="s">
        <v>210</v>
      </c>
      <c r="D122" s="1"/>
      <c r="E122" s="1"/>
      <c r="F122" s="1"/>
      <c r="G122" s="1"/>
    </row>
    <row r="123" spans="1:7" ht="12.75">
      <c r="A123" s="36" t="s">
        <v>432</v>
      </c>
      <c r="B123" s="36" t="s">
        <v>433</v>
      </c>
      <c r="C123" s="44" t="s">
        <v>210</v>
      </c>
      <c r="D123" s="37">
        <v>0.4</v>
      </c>
      <c r="E123" s="1"/>
      <c r="F123" s="37">
        <v>0.4</v>
      </c>
      <c r="G123" s="1"/>
    </row>
    <row r="124" spans="1:7" ht="12.75">
      <c r="A124" s="36" t="s">
        <v>434</v>
      </c>
      <c r="B124" s="36" t="s">
        <v>435</v>
      </c>
      <c r="C124" s="44" t="s">
        <v>210</v>
      </c>
      <c r="D124" s="1"/>
      <c r="E124" s="1"/>
      <c r="F124" s="1"/>
      <c r="G124" s="1"/>
    </row>
    <row r="125" spans="1:7" ht="12.75">
      <c r="A125" s="36" t="s">
        <v>436</v>
      </c>
      <c r="B125" s="36" t="s">
        <v>437</v>
      </c>
      <c r="C125" s="44" t="s">
        <v>210</v>
      </c>
      <c r="D125" s="1"/>
      <c r="E125" s="1"/>
      <c r="F125" s="1"/>
      <c r="G125" s="1"/>
    </row>
    <row r="126" spans="1:7" ht="12.75">
      <c r="A126" s="36" t="s">
        <v>438</v>
      </c>
      <c r="B126" s="36" t="s">
        <v>264</v>
      </c>
      <c r="C126" s="44" t="s">
        <v>210</v>
      </c>
      <c r="D126" s="1"/>
      <c r="E126" s="1"/>
      <c r="F126" s="1"/>
      <c r="G126" s="1"/>
    </row>
    <row r="127" spans="1:7" ht="12.75">
      <c r="A127" s="36" t="s">
        <v>439</v>
      </c>
      <c r="B127" s="36" t="s">
        <v>440</v>
      </c>
      <c r="C127" s="44" t="s">
        <v>210</v>
      </c>
      <c r="D127" s="1"/>
      <c r="E127" s="1"/>
      <c r="F127" s="1"/>
      <c r="G127" s="1"/>
    </row>
    <row r="128" spans="1:7" ht="12.75">
      <c r="A128" s="36" t="s">
        <v>441</v>
      </c>
      <c r="B128" s="36" t="s">
        <v>442</v>
      </c>
      <c r="C128" s="44" t="s">
        <v>210</v>
      </c>
      <c r="D128" s="1"/>
      <c r="E128" s="1"/>
      <c r="F128" s="1"/>
      <c r="G128" s="1"/>
    </row>
    <row r="129" spans="1:7" ht="12.75">
      <c r="A129" s="36" t="s">
        <v>443</v>
      </c>
      <c r="B129" s="36" t="s">
        <v>444</v>
      </c>
      <c r="C129" s="44" t="s">
        <v>210</v>
      </c>
      <c r="D129" s="1"/>
      <c r="E129" s="37">
        <v>0.4</v>
      </c>
      <c r="F129" s="1"/>
      <c r="G129" s="37">
        <v>0.4</v>
      </c>
    </row>
    <row r="130" spans="1:7" ht="12.75">
      <c r="A130" s="36" t="s">
        <v>445</v>
      </c>
      <c r="B130" s="36" t="s">
        <v>446</v>
      </c>
      <c r="C130" s="44" t="s">
        <v>210</v>
      </c>
      <c r="D130" s="1"/>
      <c r="E130" s="1"/>
      <c r="F130" s="1"/>
      <c r="G130" s="1"/>
    </row>
    <row r="131" spans="1:7" ht="12.75">
      <c r="A131" s="36" t="s">
        <v>447</v>
      </c>
      <c r="B131" s="36" t="s">
        <v>448</v>
      </c>
      <c r="C131" s="44" t="s">
        <v>210</v>
      </c>
      <c r="D131" s="1"/>
      <c r="E131" s="1"/>
      <c r="F131" s="1"/>
      <c r="G131" s="1"/>
    </row>
    <row r="132" spans="1:7" ht="12.75">
      <c r="A132" s="36" t="s">
        <v>449</v>
      </c>
      <c r="B132" s="36" t="s">
        <v>450</v>
      </c>
      <c r="C132" s="44" t="s">
        <v>210</v>
      </c>
      <c r="D132" s="1"/>
      <c r="E132" s="1"/>
      <c r="F132" s="1"/>
      <c r="G132" s="1"/>
    </row>
    <row r="133" spans="1:7" ht="12.75">
      <c r="A133" s="36" t="s">
        <v>451</v>
      </c>
      <c r="B133" s="36" t="s">
        <v>452</v>
      </c>
      <c r="C133" s="44" t="s">
        <v>210</v>
      </c>
      <c r="D133" s="37">
        <v>3600</v>
      </c>
      <c r="E133" s="1"/>
      <c r="F133" s="37">
        <v>3600</v>
      </c>
      <c r="G133" s="1"/>
    </row>
    <row r="134" spans="1:7" ht="12.75">
      <c r="A134" s="36" t="s">
        <v>453</v>
      </c>
      <c r="B134" s="36" t="s">
        <v>454</v>
      </c>
      <c r="C134" s="44" t="s">
        <v>210</v>
      </c>
      <c r="D134" s="1"/>
      <c r="E134" s="1"/>
      <c r="F134" s="1"/>
      <c r="G134" s="1"/>
    </row>
    <row r="135" spans="1:7" ht="12.75">
      <c r="A135" s="36" t="s">
        <v>455</v>
      </c>
      <c r="B135" s="36" t="s">
        <v>456</v>
      </c>
      <c r="C135" s="44" t="s">
        <v>210</v>
      </c>
      <c r="D135" s="1"/>
      <c r="E135" s="1"/>
      <c r="F135" s="1"/>
      <c r="G135" s="1"/>
    </row>
    <row r="136" spans="1:7" ht="12.75">
      <c r="A136" s="36" t="s">
        <v>457</v>
      </c>
      <c r="B136" s="36" t="s">
        <v>458</v>
      </c>
      <c r="C136" s="44" t="s">
        <v>210</v>
      </c>
      <c r="D136" s="1"/>
      <c r="E136" s="1"/>
      <c r="F136" s="1"/>
      <c r="G136" s="1"/>
    </row>
    <row r="137" spans="1:7" ht="12.75">
      <c r="A137" s="36" t="s">
        <v>459</v>
      </c>
      <c r="B137" s="36" t="s">
        <v>460</v>
      </c>
      <c r="C137" s="44" t="s">
        <v>210</v>
      </c>
      <c r="D137" s="1"/>
      <c r="E137" s="37">
        <v>0.2</v>
      </c>
      <c r="F137" s="1"/>
      <c r="G137" s="37">
        <v>0.2</v>
      </c>
    </row>
    <row r="138" spans="1:7" ht="12.75">
      <c r="A138" s="36" t="s">
        <v>461</v>
      </c>
      <c r="B138" s="36" t="s">
        <v>462</v>
      </c>
      <c r="C138" s="44" t="s">
        <v>210</v>
      </c>
      <c r="D138" s="1"/>
      <c r="E138" s="1"/>
      <c r="F138" s="1"/>
      <c r="G138" s="1"/>
    </row>
    <row r="139" spans="1:7" ht="12.75">
      <c r="A139" s="36" t="s">
        <v>463</v>
      </c>
      <c r="B139" s="36" t="s">
        <v>464</v>
      </c>
      <c r="C139" s="44" t="s">
        <v>210</v>
      </c>
      <c r="D139" s="1"/>
      <c r="E139" s="1"/>
      <c r="F139" s="1"/>
      <c r="G139" s="1"/>
    </row>
    <row r="140" spans="1:7" ht="12.75">
      <c r="A140" s="36" t="s">
        <v>465</v>
      </c>
      <c r="B140" s="36" t="s">
        <v>466</v>
      </c>
      <c r="C140" s="44" t="s">
        <v>210</v>
      </c>
      <c r="D140" s="1"/>
      <c r="E140" s="37">
        <v>0.2</v>
      </c>
      <c r="F140" s="1"/>
      <c r="G140" s="37">
        <v>0.2</v>
      </c>
    </row>
    <row r="141" spans="1:7" ht="12.75">
      <c r="A141" s="36" t="s">
        <v>467</v>
      </c>
      <c r="B141" s="36" t="s">
        <v>468</v>
      </c>
      <c r="C141" s="44" t="s">
        <v>210</v>
      </c>
      <c r="D141" s="1"/>
      <c r="E141" s="1"/>
      <c r="F141" s="1"/>
      <c r="G141" s="1"/>
    </row>
    <row r="142" spans="1:7" ht="12.75">
      <c r="A142" s="36" t="s">
        <v>469</v>
      </c>
      <c r="B142" s="36" t="s">
        <v>470</v>
      </c>
      <c r="C142" s="44" t="s">
        <v>210</v>
      </c>
      <c r="D142" s="37">
        <v>55080</v>
      </c>
      <c r="E142" s="1"/>
      <c r="F142" s="37">
        <v>55080</v>
      </c>
      <c r="G142" s="1"/>
    </row>
    <row r="143" spans="1:7" ht="12.75">
      <c r="A143" s="36" t="s">
        <v>471</v>
      </c>
      <c r="B143" s="36" t="s">
        <v>472</v>
      </c>
      <c r="C143" s="44" t="s">
        <v>210</v>
      </c>
      <c r="D143" s="1"/>
      <c r="E143" s="1"/>
      <c r="F143" s="1"/>
      <c r="G143" s="1"/>
    </row>
    <row r="144" spans="1:7" ht="12.75">
      <c r="A144" s="36" t="s">
        <v>473</v>
      </c>
      <c r="B144" s="36" t="s">
        <v>474</v>
      </c>
      <c r="C144" s="44" t="s">
        <v>210</v>
      </c>
      <c r="D144" s="1"/>
      <c r="E144" s="1"/>
      <c r="F144" s="1"/>
      <c r="G144" s="1"/>
    </row>
    <row r="145" spans="1:7" ht="12.75">
      <c r="A145" s="36" t="s">
        <v>475</v>
      </c>
      <c r="B145" s="36" t="s">
        <v>476</v>
      </c>
      <c r="C145" s="44" t="s">
        <v>210</v>
      </c>
      <c r="D145" s="1"/>
      <c r="E145" s="1"/>
      <c r="F145" s="1"/>
      <c r="G145" s="1"/>
    </row>
    <row r="146" spans="1:7" ht="12.75">
      <c r="A146" s="36" t="s">
        <v>477</v>
      </c>
      <c r="B146" s="36" t="s">
        <v>478</v>
      </c>
      <c r="C146" s="44" t="s">
        <v>210</v>
      </c>
      <c r="D146" s="1"/>
      <c r="E146" s="1"/>
      <c r="F146" s="1"/>
      <c r="G146" s="1"/>
    </row>
    <row r="147" spans="1:7" ht="12.75">
      <c r="A147" s="36" t="s">
        <v>479</v>
      </c>
      <c r="B147" s="36" t="s">
        <v>480</v>
      </c>
      <c r="C147" s="44" t="s">
        <v>210</v>
      </c>
      <c r="D147" s="1"/>
      <c r="E147" s="1"/>
      <c r="F147" s="1"/>
      <c r="G147" s="1"/>
    </row>
    <row r="148" spans="1:7" ht="12.75">
      <c r="A148" s="36" t="s">
        <v>481</v>
      </c>
      <c r="B148" s="36" t="s">
        <v>482</v>
      </c>
      <c r="C148" s="44" t="s">
        <v>210</v>
      </c>
      <c r="D148" s="1"/>
      <c r="E148" s="1"/>
      <c r="F148" s="1"/>
      <c r="G148" s="1"/>
    </row>
    <row r="149" spans="1:7" ht="12.75">
      <c r="A149" s="36" t="s">
        <v>483</v>
      </c>
      <c r="B149" s="36" t="s">
        <v>484</v>
      </c>
      <c r="C149" s="44" t="s">
        <v>210</v>
      </c>
      <c r="D149" s="1"/>
      <c r="E149" s="1"/>
      <c r="F149" s="1"/>
      <c r="G149" s="1"/>
    </row>
    <row r="150" spans="1:7" ht="12.75">
      <c r="A150" s="36" t="s">
        <v>485</v>
      </c>
      <c r="B150" s="36" t="s">
        <v>486</v>
      </c>
      <c r="C150" s="44" t="s">
        <v>210</v>
      </c>
      <c r="D150" s="1"/>
      <c r="E150" s="1"/>
      <c r="F150" s="1"/>
      <c r="G150" s="1"/>
    </row>
    <row r="151" spans="1:7" ht="12.75">
      <c r="A151" s="36" t="s">
        <v>487</v>
      </c>
      <c r="B151" s="36" t="s">
        <v>488</v>
      </c>
      <c r="C151" s="44" t="s">
        <v>210</v>
      </c>
      <c r="D151" s="1"/>
      <c r="E151" s="1"/>
      <c r="F151" s="1"/>
      <c r="G151" s="1"/>
    </row>
    <row r="152" spans="1:7" ht="12.75">
      <c r="A152" s="36" t="s">
        <v>489</v>
      </c>
      <c r="B152" s="36" t="s">
        <v>490</v>
      </c>
      <c r="C152" s="44" t="s">
        <v>210</v>
      </c>
      <c r="D152" s="1"/>
      <c r="E152" s="37">
        <v>0.4</v>
      </c>
      <c r="F152" s="1"/>
      <c r="G152" s="37">
        <v>0.4</v>
      </c>
    </row>
    <row r="153" spans="1:7" ht="12.75">
      <c r="A153" s="36" t="s">
        <v>491</v>
      </c>
      <c r="B153" s="36" t="s">
        <v>492</v>
      </c>
      <c r="C153" s="44" t="s">
        <v>210</v>
      </c>
      <c r="D153" s="1"/>
      <c r="E153" s="1"/>
      <c r="F153" s="1"/>
      <c r="G153" s="1"/>
    </row>
    <row r="154" spans="1:7" ht="12.75">
      <c r="A154" s="36" t="s">
        <v>493</v>
      </c>
      <c r="B154" s="36" t="s">
        <v>494</v>
      </c>
      <c r="C154" s="44" t="s">
        <v>210</v>
      </c>
      <c r="D154" s="1"/>
      <c r="E154" s="1"/>
      <c r="F154" s="1"/>
      <c r="G154" s="1"/>
    </row>
    <row r="155" spans="1:7" ht="12.75">
      <c r="A155" s="36" t="s">
        <v>495</v>
      </c>
      <c r="B155" s="36" t="s">
        <v>496</v>
      </c>
      <c r="C155" s="44" t="s">
        <v>210</v>
      </c>
      <c r="D155" s="37">
        <v>21600</v>
      </c>
      <c r="E155" s="1"/>
      <c r="F155" s="37">
        <v>21600</v>
      </c>
      <c r="G155" s="1"/>
    </row>
    <row r="156" spans="1:7" ht="12.75">
      <c r="A156" s="36" t="s">
        <v>497</v>
      </c>
      <c r="B156" s="36" t="s">
        <v>498</v>
      </c>
      <c r="C156" s="44" t="s">
        <v>210</v>
      </c>
      <c r="D156" s="1"/>
      <c r="E156" s="1"/>
      <c r="F156" s="1"/>
      <c r="G156" s="1"/>
    </row>
    <row r="157" spans="1:7" ht="12.75">
      <c r="A157" s="36" t="s">
        <v>499</v>
      </c>
      <c r="B157" s="36" t="s">
        <v>500</v>
      </c>
      <c r="C157" s="44" t="s">
        <v>210</v>
      </c>
      <c r="D157" s="1"/>
      <c r="E157" s="1"/>
      <c r="F157" s="1"/>
      <c r="G157" s="1"/>
    </row>
    <row r="158" spans="1:7" ht="12.75">
      <c r="A158" s="36" t="s">
        <v>501</v>
      </c>
      <c r="B158" s="36" t="s">
        <v>502</v>
      </c>
      <c r="C158" s="44" t="s">
        <v>210</v>
      </c>
      <c r="D158" s="37">
        <v>4200</v>
      </c>
      <c r="E158" s="1"/>
      <c r="F158" s="37">
        <v>4200</v>
      </c>
      <c r="G158" s="1"/>
    </row>
    <row r="159" spans="1:7" ht="12.75">
      <c r="A159" s="36" t="s">
        <v>503</v>
      </c>
      <c r="B159" s="36" t="s">
        <v>504</v>
      </c>
      <c r="C159" s="44" t="s">
        <v>210</v>
      </c>
      <c r="D159" s="1"/>
      <c r="E159" s="1"/>
      <c r="F159" s="1"/>
      <c r="G159" s="1"/>
    </row>
    <row r="160" spans="1:7" ht="12.75">
      <c r="A160" s="36" t="s">
        <v>505</v>
      </c>
      <c r="B160" s="36" t="s">
        <v>506</v>
      </c>
      <c r="C160" s="44" t="s">
        <v>210</v>
      </c>
      <c r="D160" s="1"/>
      <c r="E160" s="37">
        <v>0.4</v>
      </c>
      <c r="F160" s="1"/>
      <c r="G160" s="37">
        <v>0.4</v>
      </c>
    </row>
    <row r="161" spans="1:7" ht="12.75">
      <c r="A161" s="36" t="s">
        <v>507</v>
      </c>
      <c r="B161" s="36" t="s">
        <v>508</v>
      </c>
      <c r="C161" s="44" t="s">
        <v>210</v>
      </c>
      <c r="D161" s="37">
        <v>92700</v>
      </c>
      <c r="E161" s="1"/>
      <c r="F161" s="37">
        <v>92700</v>
      </c>
      <c r="G161" s="1"/>
    </row>
    <row r="162" spans="1:7" ht="12.75">
      <c r="A162" s="36" t="s">
        <v>509</v>
      </c>
      <c r="B162" s="36" t="s">
        <v>510</v>
      </c>
      <c r="C162" s="44" t="s">
        <v>210</v>
      </c>
      <c r="D162" s="1"/>
      <c r="E162" s="1"/>
      <c r="F162" s="1"/>
      <c r="G162" s="1"/>
    </row>
    <row r="163" spans="1:7" ht="12.75">
      <c r="A163" s="36" t="s">
        <v>511</v>
      </c>
      <c r="B163" s="36" t="s">
        <v>512</v>
      </c>
      <c r="C163" s="44" t="s">
        <v>210</v>
      </c>
      <c r="D163" s="37">
        <v>1800</v>
      </c>
      <c r="E163" s="1"/>
      <c r="F163" s="37">
        <v>1800</v>
      </c>
      <c r="G163" s="1"/>
    </row>
    <row r="164" spans="1:7" ht="12.75">
      <c r="A164" s="36" t="s">
        <v>513</v>
      </c>
      <c r="B164" s="36" t="s">
        <v>514</v>
      </c>
      <c r="C164" s="44" t="s">
        <v>210</v>
      </c>
      <c r="D164" s="1"/>
      <c r="E164" s="1"/>
      <c r="F164" s="1"/>
      <c r="G164" s="1"/>
    </row>
    <row r="165" spans="1:7" ht="12.75">
      <c r="A165" s="36" t="s">
        <v>515</v>
      </c>
      <c r="B165" s="36" t="s">
        <v>516</v>
      </c>
      <c r="C165" s="44" t="s">
        <v>210</v>
      </c>
      <c r="D165" s="1"/>
      <c r="E165" s="1"/>
      <c r="F165" s="1"/>
      <c r="G165" s="1"/>
    </row>
    <row r="166" spans="1:7" ht="12.75">
      <c r="A166" s="36" t="s">
        <v>517</v>
      </c>
      <c r="B166" s="36" t="s">
        <v>518</v>
      </c>
      <c r="C166" s="44" t="s">
        <v>210</v>
      </c>
      <c r="D166" s="1"/>
      <c r="E166" s="1"/>
      <c r="F166" s="1"/>
      <c r="G166" s="1"/>
    </row>
    <row r="167" spans="1:7" ht="12.75">
      <c r="A167" s="36" t="s">
        <v>519</v>
      </c>
      <c r="B167" s="36" t="s">
        <v>520</v>
      </c>
      <c r="C167" s="44" t="s">
        <v>210</v>
      </c>
      <c r="D167" s="1"/>
      <c r="E167" s="1"/>
      <c r="F167" s="1"/>
      <c r="G167" s="1"/>
    </row>
    <row r="168" spans="1:7" ht="12.75">
      <c r="A168" s="36" t="s">
        <v>521</v>
      </c>
      <c r="B168" s="36" t="s">
        <v>522</v>
      </c>
      <c r="C168" s="44" t="s">
        <v>210</v>
      </c>
      <c r="D168" s="1"/>
      <c r="E168" s="1"/>
      <c r="F168" s="1"/>
      <c r="G168" s="1"/>
    </row>
    <row r="169" spans="1:7" ht="12.75">
      <c r="A169" s="36" t="s">
        <v>523</v>
      </c>
      <c r="B169" s="36" t="s">
        <v>524</v>
      </c>
      <c r="C169" s="44" t="s">
        <v>210</v>
      </c>
      <c r="D169" s="1"/>
      <c r="E169" s="37">
        <v>0.4</v>
      </c>
      <c r="F169" s="1"/>
      <c r="G169" s="37">
        <v>0.4</v>
      </c>
    </row>
    <row r="170" spans="1:7" ht="12.75">
      <c r="A170" s="36" t="s">
        <v>525</v>
      </c>
      <c r="B170" s="36" t="s">
        <v>526</v>
      </c>
      <c r="C170" s="44" t="s">
        <v>210</v>
      </c>
      <c r="D170" s="1"/>
      <c r="E170" s="1"/>
      <c r="F170" s="1"/>
      <c r="G170" s="1"/>
    </row>
    <row r="171" spans="1:7" ht="12.75">
      <c r="A171" s="36" t="s">
        <v>527</v>
      </c>
      <c r="B171" s="36" t="s">
        <v>329</v>
      </c>
      <c r="C171" s="44" t="s">
        <v>210</v>
      </c>
      <c r="D171" s="37">
        <v>225894.4</v>
      </c>
      <c r="E171" s="1"/>
      <c r="F171" s="37">
        <v>225894.4</v>
      </c>
      <c r="G171" s="1"/>
    </row>
    <row r="172" spans="1:7" ht="12.75">
      <c r="A172" s="36" t="s">
        <v>528</v>
      </c>
      <c r="B172" s="36" t="s">
        <v>529</v>
      </c>
      <c r="C172" s="44" t="s">
        <v>210</v>
      </c>
      <c r="D172" s="1"/>
      <c r="E172" s="1"/>
      <c r="F172" s="1"/>
      <c r="G172" s="1"/>
    </row>
    <row r="173" spans="1:7" ht="12.75">
      <c r="A173" s="36" t="s">
        <v>530</v>
      </c>
      <c r="B173" s="36" t="s">
        <v>531</v>
      </c>
      <c r="C173" s="44" t="s">
        <v>210</v>
      </c>
      <c r="D173" s="1"/>
      <c r="E173" s="1"/>
      <c r="F173" s="1"/>
      <c r="G173" s="1"/>
    </row>
    <row r="174" spans="1:7" ht="12.75">
      <c r="A174" s="36" t="s">
        <v>532</v>
      </c>
      <c r="B174" s="36" t="s">
        <v>533</v>
      </c>
      <c r="C174" s="44" t="s">
        <v>210</v>
      </c>
      <c r="D174" s="1"/>
      <c r="E174" s="1"/>
      <c r="F174" s="1"/>
      <c r="G174" s="1"/>
    </row>
    <row r="175" spans="1:7" ht="12.75">
      <c r="A175" s="36" t="s">
        <v>534</v>
      </c>
      <c r="B175" s="36" t="s">
        <v>535</v>
      </c>
      <c r="C175" s="44" t="s">
        <v>210</v>
      </c>
      <c r="D175" s="37">
        <v>6600</v>
      </c>
      <c r="E175" s="1"/>
      <c r="F175" s="37">
        <v>6600</v>
      </c>
      <c r="G175" s="1"/>
    </row>
    <row r="176" spans="1:7" ht="12.75">
      <c r="A176" s="36" t="s">
        <v>536</v>
      </c>
      <c r="B176" s="36" t="s">
        <v>537</v>
      </c>
      <c r="C176" s="44" t="s">
        <v>210</v>
      </c>
      <c r="D176" s="1"/>
      <c r="E176" s="1"/>
      <c r="F176" s="1"/>
      <c r="G176" s="1"/>
    </row>
    <row r="177" spans="1:7" ht="12.75">
      <c r="A177" s="36" t="s">
        <v>538</v>
      </c>
      <c r="B177" s="36" t="s">
        <v>539</v>
      </c>
      <c r="C177" s="44" t="s">
        <v>210</v>
      </c>
      <c r="D177" s="1"/>
      <c r="E177" s="1"/>
      <c r="F177" s="1"/>
      <c r="G177" s="1"/>
    </row>
    <row r="178" spans="1:7" ht="12.75">
      <c r="A178" s="36" t="s">
        <v>540</v>
      </c>
      <c r="B178" s="36" t="s">
        <v>541</v>
      </c>
      <c r="C178" s="44" t="s">
        <v>210</v>
      </c>
      <c r="D178" s="37">
        <v>76200</v>
      </c>
      <c r="E178" s="1"/>
      <c r="F178" s="37">
        <v>76200</v>
      </c>
      <c r="G178" s="1"/>
    </row>
    <row r="179" spans="1:7" ht="12.75">
      <c r="A179" s="36" t="s">
        <v>542</v>
      </c>
      <c r="B179" s="36" t="s">
        <v>543</v>
      </c>
      <c r="C179" s="44" t="s">
        <v>210</v>
      </c>
      <c r="D179" s="1"/>
      <c r="E179" s="1"/>
      <c r="F179" s="1"/>
      <c r="G179" s="1"/>
    </row>
    <row r="180" spans="1:7" ht="12.75">
      <c r="A180" s="36" t="s">
        <v>544</v>
      </c>
      <c r="B180" s="36" t="s">
        <v>545</v>
      </c>
      <c r="C180" s="44" t="s">
        <v>210</v>
      </c>
      <c r="D180" s="37">
        <v>33000</v>
      </c>
      <c r="E180" s="1"/>
      <c r="F180" s="37">
        <v>33000</v>
      </c>
      <c r="G180" s="1"/>
    </row>
    <row r="181" spans="1:7" ht="12.75">
      <c r="A181" s="36" t="s">
        <v>546</v>
      </c>
      <c r="B181" s="36" t="s">
        <v>547</v>
      </c>
      <c r="C181" s="44" t="s">
        <v>210</v>
      </c>
      <c r="D181" s="1"/>
      <c r="E181" s="1"/>
      <c r="F181" s="1"/>
      <c r="G181" s="1"/>
    </row>
    <row r="182" spans="1:7" ht="12.75">
      <c r="A182" s="36" t="s">
        <v>548</v>
      </c>
      <c r="B182" s="36" t="s">
        <v>549</v>
      </c>
      <c r="C182" s="44" t="s">
        <v>210</v>
      </c>
      <c r="D182" s="1"/>
      <c r="E182" s="1"/>
      <c r="F182" s="1"/>
      <c r="G182" s="1"/>
    </row>
    <row r="183" spans="1:7" ht="12.75">
      <c r="A183" s="36" t="s">
        <v>550</v>
      </c>
      <c r="B183" s="36" t="s">
        <v>551</v>
      </c>
      <c r="C183" s="44" t="s">
        <v>210</v>
      </c>
      <c r="D183" s="1"/>
      <c r="E183" s="1"/>
      <c r="F183" s="1"/>
      <c r="G183" s="1"/>
    </row>
    <row r="184" spans="1:7" ht="12.75">
      <c r="A184" s="36" t="s">
        <v>552</v>
      </c>
      <c r="B184" s="36" t="s">
        <v>553</v>
      </c>
      <c r="C184" s="44" t="s">
        <v>210</v>
      </c>
      <c r="D184" s="1"/>
      <c r="E184" s="1"/>
      <c r="F184" s="1"/>
      <c r="G184" s="1"/>
    </row>
    <row r="185" spans="1:7" ht="12.75">
      <c r="A185" s="36" t="s">
        <v>554</v>
      </c>
      <c r="B185" s="36" t="s">
        <v>555</v>
      </c>
      <c r="C185" s="44" t="s">
        <v>210</v>
      </c>
      <c r="D185" s="37">
        <v>1159476</v>
      </c>
      <c r="E185" s="1"/>
      <c r="F185" s="37">
        <v>1159476</v>
      </c>
      <c r="G185" s="1"/>
    </row>
    <row r="186" spans="1:7" ht="12.75">
      <c r="A186" s="36" t="s">
        <v>556</v>
      </c>
      <c r="B186" s="36" t="s">
        <v>557</v>
      </c>
      <c r="C186" s="44" t="s">
        <v>210</v>
      </c>
      <c r="D186" s="1"/>
      <c r="E186" s="1"/>
      <c r="F186" s="1"/>
      <c r="G186" s="1"/>
    </row>
    <row r="187" spans="1:7" ht="12.75">
      <c r="A187" s="36" t="s">
        <v>558</v>
      </c>
      <c r="B187" s="36" t="s">
        <v>559</v>
      </c>
      <c r="C187" s="44" t="s">
        <v>210</v>
      </c>
      <c r="D187" s="1"/>
      <c r="E187" s="1"/>
      <c r="F187" s="1"/>
      <c r="G187" s="1"/>
    </row>
    <row r="188" spans="1:7" ht="12.75">
      <c r="A188" s="36" t="s">
        <v>560</v>
      </c>
      <c r="B188" s="36" t="s">
        <v>561</v>
      </c>
      <c r="C188" s="44" t="s">
        <v>210</v>
      </c>
      <c r="D188" s="1"/>
      <c r="E188" s="1"/>
      <c r="F188" s="1"/>
      <c r="G188" s="1"/>
    </row>
    <row r="189" spans="1:7" ht="12.75">
      <c r="A189" s="36" t="s">
        <v>562</v>
      </c>
      <c r="B189" s="36" t="s">
        <v>563</v>
      </c>
      <c r="C189" s="44" t="s">
        <v>210</v>
      </c>
      <c r="D189" s="37">
        <v>7500</v>
      </c>
      <c r="E189" s="1"/>
      <c r="F189" s="37">
        <v>7500</v>
      </c>
      <c r="G189" s="1"/>
    </row>
    <row r="190" spans="1:7" ht="12.75">
      <c r="A190" s="36" t="s">
        <v>564</v>
      </c>
      <c r="B190" s="36" t="s">
        <v>327</v>
      </c>
      <c r="C190" s="44" t="s">
        <v>210</v>
      </c>
      <c r="D190" s="37">
        <v>0.1</v>
      </c>
      <c r="E190" s="1"/>
      <c r="F190" s="37">
        <v>0.1</v>
      </c>
      <c r="G190" s="1"/>
    </row>
    <row r="191" spans="1:7" ht="12.75">
      <c r="A191" s="36" t="s">
        <v>565</v>
      </c>
      <c r="B191" s="36" t="s">
        <v>566</v>
      </c>
      <c r="C191" s="44" t="s">
        <v>210</v>
      </c>
      <c r="D191" s="1"/>
      <c r="E191" s="1"/>
      <c r="F191" s="1"/>
      <c r="G191" s="1"/>
    </row>
    <row r="192" spans="1:7" ht="12.75">
      <c r="A192" s="36" t="s">
        <v>567</v>
      </c>
      <c r="B192" s="36" t="s">
        <v>568</v>
      </c>
      <c r="C192" s="44" t="s">
        <v>210</v>
      </c>
      <c r="D192" s="1"/>
      <c r="E192" s="1"/>
      <c r="F192" s="1"/>
      <c r="G192" s="1"/>
    </row>
    <row r="193" spans="1:7" ht="12.75">
      <c r="A193" s="36" t="s">
        <v>569</v>
      </c>
      <c r="B193" s="36" t="s">
        <v>570</v>
      </c>
      <c r="C193" s="44" t="s">
        <v>210</v>
      </c>
      <c r="D193" s="37">
        <v>0.2</v>
      </c>
      <c r="E193" s="1"/>
      <c r="F193" s="37">
        <v>0.2</v>
      </c>
      <c r="G193" s="1"/>
    </row>
    <row r="194" spans="1:7" ht="12.75">
      <c r="A194" s="36" t="s">
        <v>571</v>
      </c>
      <c r="B194" s="36" t="s">
        <v>572</v>
      </c>
      <c r="C194" s="44" t="s">
        <v>210</v>
      </c>
      <c r="D194" s="1"/>
      <c r="E194" s="1"/>
      <c r="F194" s="1"/>
      <c r="G194" s="1"/>
    </row>
    <row r="195" spans="1:7" ht="12.75">
      <c r="A195" s="36" t="s">
        <v>573</v>
      </c>
      <c r="B195" s="36" t="s">
        <v>574</v>
      </c>
      <c r="C195" s="44" t="s">
        <v>210</v>
      </c>
      <c r="D195" s="1"/>
      <c r="E195" s="37">
        <v>0.2</v>
      </c>
      <c r="F195" s="1"/>
      <c r="G195" s="37">
        <v>0.2</v>
      </c>
    </row>
    <row r="196" spans="1:7" ht="12.75">
      <c r="A196" s="36" t="s">
        <v>575</v>
      </c>
      <c r="B196" s="36" t="s">
        <v>576</v>
      </c>
      <c r="C196" s="44" t="s">
        <v>210</v>
      </c>
      <c r="D196" s="37">
        <v>0.4</v>
      </c>
      <c r="E196" s="1"/>
      <c r="F196" s="37">
        <v>0.4</v>
      </c>
      <c r="G196" s="1"/>
    </row>
    <row r="197" spans="1:7" ht="12.75">
      <c r="A197" s="36" t="s">
        <v>577</v>
      </c>
      <c r="B197" s="36" t="s">
        <v>578</v>
      </c>
      <c r="C197" s="44" t="s">
        <v>210</v>
      </c>
      <c r="D197" s="1"/>
      <c r="E197" s="1"/>
      <c r="F197" s="1"/>
      <c r="G197" s="1"/>
    </row>
    <row r="198" spans="1:7" ht="12.75">
      <c r="A198" s="36" t="s">
        <v>579</v>
      </c>
      <c r="B198" s="36" t="s">
        <v>580</v>
      </c>
      <c r="C198" s="44" t="s">
        <v>210</v>
      </c>
      <c r="D198" s="1"/>
      <c r="E198" s="1"/>
      <c r="F198" s="1"/>
      <c r="G198" s="1"/>
    </row>
    <row r="199" spans="1:7" ht="12.75">
      <c r="A199" s="36" t="s">
        <v>581</v>
      </c>
      <c r="B199" s="36" t="s">
        <v>582</v>
      </c>
      <c r="C199" s="44" t="s">
        <v>210</v>
      </c>
      <c r="D199" s="37">
        <v>70800</v>
      </c>
      <c r="E199" s="1"/>
      <c r="F199" s="37">
        <v>70800</v>
      </c>
      <c r="G199" s="1"/>
    </row>
    <row r="200" spans="1:7" ht="12.75">
      <c r="A200" s="36" t="s">
        <v>583</v>
      </c>
      <c r="B200" s="36" t="s">
        <v>584</v>
      </c>
      <c r="C200" s="44" t="s">
        <v>210</v>
      </c>
      <c r="D200" s="37">
        <v>0.4</v>
      </c>
      <c r="E200" s="1"/>
      <c r="F200" s="37">
        <v>0.4</v>
      </c>
      <c r="G200" s="1"/>
    </row>
    <row r="201" spans="1:7" ht="12.75">
      <c r="A201" s="36" t="s">
        <v>585</v>
      </c>
      <c r="B201" s="36" t="s">
        <v>586</v>
      </c>
      <c r="C201" s="44" t="s">
        <v>210</v>
      </c>
      <c r="D201" s="1"/>
      <c r="E201" s="1"/>
      <c r="F201" s="1"/>
      <c r="G201" s="1"/>
    </row>
    <row r="202" spans="1:7" ht="12.75">
      <c r="A202" s="36" t="s">
        <v>587</v>
      </c>
      <c r="B202" s="36" t="s">
        <v>588</v>
      </c>
      <c r="C202" s="44" t="s">
        <v>210</v>
      </c>
      <c r="D202" s="1"/>
      <c r="E202" s="1"/>
      <c r="F202" s="1"/>
      <c r="G202" s="1"/>
    </row>
    <row r="203" spans="1:7" ht="12.75">
      <c r="A203" s="36" t="s">
        <v>589</v>
      </c>
      <c r="B203" s="36" t="s">
        <v>590</v>
      </c>
      <c r="C203" s="44" t="s">
        <v>210</v>
      </c>
      <c r="D203" s="1"/>
      <c r="E203" s="1"/>
      <c r="F203" s="1"/>
      <c r="G203" s="1"/>
    </row>
    <row r="204" spans="1:7" ht="12.75">
      <c r="A204" s="36" t="s">
        <v>591</v>
      </c>
      <c r="B204" s="36" t="s">
        <v>592</v>
      </c>
      <c r="C204" s="44" t="s">
        <v>210</v>
      </c>
      <c r="D204" s="37">
        <v>25320</v>
      </c>
      <c r="E204" s="1"/>
      <c r="F204" s="37">
        <v>25320</v>
      </c>
      <c r="G204" s="1"/>
    </row>
    <row r="205" spans="1:7" ht="12.75">
      <c r="A205" s="36" t="s">
        <v>593</v>
      </c>
      <c r="B205" s="36" t="s">
        <v>594</v>
      </c>
      <c r="C205" s="44" t="s">
        <v>210</v>
      </c>
      <c r="D205" s="37">
        <v>16350</v>
      </c>
      <c r="E205" s="1"/>
      <c r="F205" s="37">
        <v>16350</v>
      </c>
      <c r="G205" s="1"/>
    </row>
    <row r="206" spans="1:7" ht="12.75">
      <c r="A206" s="36" t="s">
        <v>595</v>
      </c>
      <c r="B206" s="36" t="s">
        <v>596</v>
      </c>
      <c r="C206" s="44" t="s">
        <v>210</v>
      </c>
      <c r="D206" s="1"/>
      <c r="E206" s="1"/>
      <c r="F206" s="1"/>
      <c r="G206" s="1"/>
    </row>
    <row r="207" spans="1:7" ht="12.75">
      <c r="A207" s="36" t="s">
        <v>597</v>
      </c>
      <c r="B207" s="36" t="s">
        <v>598</v>
      </c>
      <c r="C207" s="44" t="s">
        <v>210</v>
      </c>
      <c r="D207" s="37">
        <v>1440</v>
      </c>
      <c r="E207" s="1"/>
      <c r="F207" s="37">
        <v>1440</v>
      </c>
      <c r="G207" s="1"/>
    </row>
    <row r="208" spans="1:7" ht="12.75">
      <c r="A208" s="36" t="s">
        <v>599</v>
      </c>
      <c r="B208" s="36" t="s">
        <v>600</v>
      </c>
      <c r="C208" s="44" t="s">
        <v>210</v>
      </c>
      <c r="D208" s="37">
        <v>408000</v>
      </c>
      <c r="E208" s="1"/>
      <c r="F208" s="37">
        <v>408000</v>
      </c>
      <c r="G208" s="1"/>
    </row>
    <row r="209" spans="1:7" ht="12.75">
      <c r="A209" s="36" t="s">
        <v>601</v>
      </c>
      <c r="B209" s="36" t="s">
        <v>602</v>
      </c>
      <c r="C209" s="44" t="s">
        <v>210</v>
      </c>
      <c r="D209" s="1"/>
      <c r="E209" s="1"/>
      <c r="F209" s="1"/>
      <c r="G209" s="1"/>
    </row>
    <row r="210" spans="1:7" ht="12.75">
      <c r="A210" s="36" t="s">
        <v>603</v>
      </c>
      <c r="B210" s="36" t="s">
        <v>604</v>
      </c>
      <c r="C210" s="44" t="s">
        <v>210</v>
      </c>
      <c r="D210" s="37">
        <v>54555.6</v>
      </c>
      <c r="E210" s="1"/>
      <c r="F210" s="37">
        <v>54555.6</v>
      </c>
      <c r="G210" s="1"/>
    </row>
    <row r="211" spans="1:7" ht="12.75">
      <c r="A211" s="36" t="s">
        <v>605</v>
      </c>
      <c r="B211" s="36" t="s">
        <v>606</v>
      </c>
      <c r="C211" s="44" t="s">
        <v>210</v>
      </c>
      <c r="D211" s="1"/>
      <c r="E211" s="1"/>
      <c r="F211" s="1"/>
      <c r="G211" s="1"/>
    </row>
    <row r="212" spans="1:7" ht="12.75">
      <c r="A212" s="36" t="s">
        <v>607</v>
      </c>
      <c r="B212" s="36" t="s">
        <v>608</v>
      </c>
      <c r="C212" s="44" t="s">
        <v>210</v>
      </c>
      <c r="D212" s="37">
        <v>4500</v>
      </c>
      <c r="E212" s="1"/>
      <c r="F212" s="37">
        <v>4500</v>
      </c>
      <c r="G212" s="1"/>
    </row>
    <row r="213" spans="1:7" ht="12.75">
      <c r="A213" s="36" t="s">
        <v>609</v>
      </c>
      <c r="B213" s="36" t="s">
        <v>610</v>
      </c>
      <c r="C213" s="44" t="s">
        <v>210</v>
      </c>
      <c r="D213" s="37">
        <v>6600</v>
      </c>
      <c r="E213" s="1"/>
      <c r="F213" s="37">
        <v>6600</v>
      </c>
      <c r="G213" s="1"/>
    </row>
    <row r="214" spans="1:7" ht="12.75">
      <c r="A214" s="36" t="s">
        <v>611</v>
      </c>
      <c r="B214" s="36" t="s">
        <v>315</v>
      </c>
      <c r="C214" s="44" t="s">
        <v>210</v>
      </c>
      <c r="D214" s="37">
        <v>13110</v>
      </c>
      <c r="E214" s="1"/>
      <c r="F214" s="37">
        <v>13110</v>
      </c>
      <c r="G214" s="1"/>
    </row>
    <row r="215" spans="1:7" ht="12.75">
      <c r="A215" s="36" t="s">
        <v>612</v>
      </c>
      <c r="B215" s="36" t="s">
        <v>613</v>
      </c>
      <c r="C215" s="44" t="s">
        <v>210</v>
      </c>
      <c r="D215" s="1"/>
      <c r="E215" s="37">
        <v>0.4</v>
      </c>
      <c r="F215" s="1"/>
      <c r="G215" s="37">
        <v>0.4</v>
      </c>
    </row>
    <row r="216" spans="1:7" ht="12.75">
      <c r="A216" s="36" t="s">
        <v>614</v>
      </c>
      <c r="B216" s="36" t="s">
        <v>615</v>
      </c>
      <c r="C216" s="44" t="s">
        <v>210</v>
      </c>
      <c r="D216" s="37">
        <v>54000</v>
      </c>
      <c r="E216" s="1"/>
      <c r="F216" s="37">
        <v>54000</v>
      </c>
      <c r="G216" s="1"/>
    </row>
    <row r="217" spans="1:7" ht="12.75">
      <c r="A217" s="36" t="s">
        <v>616</v>
      </c>
      <c r="B217" s="36" t="s">
        <v>617</v>
      </c>
      <c r="C217" s="44" t="s">
        <v>210</v>
      </c>
      <c r="D217" s="37">
        <v>92400</v>
      </c>
      <c r="E217" s="1"/>
      <c r="F217" s="37">
        <v>92400</v>
      </c>
      <c r="G217" s="1"/>
    </row>
    <row r="218" spans="1:7" ht="12.75">
      <c r="A218" s="36" t="s">
        <v>618</v>
      </c>
      <c r="B218" s="36" t="s">
        <v>619</v>
      </c>
      <c r="C218" s="44" t="s">
        <v>210</v>
      </c>
      <c r="D218" s="1"/>
      <c r="E218" s="1"/>
      <c r="F218" s="1"/>
      <c r="G218" s="1"/>
    </row>
    <row r="219" spans="1:7" ht="12.75">
      <c r="A219" s="36" t="s">
        <v>620</v>
      </c>
      <c r="B219" s="36" t="s">
        <v>621</v>
      </c>
      <c r="C219" s="44" t="s">
        <v>210</v>
      </c>
      <c r="D219" s="1"/>
      <c r="E219" s="1"/>
      <c r="F219" s="1"/>
      <c r="G219" s="1"/>
    </row>
    <row r="220" spans="1:7" ht="12.75">
      <c r="A220" s="36" t="s">
        <v>622</v>
      </c>
      <c r="B220" s="36" t="s">
        <v>623</v>
      </c>
      <c r="C220" s="44" t="s">
        <v>210</v>
      </c>
      <c r="D220" s="1"/>
      <c r="E220" s="1"/>
      <c r="F220" s="1"/>
      <c r="G220" s="1"/>
    </row>
    <row r="221" spans="1:7" ht="12.75">
      <c r="A221" s="36" t="s">
        <v>624</v>
      </c>
      <c r="B221" s="36" t="s">
        <v>625</v>
      </c>
      <c r="C221" s="44" t="s">
        <v>210</v>
      </c>
      <c r="D221" s="1"/>
      <c r="E221" s="1"/>
      <c r="F221" s="1"/>
      <c r="G221" s="1"/>
    </row>
    <row r="222" spans="1:7" ht="12.75">
      <c r="A222" s="36" t="s">
        <v>626</v>
      </c>
      <c r="B222" s="36" t="s">
        <v>627</v>
      </c>
      <c r="C222" s="44" t="s">
        <v>210</v>
      </c>
      <c r="D222" s="1"/>
      <c r="E222" s="1"/>
      <c r="F222" s="1"/>
      <c r="G222" s="1"/>
    </row>
    <row r="223" spans="1:7" ht="12.75">
      <c r="A223" s="36" t="s">
        <v>628</v>
      </c>
      <c r="B223" s="36" t="s">
        <v>629</v>
      </c>
      <c r="C223" s="44" t="s">
        <v>210</v>
      </c>
      <c r="D223" s="1"/>
      <c r="E223" s="1"/>
      <c r="F223" s="1"/>
      <c r="G223" s="1"/>
    </row>
    <row r="224" spans="1:7" ht="12.75">
      <c r="A224" s="36" t="s">
        <v>630</v>
      </c>
      <c r="B224" s="36" t="s">
        <v>631</v>
      </c>
      <c r="C224" s="44" t="s">
        <v>210</v>
      </c>
      <c r="D224" s="37">
        <v>7200</v>
      </c>
      <c r="E224" s="1"/>
      <c r="F224" s="37">
        <v>7200</v>
      </c>
      <c r="G224" s="1"/>
    </row>
    <row r="225" spans="1:7" ht="12.75">
      <c r="A225" s="36" t="s">
        <v>632</v>
      </c>
      <c r="B225" s="36" t="s">
        <v>633</v>
      </c>
      <c r="C225" s="44" t="s">
        <v>210</v>
      </c>
      <c r="D225" s="1"/>
      <c r="E225" s="1"/>
      <c r="F225" s="1"/>
      <c r="G225" s="1"/>
    </row>
    <row r="226" spans="1:7" ht="12.75">
      <c r="A226" s="36" t="s">
        <v>634</v>
      </c>
      <c r="B226" s="36" t="s">
        <v>635</v>
      </c>
      <c r="C226" s="44" t="s">
        <v>210</v>
      </c>
      <c r="D226" s="1"/>
      <c r="E226" s="1"/>
      <c r="F226" s="1"/>
      <c r="G226" s="1"/>
    </row>
    <row r="227" spans="1:7" ht="12.75">
      <c r="A227" s="36" t="s">
        <v>636</v>
      </c>
      <c r="B227" s="36" t="s">
        <v>637</v>
      </c>
      <c r="C227" s="44" t="s">
        <v>210</v>
      </c>
      <c r="D227" s="1"/>
      <c r="E227" s="1"/>
      <c r="F227" s="1"/>
      <c r="G227" s="1"/>
    </row>
    <row r="228" spans="1:7" ht="12.75">
      <c r="A228" s="36" t="s">
        <v>638</v>
      </c>
      <c r="B228" s="36" t="s">
        <v>639</v>
      </c>
      <c r="C228" s="44" t="s">
        <v>210</v>
      </c>
      <c r="D228" s="1"/>
      <c r="E228" s="1"/>
      <c r="F228" s="1"/>
      <c r="G228" s="1"/>
    </row>
    <row r="229" spans="1:7" ht="12.75">
      <c r="A229" s="36" t="s">
        <v>640</v>
      </c>
      <c r="B229" s="36" t="s">
        <v>641</v>
      </c>
      <c r="C229" s="44" t="s">
        <v>210</v>
      </c>
      <c r="D229" s="1"/>
      <c r="E229" s="1"/>
      <c r="F229" s="1"/>
      <c r="G229" s="1"/>
    </row>
    <row r="230" spans="1:7" ht="12.75">
      <c r="A230" s="36" t="s">
        <v>642</v>
      </c>
      <c r="B230" s="36" t="s">
        <v>643</v>
      </c>
      <c r="C230" s="44" t="s">
        <v>210</v>
      </c>
      <c r="D230" s="1"/>
      <c r="E230" s="1"/>
      <c r="F230" s="1"/>
      <c r="G230" s="1"/>
    </row>
    <row r="231" spans="1:7" ht="12.75">
      <c r="A231" s="36" t="s">
        <v>644</v>
      </c>
      <c r="B231" s="36" t="s">
        <v>645</v>
      </c>
      <c r="C231" s="44" t="s">
        <v>210</v>
      </c>
      <c r="D231" s="37">
        <v>198000.4</v>
      </c>
      <c r="E231" s="1"/>
      <c r="F231" s="37">
        <v>198000.4</v>
      </c>
      <c r="G231" s="1"/>
    </row>
    <row r="232" spans="1:7" ht="12.75">
      <c r="A232" s="36" t="s">
        <v>646</v>
      </c>
      <c r="B232" s="36" t="s">
        <v>647</v>
      </c>
      <c r="C232" s="44" t="s">
        <v>210</v>
      </c>
      <c r="D232" s="37">
        <v>760610.4</v>
      </c>
      <c r="E232" s="1"/>
      <c r="F232" s="37">
        <v>760610.4</v>
      </c>
      <c r="G232" s="1"/>
    </row>
    <row r="233" spans="1:7" ht="12.75">
      <c r="A233" s="36" t="s">
        <v>648</v>
      </c>
      <c r="B233" s="36" t="s">
        <v>649</v>
      </c>
      <c r="C233" s="44" t="s">
        <v>210</v>
      </c>
      <c r="D233" s="1"/>
      <c r="E233" s="1"/>
      <c r="F233" s="1"/>
      <c r="G233" s="1"/>
    </row>
    <row r="234" spans="1:7" ht="12.75">
      <c r="A234" s="36" t="s">
        <v>650</v>
      </c>
      <c r="B234" s="36" t="s">
        <v>651</v>
      </c>
      <c r="C234" s="44" t="s">
        <v>210</v>
      </c>
      <c r="D234" s="1"/>
      <c r="E234" s="1"/>
      <c r="F234" s="1"/>
      <c r="G234" s="1"/>
    </row>
    <row r="235" spans="1:7" ht="12.75">
      <c r="A235" s="36" t="s">
        <v>652</v>
      </c>
      <c r="B235" s="36" t="s">
        <v>653</v>
      </c>
      <c r="C235" s="44" t="s">
        <v>210</v>
      </c>
      <c r="D235" s="1"/>
      <c r="E235" s="1"/>
      <c r="F235" s="1"/>
      <c r="G235" s="1"/>
    </row>
    <row r="236" spans="1:7" ht="12.75">
      <c r="A236" s="36" t="s">
        <v>654</v>
      </c>
      <c r="B236" s="36" t="s">
        <v>655</v>
      </c>
      <c r="C236" s="44" t="s">
        <v>210</v>
      </c>
      <c r="D236" s="37">
        <v>83574</v>
      </c>
      <c r="E236" s="1"/>
      <c r="F236" s="37">
        <v>83574</v>
      </c>
      <c r="G236" s="1"/>
    </row>
    <row r="237" spans="1:7" ht="12.75">
      <c r="A237" s="36" t="s">
        <v>656</v>
      </c>
      <c r="B237" s="36" t="s">
        <v>657</v>
      </c>
      <c r="C237" s="44" t="s">
        <v>210</v>
      </c>
      <c r="D237" s="37">
        <v>24999.6</v>
      </c>
      <c r="E237" s="1"/>
      <c r="F237" s="37">
        <v>24999.6</v>
      </c>
      <c r="G237" s="1"/>
    </row>
    <row r="238" spans="1:7" ht="12.75">
      <c r="A238" s="36" t="s">
        <v>658</v>
      </c>
      <c r="B238" s="36" t="s">
        <v>659</v>
      </c>
      <c r="C238" s="44" t="s">
        <v>210</v>
      </c>
      <c r="D238" s="37">
        <v>90380</v>
      </c>
      <c r="E238" s="1"/>
      <c r="F238" s="37">
        <v>90380</v>
      </c>
      <c r="G238" s="1"/>
    </row>
    <row r="239" spans="1:7" ht="12.75">
      <c r="A239" s="36" t="s">
        <v>660</v>
      </c>
      <c r="B239" s="36" t="s">
        <v>661</v>
      </c>
      <c r="C239" s="44" t="s">
        <v>210</v>
      </c>
      <c r="D239" s="1"/>
      <c r="E239" s="1"/>
      <c r="F239" s="1"/>
      <c r="G239" s="1"/>
    </row>
    <row r="240" spans="1:7" ht="12.75">
      <c r="A240" s="36" t="s">
        <v>662</v>
      </c>
      <c r="B240" s="36" t="s">
        <v>663</v>
      </c>
      <c r="C240" s="44" t="s">
        <v>210</v>
      </c>
      <c r="D240" s="1"/>
      <c r="E240" s="1"/>
      <c r="F240" s="1"/>
      <c r="G240" s="1"/>
    </row>
    <row r="241" spans="1:7" ht="12.75">
      <c r="A241" s="36" t="s">
        <v>664</v>
      </c>
      <c r="B241" s="36" t="s">
        <v>665</v>
      </c>
      <c r="C241" s="44" t="s">
        <v>210</v>
      </c>
      <c r="D241" s="37">
        <v>18000</v>
      </c>
      <c r="E241" s="1"/>
      <c r="F241" s="37">
        <v>18000</v>
      </c>
      <c r="G241" s="1"/>
    </row>
    <row r="242" spans="1:7" ht="12.75">
      <c r="A242" s="36" t="s">
        <v>666</v>
      </c>
      <c r="B242" s="36" t="s">
        <v>667</v>
      </c>
      <c r="C242" s="44" t="s">
        <v>210</v>
      </c>
      <c r="D242" s="1"/>
      <c r="E242" s="1"/>
      <c r="F242" s="1"/>
      <c r="G242" s="1"/>
    </row>
    <row r="243" spans="1:7" ht="12.75">
      <c r="A243" s="36" t="s">
        <v>668</v>
      </c>
      <c r="B243" s="36" t="s">
        <v>669</v>
      </c>
      <c r="C243" s="44" t="s">
        <v>210</v>
      </c>
      <c r="D243" s="1"/>
      <c r="E243" s="1"/>
      <c r="F243" s="1"/>
      <c r="G243" s="1"/>
    </row>
    <row r="244" spans="1:7" ht="12.75">
      <c r="A244" s="36" t="s">
        <v>670</v>
      </c>
      <c r="B244" s="36" t="s">
        <v>671</v>
      </c>
      <c r="C244" s="44" t="s">
        <v>210</v>
      </c>
      <c r="D244" s="1"/>
      <c r="E244" s="1"/>
      <c r="F244" s="1"/>
      <c r="G244" s="1"/>
    </row>
    <row r="245" spans="1:7" ht="12.75">
      <c r="A245" s="36" t="s">
        <v>672</v>
      </c>
      <c r="B245" s="36" t="s">
        <v>673</v>
      </c>
      <c r="C245" s="44" t="s">
        <v>210</v>
      </c>
      <c r="D245" s="1"/>
      <c r="E245" s="1"/>
      <c r="F245" s="1"/>
      <c r="G245" s="1"/>
    </row>
    <row r="246" spans="1:7" ht="12.75">
      <c r="A246" s="36" t="s">
        <v>674</v>
      </c>
      <c r="B246" s="36" t="s">
        <v>675</v>
      </c>
      <c r="C246" s="44" t="s">
        <v>210</v>
      </c>
      <c r="D246" s="1"/>
      <c r="E246" s="1"/>
      <c r="F246" s="1"/>
      <c r="G246" s="1"/>
    </row>
    <row r="247" spans="1:7" ht="12.75">
      <c r="A247" s="36" t="s">
        <v>676</v>
      </c>
      <c r="B247" s="36" t="s">
        <v>677</v>
      </c>
      <c r="C247" s="44" t="s">
        <v>210</v>
      </c>
      <c r="D247" s="1"/>
      <c r="E247" s="1"/>
      <c r="F247" s="1"/>
      <c r="G247" s="1"/>
    </row>
    <row r="248" spans="1:7" ht="12.75">
      <c r="A248" s="36" t="s">
        <v>678</v>
      </c>
      <c r="B248" s="36" t="s">
        <v>679</v>
      </c>
      <c r="C248" s="44" t="s">
        <v>210</v>
      </c>
      <c r="D248" s="37">
        <v>0.4</v>
      </c>
      <c r="E248" s="1"/>
      <c r="F248" s="37">
        <v>0.4</v>
      </c>
      <c r="G248" s="1"/>
    </row>
    <row r="249" spans="1:7" ht="12.75">
      <c r="A249" s="36" t="s">
        <v>680</v>
      </c>
      <c r="B249" s="36" t="s">
        <v>681</v>
      </c>
      <c r="C249" s="44" t="s">
        <v>210</v>
      </c>
      <c r="D249" s="37">
        <v>0.4</v>
      </c>
      <c r="E249" s="1"/>
      <c r="F249" s="37">
        <v>0.4</v>
      </c>
      <c r="G249" s="1"/>
    </row>
    <row r="250" spans="1:7" ht="12.75">
      <c r="A250" s="36" t="s">
        <v>682</v>
      </c>
      <c r="B250" s="36" t="s">
        <v>683</v>
      </c>
      <c r="C250" s="44" t="s">
        <v>210</v>
      </c>
      <c r="D250" s="1"/>
      <c r="E250" s="1"/>
      <c r="F250" s="1"/>
      <c r="G250" s="1"/>
    </row>
    <row r="251" spans="1:7" ht="12.75">
      <c r="A251" s="36" t="s">
        <v>684</v>
      </c>
      <c r="B251" s="36" t="s">
        <v>685</v>
      </c>
      <c r="C251" s="44" t="s">
        <v>210</v>
      </c>
      <c r="D251" s="1"/>
      <c r="E251" s="1"/>
      <c r="F251" s="1"/>
      <c r="G251" s="1"/>
    </row>
    <row r="252" spans="1:7" ht="12.75">
      <c r="A252" s="36" t="s">
        <v>686</v>
      </c>
      <c r="B252" s="36" t="s">
        <v>687</v>
      </c>
      <c r="C252" s="44" t="s">
        <v>210</v>
      </c>
      <c r="D252" s="1"/>
      <c r="E252" s="1"/>
      <c r="F252" s="1"/>
      <c r="G252" s="1"/>
    </row>
    <row r="253" spans="1:7" ht="12.75">
      <c r="A253" s="36" t="s">
        <v>688</v>
      </c>
      <c r="B253" s="36" t="s">
        <v>689</v>
      </c>
      <c r="C253" s="44" t="s">
        <v>210</v>
      </c>
      <c r="D253" s="37">
        <v>164619.6</v>
      </c>
      <c r="E253" s="1"/>
      <c r="F253" s="37">
        <v>164619.6</v>
      </c>
      <c r="G253" s="1"/>
    </row>
    <row r="254" spans="1:7" ht="12.75">
      <c r="A254" s="36" t="s">
        <v>690</v>
      </c>
      <c r="B254" s="36" t="s">
        <v>691</v>
      </c>
      <c r="C254" s="44" t="s">
        <v>210</v>
      </c>
      <c r="D254" s="1"/>
      <c r="E254" s="1"/>
      <c r="F254" s="1"/>
      <c r="G254" s="1"/>
    </row>
    <row r="255" spans="1:7" ht="12.75">
      <c r="A255" s="36" t="s">
        <v>692</v>
      </c>
      <c r="B255" s="36" t="s">
        <v>693</v>
      </c>
      <c r="C255" s="44" t="s">
        <v>210</v>
      </c>
      <c r="D255" s="37">
        <v>188256</v>
      </c>
      <c r="E255" s="1"/>
      <c r="F255" s="37">
        <v>188256</v>
      </c>
      <c r="G255" s="1"/>
    </row>
    <row r="256" spans="1:7" ht="12.75">
      <c r="A256" s="36" t="s">
        <v>694</v>
      </c>
      <c r="B256" s="36" t="s">
        <v>695</v>
      </c>
      <c r="C256" s="44" t="s">
        <v>210</v>
      </c>
      <c r="D256" s="1"/>
      <c r="E256" s="1"/>
      <c r="F256" s="1"/>
      <c r="G256" s="1"/>
    </row>
    <row r="257" spans="1:7" ht="12.75">
      <c r="A257" s="36" t="s">
        <v>696</v>
      </c>
      <c r="B257" s="36" t="s">
        <v>697</v>
      </c>
      <c r="C257" s="44" t="s">
        <v>210</v>
      </c>
      <c r="D257" s="1"/>
      <c r="E257" s="1"/>
      <c r="F257" s="1"/>
      <c r="G257" s="1"/>
    </row>
    <row r="258" spans="1:7" ht="12.75">
      <c r="A258" s="36" t="s">
        <v>698</v>
      </c>
      <c r="B258" s="36" t="s">
        <v>699</v>
      </c>
      <c r="C258" s="44" t="s">
        <v>210</v>
      </c>
      <c r="D258" s="1"/>
      <c r="E258" s="1"/>
      <c r="F258" s="1"/>
      <c r="G258" s="1"/>
    </row>
    <row r="259" spans="1:7" ht="12.75">
      <c r="A259" s="36" t="s">
        <v>700</v>
      </c>
      <c r="B259" s="36" t="s">
        <v>701</v>
      </c>
      <c r="C259" s="44" t="s">
        <v>210</v>
      </c>
      <c r="D259" s="1"/>
      <c r="E259" s="1"/>
      <c r="F259" s="1"/>
      <c r="G259" s="1"/>
    </row>
    <row r="260" spans="1:7" ht="12.75">
      <c r="A260" s="36" t="s">
        <v>702</v>
      </c>
      <c r="B260" s="36" t="s">
        <v>703</v>
      </c>
      <c r="C260" s="44" t="s">
        <v>210</v>
      </c>
      <c r="D260" s="1"/>
      <c r="E260" s="1"/>
      <c r="F260" s="1"/>
      <c r="G260" s="1"/>
    </row>
    <row r="261" spans="1:7" ht="12.75">
      <c r="A261" s="36" t="s">
        <v>704</v>
      </c>
      <c r="B261" s="36" t="s">
        <v>705</v>
      </c>
      <c r="C261" s="44" t="s">
        <v>210</v>
      </c>
      <c r="D261" s="1"/>
      <c r="E261" s="1"/>
      <c r="F261" s="1"/>
      <c r="G261" s="1"/>
    </row>
    <row r="262" spans="1:7" ht="12.75">
      <c r="A262" s="36" t="s">
        <v>706</v>
      </c>
      <c r="B262" s="36" t="s">
        <v>707</v>
      </c>
      <c r="C262" s="44" t="s">
        <v>210</v>
      </c>
      <c r="D262" s="1"/>
      <c r="E262" s="1"/>
      <c r="F262" s="1"/>
      <c r="G262" s="1"/>
    </row>
    <row r="263" spans="1:7" ht="12.75">
      <c r="A263" s="36" t="s">
        <v>708</v>
      </c>
      <c r="B263" s="36" t="s">
        <v>709</v>
      </c>
      <c r="C263" s="44" t="s">
        <v>210</v>
      </c>
      <c r="D263" s="1"/>
      <c r="E263" s="1"/>
      <c r="F263" s="1"/>
      <c r="G263" s="1"/>
    </row>
    <row r="264" spans="1:7" ht="12.75">
      <c r="A264" s="36" t="s">
        <v>710</v>
      </c>
      <c r="B264" s="36" t="s">
        <v>711</v>
      </c>
      <c r="C264" s="44" t="s">
        <v>210</v>
      </c>
      <c r="D264" s="1"/>
      <c r="E264" s="1"/>
      <c r="F264" s="1"/>
      <c r="G264" s="1"/>
    </row>
    <row r="265" spans="1:7" ht="12.75">
      <c r="A265" s="36" t="s">
        <v>712</v>
      </c>
      <c r="B265" s="36" t="s">
        <v>713</v>
      </c>
      <c r="C265" s="44" t="s">
        <v>210</v>
      </c>
      <c r="D265" s="1"/>
      <c r="E265" s="37">
        <v>6791589</v>
      </c>
      <c r="F265" s="1"/>
      <c r="G265" s="37">
        <v>6791589</v>
      </c>
    </row>
    <row r="266" spans="1:7" ht="12.75">
      <c r="A266" s="36" t="s">
        <v>714</v>
      </c>
      <c r="B266" s="36" t="s">
        <v>715</v>
      </c>
      <c r="C266" s="44" t="s">
        <v>210</v>
      </c>
      <c r="D266" s="1"/>
      <c r="E266" s="37">
        <v>34875</v>
      </c>
      <c r="F266" s="1"/>
      <c r="G266" s="37">
        <v>34875</v>
      </c>
    </row>
    <row r="267" spans="1:7" ht="12.75">
      <c r="A267" s="36" t="s">
        <v>716</v>
      </c>
      <c r="B267" s="36" t="s">
        <v>717</v>
      </c>
      <c r="C267" s="44" t="s">
        <v>210</v>
      </c>
      <c r="D267" s="1"/>
      <c r="E267" s="1"/>
      <c r="F267" s="1"/>
      <c r="G267" s="1"/>
    </row>
    <row r="268" spans="1:7" ht="12.75">
      <c r="A268" s="36" t="s">
        <v>718</v>
      </c>
      <c r="B268" s="36" t="s">
        <v>719</v>
      </c>
      <c r="C268" s="44" t="s">
        <v>210</v>
      </c>
      <c r="D268" s="1"/>
      <c r="E268" s="37">
        <v>21500</v>
      </c>
      <c r="F268" s="1"/>
      <c r="G268" s="37">
        <v>21500</v>
      </c>
    </row>
    <row r="269" spans="1:7" ht="12.75">
      <c r="A269" s="36" t="s">
        <v>720</v>
      </c>
      <c r="B269" s="36" t="s">
        <v>721</v>
      </c>
      <c r="C269" s="44" t="s">
        <v>210</v>
      </c>
      <c r="D269" s="1">
        <v>1319262</v>
      </c>
      <c r="E269" s="37">
        <v>2266728</v>
      </c>
      <c r="F269" s="1"/>
      <c r="G269" s="37">
        <v>947466</v>
      </c>
    </row>
    <row r="270" spans="1:7" ht="12.75">
      <c r="A270" s="36" t="s">
        <v>722</v>
      </c>
      <c r="B270" s="36" t="s">
        <v>723</v>
      </c>
      <c r="C270" s="44" t="s">
        <v>210</v>
      </c>
      <c r="D270" s="37">
        <v>3165550</v>
      </c>
      <c r="E270" s="1"/>
      <c r="F270" s="37">
        <v>3165550</v>
      </c>
      <c r="G270" s="1"/>
    </row>
    <row r="271" spans="1:7" ht="12.75">
      <c r="A271" s="36" t="s">
        <v>724</v>
      </c>
      <c r="B271" s="36" t="s">
        <v>725</v>
      </c>
      <c r="C271" s="44" t="s">
        <v>210</v>
      </c>
      <c r="D271" s="37">
        <v>6456658.029299999</v>
      </c>
      <c r="E271" s="1"/>
      <c r="F271" s="37">
        <v>6456658.029299999</v>
      </c>
      <c r="G271" s="1"/>
    </row>
    <row r="272" spans="1:7" ht="12.75">
      <c r="A272" s="36" t="s">
        <v>726</v>
      </c>
      <c r="B272" s="36" t="s">
        <v>727</v>
      </c>
      <c r="C272" s="44" t="s">
        <v>210</v>
      </c>
      <c r="D272" s="1"/>
      <c r="E272" s="37">
        <v>8962984</v>
      </c>
      <c r="F272" s="1"/>
      <c r="G272" s="37">
        <v>8962984</v>
      </c>
    </row>
    <row r="273" spans="1:7" ht="12.75">
      <c r="A273" s="36" t="s">
        <v>728</v>
      </c>
      <c r="B273" s="36" t="s">
        <v>729</v>
      </c>
      <c r="C273" s="44" t="s">
        <v>210</v>
      </c>
      <c r="D273" s="1"/>
      <c r="E273" s="37">
        <v>1486635.8493000004</v>
      </c>
      <c r="F273" s="1"/>
      <c r="G273" s="37">
        <v>1486635.8493000004</v>
      </c>
    </row>
    <row r="274" spans="1:7" ht="12.75">
      <c r="A274" s="36" t="s">
        <v>730</v>
      </c>
      <c r="B274" s="36" t="s">
        <v>731</v>
      </c>
      <c r="C274" s="44" t="s">
        <v>210</v>
      </c>
      <c r="D274" s="37">
        <v>0.4</v>
      </c>
      <c r="E274" s="1"/>
      <c r="F274" s="37">
        <v>0.4</v>
      </c>
      <c r="G274" s="1"/>
    </row>
    <row r="275" spans="1:7" ht="12.75">
      <c r="A275" s="36" t="s">
        <v>732</v>
      </c>
      <c r="B275" s="36" t="s">
        <v>733</v>
      </c>
      <c r="C275" s="44" t="s">
        <v>210</v>
      </c>
      <c r="D275" s="37">
        <v>20524</v>
      </c>
      <c r="E275" s="1"/>
      <c r="F275" s="37">
        <v>20524</v>
      </c>
      <c r="G275" s="1"/>
    </row>
    <row r="276" spans="1:7" ht="12.75">
      <c r="A276" s="36" t="s">
        <v>734</v>
      </c>
      <c r="B276" s="36" t="s">
        <v>735</v>
      </c>
      <c r="C276" s="44" t="s">
        <v>210</v>
      </c>
      <c r="D276" s="1"/>
      <c r="E276" s="37">
        <v>10584152.911999999</v>
      </c>
      <c r="F276" s="1"/>
      <c r="G276" s="37">
        <v>10584152.911999999</v>
      </c>
    </row>
    <row r="277" spans="1:7" ht="12.75">
      <c r="A277" s="36" t="s">
        <v>736</v>
      </c>
      <c r="B277" s="36" t="s">
        <v>737</v>
      </c>
      <c r="C277" s="44" t="s">
        <v>210</v>
      </c>
      <c r="D277" s="37">
        <v>754847.5528000068</v>
      </c>
      <c r="E277" s="1"/>
      <c r="F277" s="37">
        <v>754847.5528000068</v>
      </c>
      <c r="G277" s="1"/>
    </row>
    <row r="278" spans="1:7" ht="12.75">
      <c r="A278" s="36" t="s">
        <v>738</v>
      </c>
      <c r="B278" s="36" t="s">
        <v>739</v>
      </c>
      <c r="C278" s="44" t="s">
        <v>210</v>
      </c>
      <c r="D278" s="37">
        <v>1525525.05</v>
      </c>
      <c r="E278" s="1"/>
      <c r="F278" s="37">
        <v>1525525.05</v>
      </c>
      <c r="G278" s="1"/>
    </row>
    <row r="279" spans="1:7" ht="12.75">
      <c r="A279" s="36" t="s">
        <v>740</v>
      </c>
      <c r="B279" s="36" t="s">
        <v>741</v>
      </c>
      <c r="C279" s="44" t="s">
        <v>210</v>
      </c>
      <c r="D279" s="37">
        <v>3019485.21</v>
      </c>
      <c r="E279" s="1"/>
      <c r="F279" s="37">
        <v>3019485.21</v>
      </c>
      <c r="G279" s="1"/>
    </row>
    <row r="280" spans="1:7" ht="12.75">
      <c r="A280" s="36" t="s">
        <v>742</v>
      </c>
      <c r="B280" s="36" t="s">
        <v>743</v>
      </c>
      <c r="C280" s="44" t="s">
        <v>210</v>
      </c>
      <c r="D280" s="37">
        <v>3113970.4</v>
      </c>
      <c r="E280" s="1"/>
      <c r="F280" s="37">
        <v>3113970.4</v>
      </c>
      <c r="G280" s="1"/>
    </row>
    <row r="281" spans="1:7" ht="12.75">
      <c r="A281" s="36" t="s">
        <v>744</v>
      </c>
      <c r="B281" s="36" t="s">
        <v>745</v>
      </c>
      <c r="C281" s="44" t="s">
        <v>210</v>
      </c>
      <c r="D281" s="37">
        <v>372778.67</v>
      </c>
      <c r="E281" s="1"/>
      <c r="F281" s="37">
        <v>372778.67</v>
      </c>
      <c r="G281" s="1"/>
    </row>
    <row r="282" spans="1:7" ht="12.75">
      <c r="A282" s="36" t="s">
        <v>746</v>
      </c>
      <c r="B282" s="36" t="s">
        <v>747</v>
      </c>
      <c r="C282" s="44" t="s">
        <v>210</v>
      </c>
      <c r="D282" s="37">
        <v>1144723.96</v>
      </c>
      <c r="E282" s="1"/>
      <c r="F282" s="37">
        <v>1144723.96</v>
      </c>
      <c r="G282" s="1"/>
    </row>
    <row r="283" spans="1:7" ht="12.75">
      <c r="A283" s="36" t="s">
        <v>748</v>
      </c>
      <c r="B283" s="36" t="s">
        <v>749</v>
      </c>
      <c r="C283" s="44" t="s">
        <v>750</v>
      </c>
      <c r="D283" s="37">
        <v>449343.56989999296</v>
      </c>
      <c r="E283" s="1"/>
      <c r="F283" s="37">
        <v>3234.34</v>
      </c>
      <c r="G283" s="1"/>
    </row>
    <row r="284" spans="1:7" ht="12.75">
      <c r="A284" s="36" t="s">
        <v>751</v>
      </c>
      <c r="B284" s="36" t="s">
        <v>752</v>
      </c>
      <c r="C284" s="44" t="s">
        <v>210</v>
      </c>
      <c r="D284" s="37">
        <v>318100</v>
      </c>
      <c r="E284" s="1"/>
      <c r="F284" s="37">
        <v>318100</v>
      </c>
      <c r="G284" s="1"/>
    </row>
    <row r="285" spans="1:7" ht="12.75">
      <c r="A285" s="36" t="s">
        <v>753</v>
      </c>
      <c r="B285" s="36" t="s">
        <v>754</v>
      </c>
      <c r="C285" s="44" t="s">
        <v>210</v>
      </c>
      <c r="D285" s="37">
        <v>0.46799999713897705</v>
      </c>
      <c r="E285" s="1"/>
      <c r="F285" s="37">
        <v>0.46799999713897705</v>
      </c>
      <c r="G285" s="1"/>
    </row>
    <row r="286" spans="1:7" ht="12.75">
      <c r="A286" s="36" t="s">
        <v>755</v>
      </c>
      <c r="B286" s="36" t="s">
        <v>756</v>
      </c>
      <c r="C286" s="44" t="s">
        <v>210</v>
      </c>
      <c r="D286" s="37">
        <v>13575693.520399999</v>
      </c>
      <c r="E286" s="1"/>
      <c r="F286" s="37">
        <v>13575693.520399999</v>
      </c>
      <c r="G286" s="1"/>
    </row>
    <row r="287" spans="1:7" ht="12.75">
      <c r="A287" s="36" t="s">
        <v>757</v>
      </c>
      <c r="B287" s="36" t="s">
        <v>758</v>
      </c>
      <c r="C287" s="44" t="s">
        <v>210</v>
      </c>
      <c r="D287" s="37">
        <v>579466.1055999999</v>
      </c>
      <c r="E287" s="1"/>
      <c r="F287" s="37">
        <v>579466.1055999999</v>
      </c>
      <c r="G287" s="1"/>
    </row>
    <row r="288" spans="1:7" ht="12.75">
      <c r="A288" s="36" t="s">
        <v>759</v>
      </c>
      <c r="B288" s="36" t="s">
        <v>246</v>
      </c>
      <c r="C288" s="44" t="s">
        <v>210</v>
      </c>
      <c r="D288" s="37">
        <v>725702.9248</v>
      </c>
      <c r="E288" s="1"/>
      <c r="F288" s="37">
        <v>725702.9248</v>
      </c>
      <c r="G288" s="1"/>
    </row>
    <row r="289" spans="1:7" ht="12.75">
      <c r="A289" s="36" t="s">
        <v>760</v>
      </c>
      <c r="B289" s="36" t="s">
        <v>248</v>
      </c>
      <c r="C289" s="44" t="s">
        <v>210</v>
      </c>
      <c r="D289" s="37">
        <v>62917.39330000001</v>
      </c>
      <c r="E289" s="1"/>
      <c r="F289" s="37">
        <v>62917.39330000001</v>
      </c>
      <c r="G289" s="1"/>
    </row>
    <row r="290" spans="1:7" ht="12.75">
      <c r="A290" s="36" t="s">
        <v>761</v>
      </c>
      <c r="B290" s="36" t="s">
        <v>762</v>
      </c>
      <c r="C290" s="44" t="s">
        <v>210</v>
      </c>
      <c r="D290" s="37">
        <v>380966.13</v>
      </c>
      <c r="E290" s="1"/>
      <c r="F290" s="37">
        <v>380966.13</v>
      </c>
      <c r="G290" s="1"/>
    </row>
    <row r="291" spans="1:7" ht="12.75">
      <c r="A291" s="36" t="s">
        <v>763</v>
      </c>
      <c r="B291" s="36" t="s">
        <v>764</v>
      </c>
      <c r="C291" s="44" t="s">
        <v>210</v>
      </c>
      <c r="D291" s="37">
        <v>369600</v>
      </c>
      <c r="E291" s="1"/>
      <c r="F291" s="37">
        <v>369600</v>
      </c>
      <c r="G291" s="1"/>
    </row>
    <row r="292" spans="1:7" ht="12.75">
      <c r="A292" s="36" t="s">
        <v>765</v>
      </c>
      <c r="B292" s="36" t="s">
        <v>766</v>
      </c>
      <c r="C292" s="44" t="s">
        <v>210</v>
      </c>
      <c r="D292" s="37">
        <v>361122.51120000007</v>
      </c>
      <c r="E292" s="1"/>
      <c r="F292" s="37">
        <v>361122.51120000007</v>
      </c>
      <c r="G292" s="1"/>
    </row>
    <row r="293" spans="1:7" ht="12.75">
      <c r="A293" s="36" t="s">
        <v>767</v>
      </c>
      <c r="B293" s="36" t="s">
        <v>768</v>
      </c>
      <c r="C293" s="44" t="s">
        <v>210</v>
      </c>
      <c r="D293" s="37">
        <v>491330.17</v>
      </c>
      <c r="E293" s="1"/>
      <c r="F293" s="37">
        <v>491330.17</v>
      </c>
      <c r="G293" s="1"/>
    </row>
    <row r="294" spans="1:7" ht="12.75">
      <c r="A294" s="36" t="s">
        <v>769</v>
      </c>
      <c r="B294" s="36" t="s">
        <v>770</v>
      </c>
      <c r="C294" s="44" t="s">
        <v>210</v>
      </c>
      <c r="D294" s="37">
        <v>87399.19</v>
      </c>
      <c r="E294" s="1"/>
      <c r="F294" s="37">
        <v>87399.19</v>
      </c>
      <c r="G294" s="1"/>
    </row>
    <row r="295" spans="1:7" ht="12.75">
      <c r="A295" s="36" t="s">
        <v>771</v>
      </c>
      <c r="B295" s="36" t="s">
        <v>772</v>
      </c>
      <c r="C295" s="44" t="s">
        <v>210</v>
      </c>
      <c r="D295" s="37">
        <v>65076.6</v>
      </c>
      <c r="E295" s="1"/>
      <c r="F295" s="37">
        <v>65076.6</v>
      </c>
      <c r="G295" s="1"/>
    </row>
    <row r="296" spans="1:7" ht="12.75">
      <c r="A296" s="36" t="s">
        <v>773</v>
      </c>
      <c r="B296" s="36" t="s">
        <v>717</v>
      </c>
      <c r="C296" s="44" t="s">
        <v>210</v>
      </c>
      <c r="D296" s="37">
        <v>13657</v>
      </c>
      <c r="E296" s="1"/>
      <c r="F296" s="37">
        <v>13657</v>
      </c>
      <c r="G296" s="1"/>
    </row>
    <row r="297" spans="1:7" ht="12.75">
      <c r="A297" s="36" t="s">
        <v>774</v>
      </c>
      <c r="B297" s="36" t="s">
        <v>775</v>
      </c>
      <c r="C297" s="44" t="s">
        <v>210</v>
      </c>
      <c r="D297" s="37">
        <v>107635</v>
      </c>
      <c r="E297" s="1"/>
      <c r="F297" s="37">
        <v>107635</v>
      </c>
      <c r="G297" s="1"/>
    </row>
    <row r="298" spans="1:7" ht="12.75">
      <c r="A298" s="36" t="s">
        <v>776</v>
      </c>
      <c r="B298" s="36" t="s">
        <v>777</v>
      </c>
      <c r="C298" s="44" t="s">
        <v>210</v>
      </c>
      <c r="D298" s="37">
        <v>3300000</v>
      </c>
      <c r="E298" s="1"/>
      <c r="F298" s="37">
        <v>3300000</v>
      </c>
      <c r="G298" s="1"/>
    </row>
    <row r="299" spans="1:7" ht="12.75">
      <c r="A299" s="36" t="s">
        <v>778</v>
      </c>
      <c r="B299" s="36" t="s">
        <v>779</v>
      </c>
      <c r="C299" s="44" t="s">
        <v>210</v>
      </c>
      <c r="D299" s="37">
        <v>250500</v>
      </c>
      <c r="E299" s="1"/>
      <c r="F299" s="37">
        <v>250500</v>
      </c>
      <c r="G299" s="1"/>
    </row>
    <row r="300" spans="1:7" ht="12.75">
      <c r="A300" s="36" t="s">
        <v>780</v>
      </c>
      <c r="B300" s="36" t="s">
        <v>781</v>
      </c>
      <c r="C300" s="44" t="s">
        <v>210</v>
      </c>
      <c r="D300" s="37">
        <v>1110053.7440000002</v>
      </c>
      <c r="E300" s="1"/>
      <c r="F300" s="37">
        <v>1110053.7440000002</v>
      </c>
      <c r="G300" s="1"/>
    </row>
    <row r="301" spans="1:7" ht="12.75">
      <c r="A301" s="36" t="s">
        <v>782</v>
      </c>
      <c r="B301" s="36" t="s">
        <v>783</v>
      </c>
      <c r="C301" s="44" t="s">
        <v>210</v>
      </c>
      <c r="D301" s="37">
        <v>50697.48640000001</v>
      </c>
      <c r="E301" s="1"/>
      <c r="F301" s="37">
        <v>50697.48640000001</v>
      </c>
      <c r="G301" s="1"/>
    </row>
    <row r="302" spans="1:7" ht="12.75">
      <c r="A302" s="36" t="s">
        <v>784</v>
      </c>
      <c r="B302" s="36" t="s">
        <v>239</v>
      </c>
      <c r="C302" s="44" t="s">
        <v>210</v>
      </c>
      <c r="D302" s="37">
        <v>6130648</v>
      </c>
      <c r="E302" s="1"/>
      <c r="F302" s="37">
        <v>6130648</v>
      </c>
      <c r="G302" s="1"/>
    </row>
    <row r="303" spans="1:7" ht="12.75">
      <c r="A303" s="36" t="s">
        <v>785</v>
      </c>
      <c r="B303" s="36" t="s">
        <v>786</v>
      </c>
      <c r="C303" s="44" t="s">
        <v>210</v>
      </c>
      <c r="D303" s="37">
        <v>1924578</v>
      </c>
      <c r="E303" s="1"/>
      <c r="F303" s="37">
        <v>1924578</v>
      </c>
      <c r="G303" s="1"/>
    </row>
    <row r="304" spans="1:7" ht="12.75">
      <c r="A304" s="36" t="s">
        <v>787</v>
      </c>
      <c r="B304" s="36" t="s">
        <v>788</v>
      </c>
      <c r="C304" s="44" t="s">
        <v>210</v>
      </c>
      <c r="D304" s="1"/>
      <c r="E304" s="37">
        <v>12500</v>
      </c>
      <c r="F304" s="1"/>
      <c r="G304" s="37">
        <v>12500</v>
      </c>
    </row>
    <row r="305" spans="1:7" ht="12.75">
      <c r="A305" s="36" t="s">
        <v>789</v>
      </c>
      <c r="B305" s="36" t="s">
        <v>790</v>
      </c>
      <c r="C305" s="44" t="s">
        <v>210</v>
      </c>
      <c r="D305" s="1"/>
      <c r="E305" s="37">
        <v>44952420</v>
      </c>
      <c r="F305" s="1"/>
      <c r="G305" s="37">
        <v>44952420</v>
      </c>
    </row>
    <row r="306" spans="1:7" ht="12.75">
      <c r="A306" s="36" t="s">
        <v>791</v>
      </c>
      <c r="B306" s="36" t="s">
        <v>792</v>
      </c>
      <c r="C306" s="44" t="s">
        <v>210</v>
      </c>
      <c r="D306" s="1"/>
      <c r="E306" s="37">
        <v>34627.7056</v>
      </c>
      <c r="F306" s="1"/>
      <c r="G306" s="37">
        <v>34627.7056</v>
      </c>
    </row>
    <row r="307" spans="1:7" ht="12.75">
      <c r="A307" s="36" t="s">
        <v>793</v>
      </c>
      <c r="B307" s="36" t="s">
        <v>794</v>
      </c>
      <c r="C307" s="44" t="s">
        <v>210</v>
      </c>
      <c r="D307" s="1"/>
      <c r="E307" s="37">
        <v>35232</v>
      </c>
      <c r="F307" s="1"/>
      <c r="G307" s="37">
        <v>35232</v>
      </c>
    </row>
    <row r="308" spans="1:7" ht="12.75">
      <c r="A308" s="36" t="s">
        <v>795</v>
      </c>
      <c r="B308" s="36" t="s">
        <v>796</v>
      </c>
      <c r="C308" s="44" t="s">
        <v>210</v>
      </c>
      <c r="D308" s="1"/>
      <c r="E308" s="37">
        <v>63017</v>
      </c>
      <c r="F308" s="1"/>
      <c r="G308" s="37">
        <v>63017</v>
      </c>
    </row>
    <row r="309" spans="1:7" ht="12.75">
      <c r="A309" s="36" t="s">
        <v>797</v>
      </c>
      <c r="B309" s="36" t="s">
        <v>798</v>
      </c>
      <c r="C309" s="44" t="s">
        <v>210</v>
      </c>
      <c r="D309" s="1"/>
      <c r="E309" s="37">
        <v>45378</v>
      </c>
      <c r="F309" s="1"/>
      <c r="G309" s="37">
        <v>45378</v>
      </c>
    </row>
    <row r="310" spans="1:7" ht="12.75">
      <c r="A310" s="36" t="s">
        <v>799</v>
      </c>
      <c r="B310" s="36" t="s">
        <v>800</v>
      </c>
      <c r="C310" s="44" t="s">
        <v>210</v>
      </c>
      <c r="D310" s="1"/>
      <c r="E310" s="37">
        <v>0.07869998931884765</v>
      </c>
      <c r="F310" s="1"/>
      <c r="G310" s="37">
        <v>0.07869998931884765</v>
      </c>
    </row>
    <row r="311" spans="3:7" ht="12.75">
      <c r="C311" s="45" t="s">
        <v>801</v>
      </c>
      <c r="D311" s="46">
        <f>SUM(D13:D310)</f>
        <v>109624997.59999995</v>
      </c>
      <c r="E311" s="46">
        <f>SUM(E13:E310)</f>
        <v>109624997.59989999</v>
      </c>
      <c r="F311" s="321">
        <f>SUM(F13:F310)</f>
        <v>107859626.37009996</v>
      </c>
      <c r="G311" s="322">
        <f>SUM(G13:G310)</f>
        <v>108305735.59989999</v>
      </c>
    </row>
    <row r="315" spans="1:7" ht="12.75">
      <c r="A315" s="38"/>
      <c r="B315" s="39"/>
      <c r="C315" s="39"/>
      <c r="G315" s="40">
        <v>1</v>
      </c>
    </row>
  </sheetData>
  <sheetProtection/>
  <printOptions/>
  <pageMargins left="0.17" right="0.16" top="0.19" bottom="0.17" header="0.3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F47" sqref="F47"/>
    </sheetView>
  </sheetViews>
  <sheetFormatPr defaultColWidth="9.140625" defaultRowHeight="12.75"/>
  <cols>
    <col min="10" max="10" width="12.421875" style="0" customWidth="1"/>
  </cols>
  <sheetData>
    <row r="1" spans="1:11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">
      <c r="A3" s="119" t="s">
        <v>802</v>
      </c>
      <c r="B3" s="120"/>
      <c r="C3" s="120"/>
      <c r="D3" s="120"/>
      <c r="E3" s="120"/>
      <c r="F3" s="120"/>
      <c r="G3" s="120"/>
      <c r="H3" s="120"/>
      <c r="I3" s="120"/>
      <c r="J3" s="121"/>
      <c r="K3" s="122"/>
    </row>
    <row r="4" spans="1:11" ht="18">
      <c r="A4" s="123"/>
      <c r="B4" s="122"/>
      <c r="C4" s="122"/>
      <c r="D4" s="122"/>
      <c r="E4" s="122"/>
      <c r="F4" s="122"/>
      <c r="G4" s="122"/>
      <c r="H4" s="122"/>
      <c r="I4" s="122"/>
      <c r="J4" s="124"/>
      <c r="K4" s="122"/>
    </row>
    <row r="5" spans="1:11" ht="18">
      <c r="A5" s="123"/>
      <c r="B5" s="122"/>
      <c r="C5" s="122"/>
      <c r="D5" s="122"/>
      <c r="E5" s="122"/>
      <c r="F5" s="122"/>
      <c r="G5" s="122"/>
      <c r="H5" s="122"/>
      <c r="I5" s="122"/>
      <c r="J5" s="124"/>
      <c r="K5" s="122"/>
    </row>
    <row r="6" spans="1:11" ht="15">
      <c r="A6" s="125" t="s">
        <v>803</v>
      </c>
      <c r="B6" s="126"/>
      <c r="C6" s="127" t="s">
        <v>1029</v>
      </c>
      <c r="D6" s="127"/>
      <c r="E6" s="127"/>
      <c r="F6" s="127"/>
      <c r="G6" s="127"/>
      <c r="H6" s="127"/>
      <c r="I6" s="127"/>
      <c r="J6" s="128"/>
      <c r="K6" s="127"/>
    </row>
    <row r="7" spans="1:11" ht="15">
      <c r="A7" s="129"/>
      <c r="B7" s="130"/>
      <c r="C7" s="127"/>
      <c r="D7" s="127"/>
      <c r="E7" s="127"/>
      <c r="F7" s="127"/>
      <c r="G7" s="127"/>
      <c r="H7" s="127"/>
      <c r="I7" s="127"/>
      <c r="J7" s="128"/>
      <c r="K7" s="127"/>
    </row>
    <row r="8" spans="1:11" ht="12.75">
      <c r="A8" s="131" t="s">
        <v>804</v>
      </c>
      <c r="B8" s="132"/>
      <c r="C8" s="132"/>
      <c r="D8" s="132"/>
      <c r="E8" s="132"/>
      <c r="F8" s="132"/>
      <c r="G8" s="132"/>
      <c r="H8" s="132"/>
      <c r="I8" s="132"/>
      <c r="J8" s="133"/>
      <c r="K8" s="132"/>
    </row>
    <row r="9" spans="1:11" ht="12.75">
      <c r="A9" s="131" t="s">
        <v>805</v>
      </c>
      <c r="B9" s="132"/>
      <c r="C9" s="132"/>
      <c r="D9" s="132"/>
      <c r="E9" s="132"/>
      <c r="F9" s="132"/>
      <c r="G9" s="132"/>
      <c r="H9" s="132"/>
      <c r="I9" s="132"/>
      <c r="J9" s="133"/>
      <c r="K9" s="132"/>
    </row>
    <row r="10" spans="1:11" ht="12.75">
      <c r="A10" s="131" t="s">
        <v>806</v>
      </c>
      <c r="B10" s="132"/>
      <c r="C10" s="132"/>
      <c r="D10" s="132"/>
      <c r="E10" s="132"/>
      <c r="F10" s="132"/>
      <c r="G10" s="132"/>
      <c r="H10" s="132"/>
      <c r="I10" s="132"/>
      <c r="J10" s="133"/>
      <c r="K10" s="132"/>
    </row>
    <row r="11" spans="1:11" ht="12.75">
      <c r="A11" s="131"/>
      <c r="B11" s="132"/>
      <c r="C11" s="132"/>
      <c r="D11" s="132"/>
      <c r="E11" s="132"/>
      <c r="F11" s="132"/>
      <c r="G11" s="132"/>
      <c r="H11" s="132"/>
      <c r="I11" s="132"/>
      <c r="J11" s="133"/>
      <c r="K11" s="132"/>
    </row>
    <row r="12" spans="1:11" ht="12.75">
      <c r="A12" s="131" t="s">
        <v>807</v>
      </c>
      <c r="B12" s="132"/>
      <c r="C12" s="132"/>
      <c r="D12" s="132"/>
      <c r="E12" s="132"/>
      <c r="F12" s="132"/>
      <c r="G12" s="132"/>
      <c r="H12" s="132"/>
      <c r="I12" s="132"/>
      <c r="J12" s="133"/>
      <c r="K12" s="132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  <c r="K13" s="132"/>
    </row>
    <row r="14" spans="1:11" ht="12.75">
      <c r="A14" s="131" t="s">
        <v>808</v>
      </c>
      <c r="B14" s="132"/>
      <c r="C14" s="132"/>
      <c r="D14" s="132"/>
      <c r="E14" s="132"/>
      <c r="F14" s="132"/>
      <c r="G14" s="132"/>
      <c r="H14" s="132"/>
      <c r="I14" s="132"/>
      <c r="J14" s="133"/>
      <c r="K14" s="132"/>
    </row>
    <row r="15" spans="1:11" ht="12.75">
      <c r="A15" s="131"/>
      <c r="B15" s="132"/>
      <c r="C15" s="132"/>
      <c r="D15" s="132"/>
      <c r="E15" s="132"/>
      <c r="F15" s="132"/>
      <c r="G15" s="132"/>
      <c r="H15" s="132"/>
      <c r="I15" s="132"/>
      <c r="J15" s="133"/>
      <c r="K15" s="132"/>
    </row>
    <row r="16" spans="1:11" ht="12.75">
      <c r="A16" s="131" t="s">
        <v>809</v>
      </c>
      <c r="B16" s="132"/>
      <c r="C16" s="132"/>
      <c r="D16" s="132"/>
      <c r="E16" s="132"/>
      <c r="F16" s="132"/>
      <c r="G16" s="132"/>
      <c r="H16" s="132"/>
      <c r="I16" s="132"/>
      <c r="J16" s="133"/>
      <c r="K16" s="132"/>
    </row>
    <row r="17" spans="1:11" ht="12.75">
      <c r="A17" s="131"/>
      <c r="B17" s="132"/>
      <c r="C17" s="132"/>
      <c r="D17" s="132"/>
      <c r="E17" s="132"/>
      <c r="F17" s="132"/>
      <c r="G17" s="132"/>
      <c r="H17" s="132"/>
      <c r="I17" s="132"/>
      <c r="J17" s="133"/>
      <c r="K17" s="132"/>
    </row>
    <row r="18" spans="1:11" ht="14.25">
      <c r="A18" s="134"/>
      <c r="B18" s="135"/>
      <c r="C18" s="135"/>
      <c r="D18" s="135"/>
      <c r="E18" s="135"/>
      <c r="F18" s="135"/>
      <c r="G18" s="135"/>
      <c r="H18" s="135"/>
      <c r="I18" s="135"/>
      <c r="J18" s="136"/>
      <c r="K18" s="135"/>
    </row>
    <row r="19" spans="1:11" ht="14.25">
      <c r="A19" s="134" t="s">
        <v>810</v>
      </c>
      <c r="B19" s="135"/>
      <c r="C19" s="135"/>
      <c r="D19" s="135"/>
      <c r="E19" s="135"/>
      <c r="F19" s="135"/>
      <c r="G19" s="135"/>
      <c r="H19" s="135"/>
      <c r="I19" s="135"/>
      <c r="J19" s="136"/>
      <c r="K19" s="135"/>
    </row>
    <row r="20" spans="1:11" ht="14.25">
      <c r="A20" s="134" t="s">
        <v>811</v>
      </c>
      <c r="B20" s="135"/>
      <c r="C20" s="135"/>
      <c r="D20" s="135"/>
      <c r="E20" s="135"/>
      <c r="F20" s="135"/>
      <c r="G20" s="135"/>
      <c r="H20" s="135"/>
      <c r="I20" s="135"/>
      <c r="J20" s="136"/>
      <c r="K20" s="135"/>
    </row>
    <row r="21" spans="1:11" ht="14.25">
      <c r="A21" s="134"/>
      <c r="B21" s="135"/>
      <c r="C21" s="135"/>
      <c r="D21" s="135"/>
      <c r="E21" s="135"/>
      <c r="F21" s="135"/>
      <c r="G21" s="135"/>
      <c r="H21" s="135"/>
      <c r="I21" s="135"/>
      <c r="J21" s="136"/>
      <c r="K21" s="135"/>
    </row>
    <row r="22" spans="1:11" ht="14.25">
      <c r="A22" s="134" t="s">
        <v>812</v>
      </c>
      <c r="B22" s="135"/>
      <c r="C22" s="135"/>
      <c r="D22" s="135"/>
      <c r="E22" s="135"/>
      <c r="F22" s="135"/>
      <c r="G22" s="135"/>
      <c r="H22" s="135"/>
      <c r="I22" s="135"/>
      <c r="J22" s="136"/>
      <c r="K22" s="135"/>
    </row>
    <row r="23" spans="1:11" ht="14.25">
      <c r="A23" s="134" t="s">
        <v>813</v>
      </c>
      <c r="B23" s="135"/>
      <c r="C23" s="135"/>
      <c r="D23" s="135"/>
      <c r="E23" s="135"/>
      <c r="F23" s="135"/>
      <c r="G23" s="135"/>
      <c r="H23" s="135"/>
      <c r="I23" s="135"/>
      <c r="J23" s="136"/>
      <c r="K23" s="135"/>
    </row>
    <row r="24" spans="1:11" ht="14.25">
      <c r="A24" s="134"/>
      <c r="B24" s="135"/>
      <c r="C24" s="135"/>
      <c r="D24" s="135"/>
      <c r="E24" s="135"/>
      <c r="F24" s="135"/>
      <c r="G24" s="135"/>
      <c r="H24" s="135"/>
      <c r="I24" s="135"/>
      <c r="J24" s="136"/>
      <c r="K24" s="135"/>
    </row>
    <row r="25" spans="1:11" ht="14.25">
      <c r="A25" s="134" t="s">
        <v>814</v>
      </c>
      <c r="B25" s="135"/>
      <c r="C25" s="135"/>
      <c r="D25" s="135"/>
      <c r="E25" s="135"/>
      <c r="F25" s="135"/>
      <c r="G25" s="135"/>
      <c r="H25" s="135"/>
      <c r="I25" s="135"/>
      <c r="J25" s="136"/>
      <c r="K25" s="135"/>
    </row>
    <row r="26" spans="1:11" ht="14.25">
      <c r="A26" s="134"/>
      <c r="B26" s="135"/>
      <c r="C26" s="135"/>
      <c r="D26" s="135"/>
      <c r="E26" s="135"/>
      <c r="F26" s="135"/>
      <c r="G26" s="135"/>
      <c r="H26" s="135"/>
      <c r="I26" s="135"/>
      <c r="J26" s="136"/>
      <c r="K26" s="135"/>
    </row>
    <row r="27" spans="1:11" ht="14.25">
      <c r="A27" s="134"/>
      <c r="B27" s="135"/>
      <c r="C27" s="135"/>
      <c r="D27" s="135"/>
      <c r="E27" s="135"/>
      <c r="F27" s="135"/>
      <c r="G27" s="135"/>
      <c r="H27" s="135"/>
      <c r="I27" s="135"/>
      <c r="J27" s="136"/>
      <c r="K27" s="135"/>
    </row>
    <row r="28" spans="1:11" ht="14.25">
      <c r="A28" s="134" t="s">
        <v>815</v>
      </c>
      <c r="B28" s="135"/>
      <c r="C28" s="135"/>
      <c r="D28" s="135"/>
      <c r="E28" s="135"/>
      <c r="F28" s="135"/>
      <c r="G28" s="135"/>
      <c r="H28" s="135"/>
      <c r="I28" s="135"/>
      <c r="J28" s="136"/>
      <c r="K28" s="135"/>
    </row>
    <row r="29" spans="1:11" ht="14.25">
      <c r="A29" s="134" t="s">
        <v>816</v>
      </c>
      <c r="B29" s="135"/>
      <c r="C29" s="135"/>
      <c r="D29" s="135"/>
      <c r="E29" s="135"/>
      <c r="F29" s="135"/>
      <c r="G29" s="135"/>
      <c r="H29" s="135"/>
      <c r="I29" s="135"/>
      <c r="J29" s="136"/>
      <c r="K29" s="135"/>
    </row>
    <row r="30" spans="1:11" ht="14.25">
      <c r="A30" s="134" t="s">
        <v>817</v>
      </c>
      <c r="B30" s="135"/>
      <c r="C30" s="135"/>
      <c r="D30" s="135"/>
      <c r="E30" s="135"/>
      <c r="F30" s="135"/>
      <c r="G30" s="135"/>
      <c r="H30" s="135"/>
      <c r="I30" s="135"/>
      <c r="J30" s="136"/>
      <c r="K30" s="135"/>
    </row>
    <row r="31" spans="1:11" ht="14.25">
      <c r="A31" s="134"/>
      <c r="B31" s="135"/>
      <c r="C31" s="135"/>
      <c r="D31" s="135"/>
      <c r="E31" s="135"/>
      <c r="F31" s="135"/>
      <c r="G31" s="135"/>
      <c r="H31" s="135"/>
      <c r="I31" s="135"/>
      <c r="J31" s="136"/>
      <c r="K31" s="135"/>
    </row>
    <row r="32" spans="1:11" ht="14.25">
      <c r="A32" s="134" t="s">
        <v>818</v>
      </c>
      <c r="B32" s="135"/>
      <c r="C32" s="135"/>
      <c r="D32" s="135"/>
      <c r="E32" s="135"/>
      <c r="F32" s="135"/>
      <c r="G32" s="135"/>
      <c r="H32" s="135"/>
      <c r="I32" s="135"/>
      <c r="J32" s="136"/>
      <c r="K32" s="135"/>
    </row>
    <row r="33" spans="1:11" ht="14.25">
      <c r="A33" s="134" t="s">
        <v>819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5"/>
    </row>
    <row r="34" spans="1:11" ht="14.25">
      <c r="A34" s="134"/>
      <c r="B34" s="135"/>
      <c r="C34" s="135"/>
      <c r="D34" s="135"/>
      <c r="E34" s="135"/>
      <c r="F34" s="135"/>
      <c r="G34" s="135"/>
      <c r="H34" s="135"/>
      <c r="I34" s="135"/>
      <c r="J34" s="136"/>
      <c r="K34" s="135"/>
    </row>
    <row r="35" spans="1:11" ht="14.25">
      <c r="A35" s="134" t="s">
        <v>820</v>
      </c>
      <c r="B35" s="135"/>
      <c r="C35" s="135"/>
      <c r="D35" s="135"/>
      <c r="E35" s="135"/>
      <c r="F35" s="135"/>
      <c r="G35" s="135"/>
      <c r="H35" s="135"/>
      <c r="I35" s="135"/>
      <c r="J35" s="136"/>
      <c r="K35" s="135"/>
    </row>
    <row r="36" spans="1:11" ht="14.25">
      <c r="A36" s="134" t="s">
        <v>821</v>
      </c>
      <c r="B36" s="135"/>
      <c r="C36" s="135"/>
      <c r="D36" s="135"/>
      <c r="E36" s="135"/>
      <c r="F36" s="135"/>
      <c r="G36" s="135"/>
      <c r="H36" s="135"/>
      <c r="I36" s="135"/>
      <c r="J36" s="136"/>
      <c r="K36" s="135"/>
    </row>
    <row r="37" spans="1:11" ht="14.25">
      <c r="A37" s="134" t="s">
        <v>822</v>
      </c>
      <c r="B37" s="135"/>
      <c r="C37" s="135"/>
      <c r="D37" s="135"/>
      <c r="E37" s="135"/>
      <c r="F37" s="135"/>
      <c r="G37" s="135"/>
      <c r="H37" s="135"/>
      <c r="I37" s="135"/>
      <c r="J37" s="136"/>
      <c r="K37" s="135"/>
    </row>
    <row r="38" spans="1:11" ht="14.25">
      <c r="A38" s="134"/>
      <c r="B38" s="135"/>
      <c r="C38" s="135"/>
      <c r="D38" s="135"/>
      <c r="E38" s="135"/>
      <c r="F38" s="135"/>
      <c r="G38" s="135"/>
      <c r="H38" s="135"/>
      <c r="I38" s="135"/>
      <c r="J38" s="136"/>
      <c r="K38" s="135"/>
    </row>
    <row r="39" spans="1:11" ht="14.25">
      <c r="A39" s="134" t="s">
        <v>823</v>
      </c>
      <c r="B39" s="135"/>
      <c r="C39" s="135"/>
      <c r="D39" s="135"/>
      <c r="E39" s="135"/>
      <c r="F39" s="135"/>
      <c r="G39" s="135"/>
      <c r="H39" s="135"/>
      <c r="I39" s="135"/>
      <c r="J39" s="136"/>
      <c r="K39" s="135"/>
    </row>
    <row r="40" spans="1:11" ht="14.25">
      <c r="A40" s="134" t="s">
        <v>824</v>
      </c>
      <c r="B40" s="135"/>
      <c r="C40" s="135"/>
      <c r="D40" s="135"/>
      <c r="E40" s="135"/>
      <c r="F40" s="135"/>
      <c r="G40" s="135"/>
      <c r="H40" s="135"/>
      <c r="I40" s="135"/>
      <c r="J40" s="136"/>
      <c r="K40" s="135"/>
    </row>
    <row r="41" spans="1:11" ht="14.25">
      <c r="A41" s="134"/>
      <c r="B41" s="135"/>
      <c r="C41" s="135"/>
      <c r="D41" s="135"/>
      <c r="E41" s="135"/>
      <c r="F41" s="135"/>
      <c r="G41" s="135"/>
      <c r="H41" s="135"/>
      <c r="I41" s="135"/>
      <c r="J41" s="136"/>
      <c r="K41" s="135"/>
    </row>
    <row r="42" spans="1:11" ht="15">
      <c r="A42" s="125" t="s">
        <v>1031</v>
      </c>
      <c r="B42" s="126"/>
      <c r="C42" s="126"/>
      <c r="D42" s="126"/>
      <c r="E42" s="126"/>
      <c r="F42" s="126"/>
      <c r="G42" s="126"/>
      <c r="H42" s="126"/>
      <c r="I42" s="126"/>
      <c r="J42" s="141"/>
      <c r="K42" s="137"/>
    </row>
    <row r="43" spans="1:11" ht="15.75" thickBot="1">
      <c r="A43" s="142" t="s">
        <v>1030</v>
      </c>
      <c r="B43" s="143"/>
      <c r="C43" s="143"/>
      <c r="D43" s="143"/>
      <c r="E43" s="143"/>
      <c r="F43" s="143"/>
      <c r="G43" s="143"/>
      <c r="H43" s="143"/>
      <c r="I43" s="143"/>
      <c r="J43" s="144"/>
      <c r="K43" s="137"/>
    </row>
    <row r="44" spans="1:11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7"/>
    </row>
    <row r="45" spans="1:11" ht="14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8"/>
    </row>
    <row r="46" spans="1:11" ht="14.2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8"/>
    </row>
    <row r="47" spans="1:11" ht="14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8"/>
    </row>
    <row r="48" spans="1:11" ht="14.2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8"/>
    </row>
    <row r="49" spans="1:11" ht="14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8"/>
    </row>
    <row r="50" spans="1:11" ht="14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8"/>
    </row>
    <row r="51" spans="1:11" ht="14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8"/>
    </row>
    <row r="52" spans="1:11" ht="14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8"/>
    </row>
    <row r="53" spans="1:11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62"/>
    </row>
    <row r="55" spans="1:11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62"/>
    </row>
    <row r="56" spans="1:11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62"/>
    </row>
    <row r="57" spans="1:11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62"/>
    </row>
  </sheetData>
  <sheetProtection/>
  <printOptions/>
  <pageMargins left="0.51" right="0.35" top="0.97" bottom="0.5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1"/>
  <sheetViews>
    <sheetView zoomScalePageLayoutView="0" workbookViewId="0" topLeftCell="A118">
      <selection activeCell="I118" sqref="I118"/>
    </sheetView>
  </sheetViews>
  <sheetFormatPr defaultColWidth="9.140625" defaultRowHeight="12.75"/>
  <cols>
    <col min="1" max="1" width="4.57421875" style="0" customWidth="1"/>
    <col min="2" max="2" width="2.57421875" style="0" customWidth="1"/>
    <col min="3" max="3" width="5.421875" style="0" customWidth="1"/>
    <col min="4" max="4" width="11.28125" style="0" customWidth="1"/>
    <col min="5" max="5" width="17.28125" style="0" customWidth="1"/>
    <col min="6" max="6" width="9.28125" style="0" customWidth="1"/>
    <col min="9" max="9" width="11.7109375" style="0" customWidth="1"/>
    <col min="10" max="10" width="10.140625" style="0" customWidth="1"/>
    <col min="11" max="11" width="12.00390625" style="0" customWidth="1"/>
  </cols>
  <sheetData>
    <row r="1" ht="13.5" thickBot="1"/>
    <row r="2" spans="1:11" ht="18">
      <c r="A2" s="256"/>
      <c r="B2" s="386" t="s">
        <v>1027</v>
      </c>
      <c r="C2" s="387"/>
      <c r="D2" s="387"/>
      <c r="E2" s="387"/>
      <c r="F2" s="257"/>
      <c r="G2" s="257"/>
      <c r="H2" s="257"/>
      <c r="I2" s="257"/>
      <c r="J2" s="257"/>
      <c r="K2" s="258"/>
    </row>
    <row r="3" spans="1:11" ht="16.5" thickBot="1">
      <c r="A3" s="259"/>
      <c r="B3" s="147" t="s">
        <v>172</v>
      </c>
      <c r="C3" s="148"/>
      <c r="D3" s="149" t="s">
        <v>825</v>
      </c>
      <c r="E3" s="150"/>
      <c r="F3" s="150"/>
      <c r="G3" s="150"/>
      <c r="H3" s="150"/>
      <c r="I3" s="151"/>
      <c r="J3" s="151"/>
      <c r="K3" s="260"/>
    </row>
    <row r="4" spans="1:11" ht="19.5" thickBot="1">
      <c r="A4" s="259"/>
      <c r="B4" s="145"/>
      <c r="C4" s="150"/>
      <c r="D4" s="150"/>
      <c r="E4" s="150"/>
      <c r="F4" s="150"/>
      <c r="G4" s="152"/>
      <c r="H4" s="153"/>
      <c r="I4" s="154" t="s">
        <v>826</v>
      </c>
      <c r="J4" s="155"/>
      <c r="K4" s="260"/>
    </row>
    <row r="5" spans="1:11" ht="15">
      <c r="A5" s="259"/>
      <c r="B5" s="145"/>
      <c r="C5" s="156" t="s">
        <v>19</v>
      </c>
      <c r="D5" s="157" t="s">
        <v>827</v>
      </c>
      <c r="E5" s="157"/>
      <c r="F5" s="158"/>
      <c r="G5" s="150"/>
      <c r="H5" s="150"/>
      <c r="I5" s="150"/>
      <c r="J5" s="150"/>
      <c r="K5" s="260"/>
    </row>
    <row r="6" spans="1:11" ht="15">
      <c r="A6" s="261"/>
      <c r="B6" s="159"/>
      <c r="C6" s="160">
        <v>1</v>
      </c>
      <c r="D6" s="161" t="s">
        <v>828</v>
      </c>
      <c r="E6" s="162"/>
      <c r="F6" s="150"/>
      <c r="G6" s="150"/>
      <c r="H6" s="150"/>
      <c r="I6" s="150"/>
      <c r="J6" s="150"/>
      <c r="K6" s="260"/>
    </row>
    <row r="7" spans="1:11" ht="15">
      <c r="A7" s="262">
        <v>3</v>
      </c>
      <c r="B7" s="150"/>
      <c r="C7" s="150"/>
      <c r="D7" s="163" t="s">
        <v>829</v>
      </c>
      <c r="E7" s="151"/>
      <c r="F7" s="151"/>
      <c r="G7" s="151"/>
      <c r="H7" s="151"/>
      <c r="I7" s="151"/>
      <c r="J7" s="151"/>
      <c r="K7" s="260"/>
    </row>
    <row r="8" spans="1:11" ht="15">
      <c r="A8" s="262"/>
      <c r="B8" s="150"/>
      <c r="C8" s="164" t="s">
        <v>183</v>
      </c>
      <c r="D8" s="164" t="s">
        <v>830</v>
      </c>
      <c r="E8" s="164"/>
      <c r="F8" s="164" t="s">
        <v>215</v>
      </c>
      <c r="G8" s="164" t="s">
        <v>831</v>
      </c>
      <c r="H8" s="164"/>
      <c r="I8" s="165" t="s">
        <v>832</v>
      </c>
      <c r="J8" s="165" t="s">
        <v>833</v>
      </c>
      <c r="K8" s="263" t="s">
        <v>832</v>
      </c>
    </row>
    <row r="9" spans="1:11" ht="15">
      <c r="A9" s="262"/>
      <c r="B9" s="150"/>
      <c r="C9" s="164"/>
      <c r="D9" s="388"/>
      <c r="E9" s="389"/>
      <c r="F9" s="164"/>
      <c r="G9" s="388"/>
      <c r="H9" s="389"/>
      <c r="I9" s="166" t="s">
        <v>834</v>
      </c>
      <c r="J9" s="166" t="s">
        <v>835</v>
      </c>
      <c r="K9" s="264" t="s">
        <v>836</v>
      </c>
    </row>
    <row r="10" spans="1:11" ht="15">
      <c r="A10" s="262"/>
      <c r="B10" s="150"/>
      <c r="C10" s="167">
        <v>1</v>
      </c>
      <c r="D10" s="168" t="s">
        <v>837</v>
      </c>
      <c r="E10" s="169"/>
      <c r="F10" s="170" t="s">
        <v>836</v>
      </c>
      <c r="G10" s="171">
        <v>341648</v>
      </c>
      <c r="H10" s="171"/>
      <c r="I10" s="169">
        <v>0</v>
      </c>
      <c r="J10" s="169">
        <v>0</v>
      </c>
      <c r="K10" s="265">
        <v>8794</v>
      </c>
    </row>
    <row r="11" spans="1:11" ht="15">
      <c r="A11" s="262"/>
      <c r="B11" s="150"/>
      <c r="C11" s="169">
        <v>2</v>
      </c>
      <c r="D11" s="390" t="s">
        <v>838</v>
      </c>
      <c r="E11" s="391"/>
      <c r="F11" s="170" t="s">
        <v>836</v>
      </c>
      <c r="G11" s="392">
        <v>27586020112</v>
      </c>
      <c r="H11" s="393"/>
      <c r="I11" s="169">
        <v>0</v>
      </c>
      <c r="J11" s="169">
        <v>0</v>
      </c>
      <c r="K11" s="265">
        <v>5600</v>
      </c>
    </row>
    <row r="12" spans="1:11" ht="15">
      <c r="A12" s="262"/>
      <c r="B12" s="150"/>
      <c r="C12" s="169">
        <v>3</v>
      </c>
      <c r="D12" s="390" t="s">
        <v>1055</v>
      </c>
      <c r="E12" s="391"/>
      <c r="F12" s="170" t="s">
        <v>836</v>
      </c>
      <c r="G12" s="171">
        <v>503268821</v>
      </c>
      <c r="H12" s="171"/>
      <c r="I12" s="169">
        <v>0</v>
      </c>
      <c r="J12" s="169">
        <v>0</v>
      </c>
      <c r="K12" s="265">
        <v>12902</v>
      </c>
    </row>
    <row r="13" spans="1:11" ht="15">
      <c r="A13" s="262"/>
      <c r="B13" s="150"/>
      <c r="C13" s="169">
        <v>4</v>
      </c>
      <c r="D13" s="174" t="s">
        <v>839</v>
      </c>
      <c r="E13" s="169"/>
      <c r="F13" s="170" t="s">
        <v>1057</v>
      </c>
      <c r="G13" s="171"/>
      <c r="H13" s="171"/>
      <c r="I13" s="169">
        <v>0</v>
      </c>
      <c r="J13" s="169">
        <v>0</v>
      </c>
      <c r="K13" s="265">
        <v>1250</v>
      </c>
    </row>
    <row r="14" spans="1:11" ht="15">
      <c r="A14" s="262"/>
      <c r="B14" s="150"/>
      <c r="C14" s="169">
        <v>5</v>
      </c>
      <c r="D14" s="174" t="s">
        <v>1053</v>
      </c>
      <c r="E14" s="169"/>
      <c r="F14" s="170" t="s">
        <v>836</v>
      </c>
      <c r="G14" s="175" t="s">
        <v>1054</v>
      </c>
      <c r="H14" s="176"/>
      <c r="I14" s="177">
        <v>0</v>
      </c>
      <c r="J14" s="177">
        <v>0</v>
      </c>
      <c r="K14" s="265">
        <v>4085.51</v>
      </c>
    </row>
    <row r="15" spans="1:11" ht="15">
      <c r="A15" s="262"/>
      <c r="B15" s="150"/>
      <c r="C15" s="169">
        <v>6</v>
      </c>
      <c r="D15" s="174" t="s">
        <v>839</v>
      </c>
      <c r="E15" s="169"/>
      <c r="F15" s="170" t="s">
        <v>836</v>
      </c>
      <c r="G15" s="178" t="s">
        <v>1056</v>
      </c>
      <c r="H15" s="171"/>
      <c r="I15" s="169">
        <v>0</v>
      </c>
      <c r="J15" s="167">
        <v>0</v>
      </c>
      <c r="K15" s="265">
        <v>6516</v>
      </c>
    </row>
    <row r="16" spans="1:11" ht="15">
      <c r="A16" s="262"/>
      <c r="B16" s="150"/>
      <c r="C16" s="169">
        <v>7</v>
      </c>
      <c r="D16" s="174" t="s">
        <v>1058</v>
      </c>
      <c r="E16" s="169"/>
      <c r="F16" s="170" t="s">
        <v>836</v>
      </c>
      <c r="G16" s="178"/>
      <c r="H16" s="171"/>
      <c r="I16" s="169">
        <v>0</v>
      </c>
      <c r="J16" s="167">
        <v>0</v>
      </c>
      <c r="K16" s="265">
        <v>0</v>
      </c>
    </row>
    <row r="17" spans="1:11" ht="15">
      <c r="A17" s="262"/>
      <c r="B17" s="150"/>
      <c r="C17" s="169">
        <v>8</v>
      </c>
      <c r="D17" s="174" t="s">
        <v>1059</v>
      </c>
      <c r="E17" s="169"/>
      <c r="F17" s="170" t="s">
        <v>1057</v>
      </c>
      <c r="G17" s="178"/>
      <c r="H17" s="171"/>
      <c r="I17" s="169"/>
      <c r="J17" s="167"/>
      <c r="K17" s="265">
        <v>414</v>
      </c>
    </row>
    <row r="18" spans="1:11" ht="15">
      <c r="A18" s="266"/>
      <c r="B18" s="252"/>
      <c r="C18" s="179"/>
      <c r="D18" s="180" t="s">
        <v>840</v>
      </c>
      <c r="E18" s="180"/>
      <c r="F18" s="180"/>
      <c r="G18" s="180"/>
      <c r="H18" s="180"/>
      <c r="I18" s="180"/>
      <c r="J18" s="180"/>
      <c r="K18" s="267">
        <f>K10+K11+K12+K13+K17-K14+K15</f>
        <v>31390.489999999998</v>
      </c>
    </row>
    <row r="19" spans="1:11" ht="15">
      <c r="A19" s="262">
        <v>4</v>
      </c>
      <c r="B19" s="150"/>
      <c r="C19" s="181"/>
      <c r="D19" s="182" t="s">
        <v>841</v>
      </c>
      <c r="E19" s="181"/>
      <c r="F19" s="181"/>
      <c r="G19" s="181"/>
      <c r="H19" s="181"/>
      <c r="I19" s="181"/>
      <c r="J19" s="181"/>
      <c r="K19" s="260"/>
    </row>
    <row r="20" spans="1:11" ht="15">
      <c r="A20" s="262"/>
      <c r="B20" s="150"/>
      <c r="C20" s="164" t="s">
        <v>183</v>
      </c>
      <c r="D20" s="183" t="s">
        <v>842</v>
      </c>
      <c r="E20" s="184"/>
      <c r="F20" s="184"/>
      <c r="G20" s="184"/>
      <c r="H20" s="185"/>
      <c r="I20" s="165" t="s">
        <v>832</v>
      </c>
      <c r="J20" s="165" t="s">
        <v>833</v>
      </c>
      <c r="K20" s="263" t="s">
        <v>832</v>
      </c>
    </row>
    <row r="21" spans="1:11" ht="15">
      <c r="A21" s="262"/>
      <c r="B21" s="150"/>
      <c r="C21" s="164"/>
      <c r="D21" s="186"/>
      <c r="E21" s="187"/>
      <c r="F21" s="187"/>
      <c r="G21" s="187"/>
      <c r="H21" s="188"/>
      <c r="I21" s="166" t="s">
        <v>834</v>
      </c>
      <c r="J21" s="166" t="s">
        <v>835</v>
      </c>
      <c r="K21" s="264" t="s">
        <v>836</v>
      </c>
    </row>
    <row r="22" spans="1:11" ht="15">
      <c r="A22" s="262"/>
      <c r="B22" s="150"/>
      <c r="C22" s="167">
        <v>1</v>
      </c>
      <c r="D22" s="189" t="s">
        <v>843</v>
      </c>
      <c r="E22" s="190"/>
      <c r="F22" s="190"/>
      <c r="G22" s="190"/>
      <c r="H22" s="191"/>
      <c r="I22" s="170">
        <v>0</v>
      </c>
      <c r="J22" s="170">
        <v>0</v>
      </c>
      <c r="K22" s="265">
        <v>0</v>
      </c>
    </row>
    <row r="23" spans="1:11" ht="15">
      <c r="A23" s="262"/>
      <c r="B23" s="150"/>
      <c r="C23" s="169">
        <v>2</v>
      </c>
      <c r="D23" s="189" t="s">
        <v>844</v>
      </c>
      <c r="E23" s="190"/>
      <c r="F23" s="190"/>
      <c r="G23" s="190"/>
      <c r="H23" s="191"/>
      <c r="I23" s="169">
        <v>0</v>
      </c>
      <c r="J23" s="169">
        <v>0</v>
      </c>
      <c r="K23" s="265">
        <v>0</v>
      </c>
    </row>
    <row r="24" spans="1:11" ht="15">
      <c r="A24" s="262"/>
      <c r="B24" s="150"/>
      <c r="C24" s="169">
        <v>3</v>
      </c>
      <c r="D24" s="189" t="s">
        <v>845</v>
      </c>
      <c r="E24" s="190"/>
      <c r="F24" s="190"/>
      <c r="G24" s="190"/>
      <c r="H24" s="191"/>
      <c r="I24" s="169">
        <v>0</v>
      </c>
      <c r="J24" s="169">
        <v>0</v>
      </c>
      <c r="K24" s="265">
        <v>0</v>
      </c>
    </row>
    <row r="25" spans="1:11" ht="15">
      <c r="A25" s="262"/>
      <c r="B25" s="150"/>
      <c r="C25" s="179"/>
      <c r="D25" s="192" t="s">
        <v>840</v>
      </c>
      <c r="E25" s="193"/>
      <c r="F25" s="193"/>
      <c r="G25" s="193"/>
      <c r="H25" s="193"/>
      <c r="I25" s="193"/>
      <c r="J25" s="194"/>
      <c r="K25" s="267">
        <f>SUM(K22:K24)</f>
        <v>0</v>
      </c>
    </row>
    <row r="26" spans="1:11" ht="15">
      <c r="A26" s="262">
        <v>5</v>
      </c>
      <c r="B26" s="150"/>
      <c r="C26" s="160">
        <v>2</v>
      </c>
      <c r="D26" s="161" t="s">
        <v>846</v>
      </c>
      <c r="E26" s="162"/>
      <c r="F26" s="150"/>
      <c r="G26" s="150"/>
      <c r="H26" s="150"/>
      <c r="I26" s="150"/>
      <c r="J26" s="150"/>
      <c r="K26" s="260"/>
    </row>
    <row r="27" spans="1:11" ht="15">
      <c r="A27" s="262"/>
      <c r="B27" s="150"/>
      <c r="C27" s="150"/>
      <c r="D27" s="150"/>
      <c r="E27" s="150" t="s">
        <v>847</v>
      </c>
      <c r="F27" s="150"/>
      <c r="G27" s="150"/>
      <c r="H27" s="150"/>
      <c r="I27" s="150"/>
      <c r="J27" s="150"/>
      <c r="K27" s="260"/>
    </row>
    <row r="28" spans="1:11" ht="15">
      <c r="A28" s="262">
        <v>6</v>
      </c>
      <c r="B28" s="150"/>
      <c r="C28" s="160">
        <v>3</v>
      </c>
      <c r="D28" s="161" t="s">
        <v>848</v>
      </c>
      <c r="E28" s="162"/>
      <c r="F28" s="150"/>
      <c r="G28" s="150"/>
      <c r="H28" s="150"/>
      <c r="I28" s="150"/>
      <c r="J28" s="150"/>
      <c r="K28" s="260"/>
    </row>
    <row r="29" spans="1:11" ht="15">
      <c r="A29" s="262">
        <v>7</v>
      </c>
      <c r="B29" s="150"/>
      <c r="C29" s="156" t="s">
        <v>849</v>
      </c>
      <c r="D29" s="195" t="s">
        <v>850</v>
      </c>
      <c r="E29" s="196"/>
      <c r="F29" s="196"/>
      <c r="G29" s="150"/>
      <c r="H29" s="150"/>
      <c r="I29" s="150"/>
      <c r="J29" s="150"/>
      <c r="K29" s="260"/>
    </row>
    <row r="30" spans="1:11" ht="21" customHeight="1">
      <c r="A30" s="262"/>
      <c r="B30" s="150"/>
      <c r="C30" s="150"/>
      <c r="D30" s="402" t="s">
        <v>851</v>
      </c>
      <c r="E30" s="398"/>
      <c r="F30" s="391"/>
      <c r="G30" s="199" t="s">
        <v>183</v>
      </c>
      <c r="H30" s="169"/>
      <c r="I30" s="200" t="s">
        <v>836</v>
      </c>
      <c r="J30" s="172">
        <f>'[1]aktivi'!E13</f>
        <v>0</v>
      </c>
      <c r="K30" s="260"/>
    </row>
    <row r="31" spans="1:11" ht="15.75" customHeight="1">
      <c r="A31" s="262"/>
      <c r="B31" s="150"/>
      <c r="C31" s="150"/>
      <c r="D31" s="402" t="s">
        <v>852</v>
      </c>
      <c r="E31" s="398"/>
      <c r="F31" s="391"/>
      <c r="G31" s="199" t="s">
        <v>183</v>
      </c>
      <c r="H31" s="169"/>
      <c r="I31" s="200" t="s">
        <v>836</v>
      </c>
      <c r="J31" s="169"/>
      <c r="K31" s="260"/>
    </row>
    <row r="32" spans="1:11" ht="15">
      <c r="A32" s="262"/>
      <c r="B32" s="150"/>
      <c r="C32" s="150"/>
      <c r="D32" s="169" t="s">
        <v>853</v>
      </c>
      <c r="E32" s="169"/>
      <c r="F32" s="169"/>
      <c r="G32" s="199" t="s">
        <v>183</v>
      </c>
      <c r="H32" s="169"/>
      <c r="I32" s="200" t="s">
        <v>836</v>
      </c>
      <c r="J32" s="169">
        <v>0</v>
      </c>
      <c r="K32" s="260"/>
    </row>
    <row r="33" spans="1:11" ht="15">
      <c r="A33" s="262"/>
      <c r="B33" s="150"/>
      <c r="C33" s="150"/>
      <c r="D33" s="169" t="s">
        <v>854</v>
      </c>
      <c r="E33" s="169"/>
      <c r="F33" s="169"/>
      <c r="G33" s="199" t="s">
        <v>183</v>
      </c>
      <c r="H33" s="169"/>
      <c r="I33" s="200" t="s">
        <v>836</v>
      </c>
      <c r="J33" s="169"/>
      <c r="K33" s="260"/>
    </row>
    <row r="34" spans="1:11" ht="15">
      <c r="A34" s="262"/>
      <c r="B34" s="150"/>
      <c r="C34" s="150"/>
      <c r="D34" s="169" t="s">
        <v>855</v>
      </c>
      <c r="E34" s="169"/>
      <c r="F34" s="169"/>
      <c r="G34" s="199" t="s">
        <v>183</v>
      </c>
      <c r="H34" s="169"/>
      <c r="I34" s="200" t="s">
        <v>836</v>
      </c>
      <c r="J34" s="172">
        <f>J30</f>
        <v>0</v>
      </c>
      <c r="K34" s="260"/>
    </row>
    <row r="35" spans="1:11" ht="15">
      <c r="A35" s="262"/>
      <c r="B35" s="150"/>
      <c r="C35" s="150"/>
      <c r="D35" s="169" t="s">
        <v>856</v>
      </c>
      <c r="E35" s="169"/>
      <c r="F35" s="169"/>
      <c r="G35" s="199" t="s">
        <v>183</v>
      </c>
      <c r="H35" s="169"/>
      <c r="I35" s="200" t="s">
        <v>836</v>
      </c>
      <c r="J35" s="169">
        <v>0</v>
      </c>
      <c r="K35" s="260"/>
    </row>
    <row r="36" spans="1:11" ht="19.5" customHeight="1">
      <c r="A36" s="262"/>
      <c r="B36" s="150"/>
      <c r="C36" s="150"/>
      <c r="D36" s="201" t="s">
        <v>857</v>
      </c>
      <c r="E36" s="202"/>
      <c r="F36" s="198"/>
      <c r="G36" s="199" t="s">
        <v>183</v>
      </c>
      <c r="H36" s="169"/>
      <c r="I36" s="200" t="s">
        <v>836</v>
      </c>
      <c r="J36" s="169"/>
      <c r="K36" s="260"/>
    </row>
    <row r="37" spans="1:11" ht="15">
      <c r="A37" s="262"/>
      <c r="B37" s="150"/>
      <c r="C37" s="150"/>
      <c r="D37" s="167" t="s">
        <v>858</v>
      </c>
      <c r="E37" s="169"/>
      <c r="F37" s="169"/>
      <c r="G37" s="199" t="s">
        <v>183</v>
      </c>
      <c r="H37" s="169"/>
      <c r="I37" s="200" t="s">
        <v>836</v>
      </c>
      <c r="J37" s="203">
        <v>72940992</v>
      </c>
      <c r="K37" s="260"/>
    </row>
    <row r="38" spans="1:11" ht="15">
      <c r="A38" s="262"/>
      <c r="B38" s="150"/>
      <c r="C38" s="150"/>
      <c r="D38" s="167" t="s">
        <v>859</v>
      </c>
      <c r="E38" s="169"/>
      <c r="F38" s="169"/>
      <c r="G38" s="199" t="s">
        <v>183</v>
      </c>
      <c r="H38" s="169"/>
      <c r="I38" s="200" t="s">
        <v>836</v>
      </c>
      <c r="J38" s="169">
        <v>0</v>
      </c>
      <c r="K38" s="260"/>
    </row>
    <row r="39" spans="1:11" ht="15">
      <c r="A39" s="262"/>
      <c r="B39" s="404"/>
      <c r="C39" s="404"/>
      <c r="D39" s="404"/>
      <c r="E39" s="404"/>
      <c r="F39" s="404"/>
      <c r="G39" s="404"/>
      <c r="H39" s="404"/>
      <c r="I39" s="404"/>
      <c r="J39" s="404"/>
      <c r="K39" s="405"/>
    </row>
    <row r="40" spans="1:11" ht="15">
      <c r="A40" s="262">
        <v>8</v>
      </c>
      <c r="B40" s="404"/>
      <c r="C40" s="406" t="s">
        <v>849</v>
      </c>
      <c r="D40" s="407" t="s">
        <v>860</v>
      </c>
      <c r="E40" s="404"/>
      <c r="F40" s="404"/>
      <c r="G40" s="404"/>
      <c r="H40" s="404"/>
      <c r="I40" s="404"/>
      <c r="J40" s="37">
        <v>0</v>
      </c>
      <c r="K40" s="405"/>
    </row>
    <row r="41" spans="1:11" ht="15">
      <c r="A41" s="262">
        <v>9</v>
      </c>
      <c r="B41" s="150"/>
      <c r="C41" s="156" t="s">
        <v>849</v>
      </c>
      <c r="D41" s="408" t="s">
        <v>721</v>
      </c>
      <c r="E41" s="409"/>
      <c r="F41" s="205"/>
      <c r="G41" s="205"/>
      <c r="H41" s="150"/>
      <c r="I41" s="150"/>
      <c r="J41" s="150"/>
      <c r="K41" s="260"/>
    </row>
    <row r="42" spans="1:11" ht="15">
      <c r="A42" s="262"/>
      <c r="B42" s="150"/>
      <c r="C42" s="150"/>
      <c r="D42" s="150"/>
      <c r="E42" s="169" t="s">
        <v>861</v>
      </c>
      <c r="F42" s="169"/>
      <c r="G42" s="169"/>
      <c r="H42" s="169"/>
      <c r="I42" s="200" t="s">
        <v>836</v>
      </c>
      <c r="J42" s="172">
        <v>84604</v>
      </c>
      <c r="K42" s="260"/>
    </row>
    <row r="43" spans="1:11" ht="15">
      <c r="A43" s="262"/>
      <c r="B43" s="150"/>
      <c r="C43" s="150"/>
      <c r="D43" s="150"/>
      <c r="E43" s="169" t="s">
        <v>862</v>
      </c>
      <c r="F43" s="169"/>
      <c r="G43" s="169"/>
      <c r="H43" s="169"/>
      <c r="I43" s="200" t="s">
        <v>836</v>
      </c>
      <c r="J43" s="172">
        <v>286436</v>
      </c>
      <c r="K43" s="260"/>
    </row>
    <row r="44" spans="1:11" ht="19.5" customHeight="1">
      <c r="A44" s="268"/>
      <c r="B44" s="206"/>
      <c r="C44" s="206"/>
      <c r="D44" s="206"/>
      <c r="E44" s="207" t="s">
        <v>863</v>
      </c>
      <c r="F44" s="208"/>
      <c r="G44" s="209"/>
      <c r="H44" s="177"/>
      <c r="I44" s="200" t="s">
        <v>836</v>
      </c>
      <c r="J44" s="172">
        <v>0</v>
      </c>
      <c r="K44" s="269"/>
    </row>
    <row r="45" spans="1:11" ht="18" customHeight="1">
      <c r="A45" s="268"/>
      <c r="B45" s="206"/>
      <c r="C45" s="206"/>
      <c r="D45" s="206"/>
      <c r="E45" s="207" t="s">
        <v>864</v>
      </c>
      <c r="F45" s="208"/>
      <c r="G45" s="209"/>
      <c r="H45" s="177"/>
      <c r="I45" s="200" t="s">
        <v>836</v>
      </c>
      <c r="J45" s="172">
        <v>0</v>
      </c>
      <c r="K45" s="269"/>
    </row>
    <row r="46" spans="1:11" ht="17.25" customHeight="1">
      <c r="A46" s="268"/>
      <c r="B46" s="206"/>
      <c r="C46" s="206"/>
      <c r="D46" s="206"/>
      <c r="E46" s="207" t="s">
        <v>865</v>
      </c>
      <c r="F46" s="197"/>
      <c r="G46" s="198"/>
      <c r="H46" s="210"/>
      <c r="I46" s="200" t="s">
        <v>836</v>
      </c>
      <c r="J46" s="172">
        <v>868106</v>
      </c>
      <c r="K46" s="269"/>
    </row>
    <row r="47" spans="1:11" ht="15.75">
      <c r="A47" s="268">
        <v>10</v>
      </c>
      <c r="B47" s="206"/>
      <c r="C47" s="156" t="s">
        <v>849</v>
      </c>
      <c r="D47" s="195" t="s">
        <v>866</v>
      </c>
      <c r="E47" s="211"/>
      <c r="F47" s="211"/>
      <c r="G47" s="211"/>
      <c r="H47" s="211"/>
      <c r="I47" s="211"/>
      <c r="J47" s="212"/>
      <c r="K47" s="269"/>
    </row>
    <row r="48" spans="1:11" ht="19.5" customHeight="1">
      <c r="A48" s="268"/>
      <c r="B48" s="206"/>
      <c r="C48" s="206"/>
      <c r="D48" s="206"/>
      <c r="E48" s="397" t="s">
        <v>867</v>
      </c>
      <c r="F48" s="398"/>
      <c r="G48" s="398"/>
      <c r="H48" s="209"/>
      <c r="I48" s="213" t="s">
        <v>836</v>
      </c>
      <c r="J48" s="214">
        <v>0</v>
      </c>
      <c r="K48" s="269"/>
    </row>
    <row r="49" spans="1:11" ht="15">
      <c r="A49" s="268"/>
      <c r="B49" s="206"/>
      <c r="C49" s="206"/>
      <c r="D49" s="206"/>
      <c r="E49" s="177" t="s">
        <v>868</v>
      </c>
      <c r="F49" s="177"/>
      <c r="G49" s="177"/>
      <c r="H49" s="177"/>
      <c r="I49" s="213" t="s">
        <v>836</v>
      </c>
      <c r="J49" s="172">
        <v>10014556</v>
      </c>
      <c r="K49" s="269"/>
    </row>
    <row r="50" spans="1:11" ht="15">
      <c r="A50" s="268"/>
      <c r="B50" s="206"/>
      <c r="C50" s="206"/>
      <c r="D50" s="206"/>
      <c r="E50" s="215" t="s">
        <v>869</v>
      </c>
      <c r="F50" s="177"/>
      <c r="G50" s="177"/>
      <c r="H50" s="177"/>
      <c r="I50" s="213" t="s">
        <v>836</v>
      </c>
      <c r="J50" s="172">
        <v>11834833</v>
      </c>
      <c r="K50" s="269"/>
    </row>
    <row r="51" spans="1:11" ht="15">
      <c r="A51" s="268"/>
      <c r="B51" s="216"/>
      <c r="C51" s="216"/>
      <c r="D51" s="216"/>
      <c r="E51" s="177" t="s">
        <v>870</v>
      </c>
      <c r="F51" s="177"/>
      <c r="G51" s="177"/>
      <c r="H51" s="177"/>
      <c r="I51" s="213" t="s">
        <v>836</v>
      </c>
      <c r="J51" s="217"/>
      <c r="K51" s="269"/>
    </row>
    <row r="52" spans="1:11" ht="18.75" customHeight="1" thickBot="1">
      <c r="A52" s="325">
        <v>11</v>
      </c>
      <c r="B52" s="326"/>
      <c r="C52" s="327" t="s">
        <v>849</v>
      </c>
      <c r="D52" s="328" t="s">
        <v>871</v>
      </c>
      <c r="E52" s="329"/>
      <c r="F52" s="330"/>
      <c r="G52" s="330"/>
      <c r="H52" s="330"/>
      <c r="I52" s="331" t="s">
        <v>836</v>
      </c>
      <c r="J52" s="332">
        <f>'[1]pasivi'!E21</f>
        <v>0</v>
      </c>
      <c r="K52" s="333"/>
    </row>
    <row r="53" spans="1:11" ht="15">
      <c r="A53" s="335">
        <v>14</v>
      </c>
      <c r="B53" s="336"/>
      <c r="C53" s="337">
        <v>4</v>
      </c>
      <c r="D53" s="338" t="s">
        <v>39</v>
      </c>
      <c r="E53" s="339"/>
      <c r="F53" s="340"/>
      <c r="G53" s="340"/>
      <c r="H53" s="336"/>
      <c r="I53" s="341"/>
      <c r="J53" s="336"/>
      <c r="K53" s="342"/>
    </row>
    <row r="54" spans="1:11" ht="17.25" customHeight="1">
      <c r="A54" s="262">
        <v>15</v>
      </c>
      <c r="B54" s="253"/>
      <c r="C54" s="177" t="s">
        <v>849</v>
      </c>
      <c r="D54" s="394" t="s">
        <v>40</v>
      </c>
      <c r="E54" s="395"/>
      <c r="F54" s="395"/>
      <c r="G54" s="395"/>
      <c r="H54" s="396"/>
      <c r="I54" s="219">
        <v>863216</v>
      </c>
      <c r="J54" s="150"/>
      <c r="K54" s="269"/>
    </row>
    <row r="55" spans="1:11" ht="17.25" customHeight="1">
      <c r="A55" s="262">
        <v>16</v>
      </c>
      <c r="B55" s="254"/>
      <c r="C55" s="177" t="s">
        <v>849</v>
      </c>
      <c r="D55" s="394" t="s">
        <v>872</v>
      </c>
      <c r="E55" s="395"/>
      <c r="F55" s="395"/>
      <c r="G55" s="395"/>
      <c r="H55" s="396"/>
      <c r="I55" s="220" t="s">
        <v>873</v>
      </c>
      <c r="J55" s="221"/>
      <c r="K55" s="269"/>
    </row>
    <row r="56" spans="1:11" ht="18" customHeight="1">
      <c r="A56" s="266">
        <v>17</v>
      </c>
      <c r="B56" s="253"/>
      <c r="C56" s="222" t="s">
        <v>849</v>
      </c>
      <c r="D56" s="394" t="s">
        <v>41</v>
      </c>
      <c r="E56" s="395"/>
      <c r="F56" s="395"/>
      <c r="G56" s="395"/>
      <c r="H56" s="396"/>
      <c r="I56" s="220" t="s">
        <v>873</v>
      </c>
      <c r="J56" s="181"/>
      <c r="K56" s="269"/>
    </row>
    <row r="57" spans="1:11" ht="16.5" customHeight="1">
      <c r="A57" s="262">
        <v>18</v>
      </c>
      <c r="B57" s="253"/>
      <c r="C57" s="177" t="s">
        <v>849</v>
      </c>
      <c r="D57" s="401" t="s">
        <v>42</v>
      </c>
      <c r="E57" s="395"/>
      <c r="F57" s="395"/>
      <c r="G57" s="395"/>
      <c r="H57" s="396"/>
      <c r="I57" s="220" t="s">
        <v>873</v>
      </c>
      <c r="J57" s="146"/>
      <c r="K57" s="269"/>
    </row>
    <row r="58" spans="1:11" ht="18.75" customHeight="1">
      <c r="A58" s="262">
        <v>19</v>
      </c>
      <c r="B58" s="253"/>
      <c r="C58" s="177" t="s">
        <v>849</v>
      </c>
      <c r="D58" s="401" t="s">
        <v>43</v>
      </c>
      <c r="E58" s="395"/>
      <c r="F58" s="395"/>
      <c r="G58" s="395"/>
      <c r="H58" s="396"/>
      <c r="I58" s="220" t="s">
        <v>873</v>
      </c>
      <c r="J58" s="150"/>
      <c r="K58" s="269"/>
    </row>
    <row r="59" spans="1:11" ht="18" customHeight="1">
      <c r="A59" s="262">
        <v>20</v>
      </c>
      <c r="B59" s="253"/>
      <c r="C59" s="222" t="s">
        <v>849</v>
      </c>
      <c r="D59" s="401" t="s">
        <v>874</v>
      </c>
      <c r="E59" s="395"/>
      <c r="F59" s="395"/>
      <c r="G59" s="395"/>
      <c r="H59" s="396"/>
      <c r="I59" s="220" t="s">
        <v>873</v>
      </c>
      <c r="J59" s="150"/>
      <c r="K59" s="269"/>
    </row>
    <row r="60" spans="1:11" ht="22.5" customHeight="1">
      <c r="A60" s="262">
        <v>22</v>
      </c>
      <c r="B60" s="253"/>
      <c r="C60" s="223">
        <v>5</v>
      </c>
      <c r="D60" s="399" t="s">
        <v>875</v>
      </c>
      <c r="E60" s="398"/>
      <c r="F60" s="398"/>
      <c r="G60" s="391"/>
      <c r="H60" s="169"/>
      <c r="I60" s="220" t="s">
        <v>873</v>
      </c>
      <c r="J60" s="150"/>
      <c r="K60" s="269"/>
    </row>
    <row r="61" spans="1:11" ht="15">
      <c r="A61" s="262">
        <v>23</v>
      </c>
      <c r="B61" s="253"/>
      <c r="C61" s="223">
        <v>6</v>
      </c>
      <c r="D61" s="225" t="s">
        <v>876</v>
      </c>
      <c r="E61" s="226"/>
      <c r="F61" s="227"/>
      <c r="G61" s="227"/>
      <c r="H61" s="169"/>
      <c r="I61" s="220" t="s">
        <v>873</v>
      </c>
      <c r="J61" s="150"/>
      <c r="K61" s="269"/>
    </row>
    <row r="62" spans="1:11" ht="15">
      <c r="A62" s="262">
        <v>24</v>
      </c>
      <c r="B62" s="253"/>
      <c r="C62" s="223">
        <v>7</v>
      </c>
      <c r="D62" s="225" t="s">
        <v>877</v>
      </c>
      <c r="E62" s="226"/>
      <c r="F62" s="227"/>
      <c r="G62" s="227"/>
      <c r="H62" s="169"/>
      <c r="I62" s="220" t="s">
        <v>873</v>
      </c>
      <c r="J62" s="150"/>
      <c r="K62" s="269"/>
    </row>
    <row r="63" spans="1:11" ht="15">
      <c r="A63" s="262">
        <v>25</v>
      </c>
      <c r="B63" s="253"/>
      <c r="C63" s="228" t="s">
        <v>849</v>
      </c>
      <c r="D63" s="397" t="s">
        <v>878</v>
      </c>
      <c r="E63" s="398"/>
      <c r="F63" s="398"/>
      <c r="G63" s="391"/>
      <c r="H63" s="169"/>
      <c r="I63" s="220" t="s">
        <v>873</v>
      </c>
      <c r="J63" s="150"/>
      <c r="K63" s="269"/>
    </row>
    <row r="64" spans="1:11" ht="15">
      <c r="A64" s="262">
        <v>27</v>
      </c>
      <c r="B64" s="253"/>
      <c r="C64" s="229" t="s">
        <v>50</v>
      </c>
      <c r="D64" s="399" t="s">
        <v>879</v>
      </c>
      <c r="E64" s="398"/>
      <c r="F64" s="398"/>
      <c r="G64" s="391"/>
      <c r="H64" s="169"/>
      <c r="I64" s="220" t="s">
        <v>873</v>
      </c>
      <c r="J64" s="150"/>
      <c r="K64" s="269"/>
    </row>
    <row r="65" spans="1:11" ht="15">
      <c r="A65" s="262">
        <v>28</v>
      </c>
      <c r="B65" s="253"/>
      <c r="C65" s="229">
        <v>1</v>
      </c>
      <c r="D65" s="400" t="s">
        <v>880</v>
      </c>
      <c r="E65" s="398"/>
      <c r="F65" s="398"/>
      <c r="G65" s="391"/>
      <c r="H65" s="169"/>
      <c r="I65" s="220" t="s">
        <v>873</v>
      </c>
      <c r="J65" s="150"/>
      <c r="K65" s="269"/>
    </row>
    <row r="66" spans="1:11" ht="15">
      <c r="A66" s="262">
        <v>29</v>
      </c>
      <c r="B66" s="253"/>
      <c r="C66" s="229">
        <v>2</v>
      </c>
      <c r="D66" s="399" t="s">
        <v>58</v>
      </c>
      <c r="E66" s="398"/>
      <c r="F66" s="398"/>
      <c r="G66" s="391"/>
      <c r="H66" s="169"/>
      <c r="I66" s="220" t="s">
        <v>873</v>
      </c>
      <c r="J66" s="150"/>
      <c r="K66" s="269"/>
    </row>
    <row r="67" spans="1:11" ht="24.75" customHeight="1">
      <c r="A67" s="262">
        <v>34</v>
      </c>
      <c r="B67" s="150"/>
      <c r="C67" s="229">
        <v>3</v>
      </c>
      <c r="D67" s="399" t="s">
        <v>881</v>
      </c>
      <c r="E67" s="398"/>
      <c r="F67" s="398"/>
      <c r="G67" s="391"/>
      <c r="H67" s="169"/>
      <c r="I67" s="220" t="s">
        <v>873</v>
      </c>
      <c r="J67" s="230"/>
      <c r="K67" s="269"/>
    </row>
    <row r="68" spans="1:11" ht="15">
      <c r="A68" s="262">
        <v>35</v>
      </c>
      <c r="B68" s="206"/>
      <c r="C68" s="229">
        <v>4</v>
      </c>
      <c r="D68" s="399" t="s">
        <v>882</v>
      </c>
      <c r="E68" s="398"/>
      <c r="F68" s="398"/>
      <c r="G68" s="391"/>
      <c r="H68" s="169"/>
      <c r="I68" s="220" t="s">
        <v>873</v>
      </c>
      <c r="J68" s="230"/>
      <c r="K68" s="269"/>
    </row>
    <row r="69" spans="1:11" ht="15">
      <c r="A69" s="262">
        <v>36</v>
      </c>
      <c r="B69" s="206"/>
      <c r="C69" s="229">
        <v>5</v>
      </c>
      <c r="D69" s="399" t="s">
        <v>883</v>
      </c>
      <c r="E69" s="398"/>
      <c r="F69" s="398"/>
      <c r="G69" s="391"/>
      <c r="H69" s="169"/>
      <c r="I69" s="220" t="s">
        <v>873</v>
      </c>
      <c r="J69" s="230"/>
      <c r="K69" s="269"/>
    </row>
    <row r="70" spans="1:11" ht="15">
      <c r="A70" s="262">
        <v>37</v>
      </c>
      <c r="B70" s="206"/>
      <c r="C70" s="229">
        <v>6</v>
      </c>
      <c r="D70" s="399" t="s">
        <v>884</v>
      </c>
      <c r="E70" s="398"/>
      <c r="F70" s="398"/>
      <c r="G70" s="391"/>
      <c r="H70" s="169"/>
      <c r="I70" s="220" t="s">
        <v>873</v>
      </c>
      <c r="J70" s="230"/>
      <c r="K70" s="269"/>
    </row>
    <row r="71" spans="1:11" ht="12.75">
      <c r="A71" s="268"/>
      <c r="B71" s="206"/>
      <c r="C71" s="231" t="s">
        <v>19</v>
      </c>
      <c r="D71" s="399" t="s">
        <v>885</v>
      </c>
      <c r="E71" s="398"/>
      <c r="F71" s="398"/>
      <c r="G71" s="391"/>
      <c r="H71" s="177"/>
      <c r="I71" s="220" t="s">
        <v>873</v>
      </c>
      <c r="J71" s="230"/>
      <c r="K71" s="269"/>
    </row>
    <row r="72" spans="1:11" ht="15">
      <c r="A72" s="268">
        <v>40</v>
      </c>
      <c r="B72" s="206"/>
      <c r="C72" s="223">
        <v>1</v>
      </c>
      <c r="D72" s="224" t="s">
        <v>25</v>
      </c>
      <c r="E72" s="197"/>
      <c r="F72" s="197"/>
      <c r="G72" s="198"/>
      <c r="H72" s="169"/>
      <c r="I72" s="220" t="s">
        <v>873</v>
      </c>
      <c r="J72" s="230"/>
      <c r="K72" s="269"/>
    </row>
    <row r="73" spans="1:11" ht="15">
      <c r="A73" s="268">
        <v>41</v>
      </c>
      <c r="B73" s="206"/>
      <c r="C73" s="223">
        <v>2</v>
      </c>
      <c r="D73" s="224" t="s">
        <v>886</v>
      </c>
      <c r="E73" s="197"/>
      <c r="F73" s="197"/>
      <c r="G73" s="198"/>
      <c r="H73" s="169"/>
      <c r="I73" s="220" t="s">
        <v>873</v>
      </c>
      <c r="J73" s="150"/>
      <c r="K73" s="260"/>
    </row>
    <row r="74" spans="1:11" ht="25.5">
      <c r="A74" s="268">
        <v>44</v>
      </c>
      <c r="B74" s="206"/>
      <c r="C74" s="223">
        <v>3</v>
      </c>
      <c r="D74" s="224" t="s">
        <v>887</v>
      </c>
      <c r="E74" s="323"/>
      <c r="F74" s="323"/>
      <c r="G74" s="324"/>
      <c r="H74" s="169"/>
      <c r="I74" s="220" t="s">
        <v>873</v>
      </c>
      <c r="J74" s="150"/>
      <c r="K74" s="260"/>
    </row>
    <row r="75" spans="1:11" ht="15">
      <c r="A75" s="268"/>
      <c r="B75" s="206"/>
      <c r="C75" s="156"/>
      <c r="D75" s="218"/>
      <c r="E75" s="162"/>
      <c r="F75" s="206"/>
      <c r="G75" s="206"/>
      <c r="H75" s="150"/>
      <c r="I75" s="206"/>
      <c r="J75" s="150"/>
      <c r="K75" s="260"/>
    </row>
    <row r="76" spans="1:11" ht="15">
      <c r="A76" s="268">
        <v>45</v>
      </c>
      <c r="B76" s="206"/>
      <c r="C76" s="204" t="s">
        <v>849</v>
      </c>
      <c r="D76" s="232" t="s">
        <v>84</v>
      </c>
      <c r="E76" s="177"/>
      <c r="F76" s="177"/>
      <c r="G76" s="177"/>
      <c r="H76" s="233"/>
      <c r="I76" s="200" t="s">
        <v>836</v>
      </c>
      <c r="J76" s="234">
        <v>33344498</v>
      </c>
      <c r="K76" s="260"/>
    </row>
    <row r="77" spans="1:11" ht="20.25" customHeight="1">
      <c r="A77" s="268"/>
      <c r="B77" s="206"/>
      <c r="C77" s="204"/>
      <c r="D77" s="402" t="s">
        <v>851</v>
      </c>
      <c r="E77" s="391"/>
      <c r="F77" s="173"/>
      <c r="G77" s="199" t="s">
        <v>183</v>
      </c>
      <c r="H77" s="169"/>
      <c r="I77" s="200" t="s">
        <v>836</v>
      </c>
      <c r="J77" s="234">
        <v>33344498</v>
      </c>
      <c r="K77" s="260"/>
    </row>
    <row r="78" spans="1:11" ht="15">
      <c r="A78" s="268"/>
      <c r="B78" s="206"/>
      <c r="C78" s="204"/>
      <c r="D78" s="402" t="s">
        <v>852</v>
      </c>
      <c r="E78" s="391"/>
      <c r="F78" s="173"/>
      <c r="G78" s="199" t="s">
        <v>183</v>
      </c>
      <c r="H78" s="169"/>
      <c r="I78" s="200" t="s">
        <v>836</v>
      </c>
      <c r="J78" s="235">
        <v>0</v>
      </c>
      <c r="K78" s="260"/>
    </row>
    <row r="79" spans="1:11" ht="15">
      <c r="A79" s="268"/>
      <c r="B79" s="206"/>
      <c r="C79" s="204"/>
      <c r="D79" s="169" t="s">
        <v>853</v>
      </c>
      <c r="E79" s="169"/>
      <c r="F79" s="169"/>
      <c r="G79" s="199" t="s">
        <v>183</v>
      </c>
      <c r="H79" s="169"/>
      <c r="I79" s="200" t="s">
        <v>836</v>
      </c>
      <c r="J79" s="235">
        <v>0</v>
      </c>
      <c r="K79" s="260"/>
    </row>
    <row r="80" spans="1:11" ht="15">
      <c r="A80" s="268"/>
      <c r="B80" s="206"/>
      <c r="C80" s="204"/>
      <c r="D80" s="169" t="s">
        <v>854</v>
      </c>
      <c r="E80" s="169"/>
      <c r="F80" s="169"/>
      <c r="G80" s="199" t="s">
        <v>183</v>
      </c>
      <c r="H80" s="169"/>
      <c r="I80" s="200" t="s">
        <v>836</v>
      </c>
      <c r="J80" s="235">
        <v>0</v>
      </c>
      <c r="K80" s="260"/>
    </row>
    <row r="81" spans="1:11" ht="15">
      <c r="A81" s="268"/>
      <c r="B81" s="206"/>
      <c r="C81" s="204"/>
      <c r="D81" s="169" t="s">
        <v>855</v>
      </c>
      <c r="E81" s="169"/>
      <c r="F81" s="169"/>
      <c r="G81" s="199" t="s">
        <v>183</v>
      </c>
      <c r="H81" s="169">
        <v>9</v>
      </c>
      <c r="I81" s="200" t="s">
        <v>836</v>
      </c>
      <c r="J81" s="234">
        <v>33344498</v>
      </c>
      <c r="K81" s="260"/>
    </row>
    <row r="82" spans="1:11" ht="15">
      <c r="A82" s="268"/>
      <c r="B82" s="206"/>
      <c r="C82" s="204"/>
      <c r="D82" s="169" t="s">
        <v>856</v>
      </c>
      <c r="E82" s="169"/>
      <c r="F82" s="169"/>
      <c r="G82" s="199" t="s">
        <v>183</v>
      </c>
      <c r="H82" s="169"/>
      <c r="I82" s="200" t="s">
        <v>836</v>
      </c>
      <c r="J82" s="235">
        <v>0</v>
      </c>
      <c r="K82" s="260"/>
    </row>
    <row r="83" spans="1:11" ht="15">
      <c r="A83" s="268"/>
      <c r="B83" s="206"/>
      <c r="C83" s="204"/>
      <c r="D83" s="236" t="s">
        <v>888</v>
      </c>
      <c r="E83" s="236"/>
      <c r="F83" s="169" t="s">
        <v>889</v>
      </c>
      <c r="G83" s="199" t="s">
        <v>183</v>
      </c>
      <c r="H83" s="169"/>
      <c r="I83" s="200" t="s">
        <v>836</v>
      </c>
      <c r="J83" s="235">
        <v>0</v>
      </c>
      <c r="K83" s="260"/>
    </row>
    <row r="84" spans="1:11" ht="15">
      <c r="A84" s="268"/>
      <c r="B84" s="206"/>
      <c r="C84" s="204"/>
      <c r="D84" s="167" t="s">
        <v>890</v>
      </c>
      <c r="E84" s="169"/>
      <c r="F84" s="169"/>
      <c r="G84" s="199" t="s">
        <v>183</v>
      </c>
      <c r="H84" s="169">
        <v>2</v>
      </c>
      <c r="I84" s="200" t="s">
        <v>836</v>
      </c>
      <c r="J84" s="234">
        <v>0</v>
      </c>
      <c r="K84" s="260"/>
    </row>
    <row r="85" spans="1:11" ht="15">
      <c r="A85" s="268"/>
      <c r="B85" s="206"/>
      <c r="C85" s="204"/>
      <c r="D85" s="167" t="s">
        <v>859</v>
      </c>
      <c r="E85" s="169"/>
      <c r="F85" s="169"/>
      <c r="G85" s="199" t="s">
        <v>183</v>
      </c>
      <c r="H85" s="169"/>
      <c r="I85" s="200" t="s">
        <v>836</v>
      </c>
      <c r="J85" s="233">
        <v>0</v>
      </c>
      <c r="K85" s="260"/>
    </row>
    <row r="86" spans="1:11" ht="15">
      <c r="A86" s="268"/>
      <c r="B86" s="206"/>
      <c r="C86" s="204"/>
      <c r="D86" s="237" t="s">
        <v>891</v>
      </c>
      <c r="E86" s="238"/>
      <c r="F86" s="238"/>
      <c r="G86" s="165"/>
      <c r="H86" s="237"/>
      <c r="I86" s="200" t="s">
        <v>836</v>
      </c>
      <c r="J86" s="233">
        <v>0</v>
      </c>
      <c r="K86" s="260"/>
    </row>
    <row r="87" spans="1:11" ht="15">
      <c r="A87" s="268">
        <v>46</v>
      </c>
      <c r="B87" s="206"/>
      <c r="C87" s="228" t="s">
        <v>849</v>
      </c>
      <c r="D87" s="232" t="s">
        <v>85</v>
      </c>
      <c r="E87" s="177"/>
      <c r="F87" s="177"/>
      <c r="G87" s="177"/>
      <c r="H87" s="200" t="s">
        <v>836</v>
      </c>
      <c r="I87" s="239">
        <v>300685</v>
      </c>
      <c r="J87" s="150"/>
      <c r="K87" s="260"/>
    </row>
    <row r="88" spans="1:11" ht="15">
      <c r="A88" s="268">
        <v>47</v>
      </c>
      <c r="B88" s="206"/>
      <c r="C88" s="228" t="s">
        <v>849</v>
      </c>
      <c r="D88" s="232" t="s">
        <v>892</v>
      </c>
      <c r="E88" s="177"/>
      <c r="F88" s="177"/>
      <c r="G88" s="177"/>
      <c r="H88" s="200" t="s">
        <v>836</v>
      </c>
      <c r="I88" s="239">
        <v>34875</v>
      </c>
      <c r="J88" s="150"/>
      <c r="K88" s="260"/>
    </row>
    <row r="89" spans="1:11" ht="15">
      <c r="A89" s="268">
        <v>48</v>
      </c>
      <c r="B89" s="206"/>
      <c r="C89" s="228" t="s">
        <v>849</v>
      </c>
      <c r="D89" s="232" t="s">
        <v>893</v>
      </c>
      <c r="E89" s="177"/>
      <c r="F89" s="177"/>
      <c r="G89" s="177"/>
      <c r="H89" s="200" t="s">
        <v>836</v>
      </c>
      <c r="I89" s="239">
        <v>21500</v>
      </c>
      <c r="J89" s="150"/>
      <c r="K89" s="260"/>
    </row>
    <row r="90" spans="1:11" ht="15">
      <c r="A90" s="273">
        <v>49</v>
      </c>
      <c r="B90" s="206"/>
      <c r="C90" s="228" t="s">
        <v>849</v>
      </c>
      <c r="D90" s="232" t="s">
        <v>894</v>
      </c>
      <c r="E90" s="177"/>
      <c r="F90" s="177"/>
      <c r="G90" s="177"/>
      <c r="H90" s="200" t="s">
        <v>836</v>
      </c>
      <c r="I90" s="240">
        <v>201832</v>
      </c>
      <c r="J90" s="150"/>
      <c r="K90" s="260"/>
    </row>
    <row r="91" spans="1:11" ht="15">
      <c r="A91" s="273">
        <v>50</v>
      </c>
      <c r="B91" s="206"/>
      <c r="C91" s="228" t="s">
        <v>849</v>
      </c>
      <c r="D91" s="232" t="s">
        <v>895</v>
      </c>
      <c r="E91" s="177"/>
      <c r="F91" s="177"/>
      <c r="G91" s="177"/>
      <c r="H91" s="200" t="s">
        <v>836</v>
      </c>
      <c r="I91" s="241">
        <v>0</v>
      </c>
      <c r="J91" s="150"/>
      <c r="K91" s="260"/>
    </row>
    <row r="92" spans="1:11" ht="15.75" thickBot="1">
      <c r="A92" s="343">
        <v>51</v>
      </c>
      <c r="B92" s="344"/>
      <c r="C92" s="345" t="s">
        <v>849</v>
      </c>
      <c r="D92" s="346" t="s">
        <v>896</v>
      </c>
      <c r="E92" s="347"/>
      <c r="F92" s="347"/>
      <c r="G92" s="347"/>
      <c r="H92" s="331" t="s">
        <v>836</v>
      </c>
      <c r="I92" s="332"/>
      <c r="J92" s="348"/>
      <c r="K92" s="349"/>
    </row>
    <row r="93" spans="1:11" ht="15.75" thickBot="1">
      <c r="A93" s="351">
        <v>52</v>
      </c>
      <c r="B93" s="352"/>
      <c r="C93" s="353" t="s">
        <v>849</v>
      </c>
      <c r="D93" s="354" t="s">
        <v>871</v>
      </c>
      <c r="E93" s="355"/>
      <c r="F93" s="355"/>
      <c r="G93" s="355"/>
      <c r="H93" s="356" t="s">
        <v>836</v>
      </c>
      <c r="I93" s="357"/>
      <c r="J93" s="336"/>
      <c r="K93" s="358"/>
    </row>
    <row r="94" spans="1:11" ht="15">
      <c r="A94" s="334">
        <v>53</v>
      </c>
      <c r="B94" s="206"/>
      <c r="C94" s="228" t="s">
        <v>849</v>
      </c>
      <c r="D94" s="401" t="s">
        <v>897</v>
      </c>
      <c r="E94" s="396"/>
      <c r="F94" s="1"/>
      <c r="G94" s="1"/>
      <c r="H94" s="200" t="s">
        <v>836</v>
      </c>
      <c r="I94" s="240" t="s">
        <v>873</v>
      </c>
      <c r="J94" s="150"/>
      <c r="K94" s="260"/>
    </row>
    <row r="95" spans="1:11" ht="15">
      <c r="A95" s="268">
        <v>54</v>
      </c>
      <c r="B95" s="206"/>
      <c r="C95" s="228" t="s">
        <v>849</v>
      </c>
      <c r="D95" s="232" t="s">
        <v>898</v>
      </c>
      <c r="E95" s="177"/>
      <c r="F95" s="177"/>
      <c r="G95" s="177"/>
      <c r="H95" s="200" t="s">
        <v>836</v>
      </c>
      <c r="I95" s="410">
        <v>38168615</v>
      </c>
      <c r="J95" s="150"/>
      <c r="K95" s="260"/>
    </row>
    <row r="96" spans="1:11" ht="15">
      <c r="A96" s="268">
        <v>55</v>
      </c>
      <c r="B96" s="206"/>
      <c r="C96" s="223">
        <v>4</v>
      </c>
      <c r="D96" s="225" t="s">
        <v>89</v>
      </c>
      <c r="E96" s="226"/>
      <c r="F96" s="215"/>
      <c r="G96" s="177"/>
      <c r="H96" s="200" t="s">
        <v>836</v>
      </c>
      <c r="I96" s="240" t="s">
        <v>873</v>
      </c>
      <c r="J96" s="150"/>
      <c r="K96" s="260"/>
    </row>
    <row r="97" spans="1:11" ht="15">
      <c r="A97" s="268">
        <v>56</v>
      </c>
      <c r="B97" s="206"/>
      <c r="C97" s="223">
        <v>5</v>
      </c>
      <c r="D97" s="399" t="s">
        <v>88</v>
      </c>
      <c r="E97" s="391"/>
      <c r="F97" s="350"/>
      <c r="G97" s="177"/>
      <c r="H97" s="200" t="s">
        <v>836</v>
      </c>
      <c r="I97" s="240" t="s">
        <v>873</v>
      </c>
      <c r="J97" s="150"/>
      <c r="K97" s="260"/>
    </row>
    <row r="98" spans="1:11" ht="15">
      <c r="A98" s="268"/>
      <c r="B98" s="206"/>
      <c r="C98" s="229" t="s">
        <v>50</v>
      </c>
      <c r="D98" s="399" t="s">
        <v>899</v>
      </c>
      <c r="E98" s="391"/>
      <c r="F98" s="350"/>
      <c r="G98" s="177"/>
      <c r="H98" s="200" t="s">
        <v>836</v>
      </c>
      <c r="I98" s="240" t="s">
        <v>873</v>
      </c>
      <c r="J98" s="150"/>
      <c r="K98" s="260"/>
    </row>
    <row r="99" spans="1:11" ht="15">
      <c r="A99" s="268">
        <v>58</v>
      </c>
      <c r="B99" s="206"/>
      <c r="C99" s="223">
        <v>1</v>
      </c>
      <c r="D99" s="399" t="s">
        <v>900</v>
      </c>
      <c r="E99" s="391"/>
      <c r="F99" s="173"/>
      <c r="G99" s="177"/>
      <c r="H99" s="200" t="s">
        <v>836</v>
      </c>
      <c r="I99" s="251" t="s">
        <v>873</v>
      </c>
      <c r="J99" s="150"/>
      <c r="K99" s="260"/>
    </row>
    <row r="100" spans="1:11" ht="15">
      <c r="A100" s="268">
        <v>59</v>
      </c>
      <c r="B100" s="206"/>
      <c r="C100" s="228" t="s">
        <v>849</v>
      </c>
      <c r="D100" s="401" t="s">
        <v>901</v>
      </c>
      <c r="E100" s="391"/>
      <c r="F100" s="350"/>
      <c r="G100" s="177"/>
      <c r="H100" s="200" t="s">
        <v>836</v>
      </c>
      <c r="I100" s="220" t="s">
        <v>873</v>
      </c>
      <c r="J100" s="150"/>
      <c r="K100" s="260"/>
    </row>
    <row r="101" spans="1:11" ht="15">
      <c r="A101" s="268">
        <v>60</v>
      </c>
      <c r="B101" s="206"/>
      <c r="C101" s="228" t="s">
        <v>849</v>
      </c>
      <c r="D101" s="401" t="s">
        <v>80</v>
      </c>
      <c r="E101" s="396"/>
      <c r="F101" s="1"/>
      <c r="G101" s="1"/>
      <c r="H101" s="200" t="s">
        <v>836</v>
      </c>
      <c r="I101" s="220" t="s">
        <v>873</v>
      </c>
      <c r="J101" s="150"/>
      <c r="K101" s="260"/>
    </row>
    <row r="102" spans="1:11" ht="15">
      <c r="A102" s="268">
        <v>61</v>
      </c>
      <c r="B102" s="206"/>
      <c r="C102" s="223">
        <v>2</v>
      </c>
      <c r="D102" s="225" t="s">
        <v>902</v>
      </c>
      <c r="E102" s="222"/>
      <c r="F102" s="177"/>
      <c r="G102" s="177"/>
      <c r="H102" s="200" t="s">
        <v>836</v>
      </c>
      <c r="I102" s="220" t="s">
        <v>873</v>
      </c>
      <c r="J102" s="150"/>
      <c r="K102" s="260"/>
    </row>
    <row r="103" spans="1:11" ht="15">
      <c r="A103" s="268">
        <v>62</v>
      </c>
      <c r="B103" s="206"/>
      <c r="C103" s="223">
        <v>3</v>
      </c>
      <c r="D103" s="225" t="s">
        <v>89</v>
      </c>
      <c r="E103" s="222"/>
      <c r="F103" s="177"/>
      <c r="G103" s="177"/>
      <c r="H103" s="200" t="s">
        <v>836</v>
      </c>
      <c r="I103" s="220" t="s">
        <v>873</v>
      </c>
      <c r="J103" s="150"/>
      <c r="K103" s="260"/>
    </row>
    <row r="104" spans="1:11" ht="15">
      <c r="A104" s="268">
        <v>63</v>
      </c>
      <c r="B104" s="206"/>
      <c r="C104" s="223">
        <v>4</v>
      </c>
      <c r="D104" s="399" t="s">
        <v>95</v>
      </c>
      <c r="E104" s="396"/>
      <c r="F104" s="1"/>
      <c r="G104" s="1"/>
      <c r="H104" s="200" t="s">
        <v>836</v>
      </c>
      <c r="I104" s="220" t="s">
        <v>873</v>
      </c>
      <c r="J104" s="150"/>
      <c r="K104" s="260"/>
    </row>
    <row r="105" spans="1:11" ht="15">
      <c r="A105" s="268"/>
      <c r="B105" s="206"/>
      <c r="C105" s="229" t="s">
        <v>97</v>
      </c>
      <c r="D105" s="224" t="s">
        <v>903</v>
      </c>
      <c r="E105" s="197"/>
      <c r="F105" s="198"/>
      <c r="G105" s="177"/>
      <c r="H105" s="200" t="s">
        <v>836</v>
      </c>
      <c r="I105" s="220" t="s">
        <v>873</v>
      </c>
      <c r="J105" s="150"/>
      <c r="K105" s="260"/>
    </row>
    <row r="106" spans="1:11" ht="15">
      <c r="A106" s="268">
        <v>66</v>
      </c>
      <c r="B106" s="206"/>
      <c r="C106" s="223">
        <v>1</v>
      </c>
      <c r="D106" s="225" t="s">
        <v>904</v>
      </c>
      <c r="E106" s="222"/>
      <c r="F106" s="177"/>
      <c r="G106" s="177"/>
      <c r="H106" s="200" t="s">
        <v>836</v>
      </c>
      <c r="I106" s="220" t="s">
        <v>873</v>
      </c>
      <c r="J106" s="150"/>
      <c r="K106" s="260"/>
    </row>
    <row r="107" spans="1:11" ht="15">
      <c r="A107" s="268">
        <v>67</v>
      </c>
      <c r="B107" s="206"/>
      <c r="C107" s="223">
        <v>2</v>
      </c>
      <c r="D107" s="399" t="s">
        <v>905</v>
      </c>
      <c r="E107" s="398"/>
      <c r="F107" s="398"/>
      <c r="G107" s="391"/>
      <c r="H107" s="200" t="s">
        <v>836</v>
      </c>
      <c r="I107" s="220" t="s">
        <v>873</v>
      </c>
      <c r="J107" s="150"/>
      <c r="K107" s="260"/>
    </row>
    <row r="108" spans="1:11" ht="15">
      <c r="A108" s="268">
        <v>68</v>
      </c>
      <c r="B108" s="206"/>
      <c r="C108" s="223">
        <v>3</v>
      </c>
      <c r="D108" s="399" t="s">
        <v>101</v>
      </c>
      <c r="E108" s="398"/>
      <c r="F108" s="398"/>
      <c r="G108" s="391"/>
      <c r="H108" s="200" t="s">
        <v>836</v>
      </c>
      <c r="I108" s="242">
        <v>100000</v>
      </c>
      <c r="J108" s="150"/>
      <c r="K108" s="260"/>
    </row>
    <row r="109" spans="1:11" ht="15">
      <c r="A109" s="268">
        <v>69</v>
      </c>
      <c r="B109" s="206"/>
      <c r="C109" s="223">
        <v>4</v>
      </c>
      <c r="D109" s="399" t="s">
        <v>906</v>
      </c>
      <c r="E109" s="398"/>
      <c r="F109" s="398"/>
      <c r="G109" s="391"/>
      <c r="H109" s="200" t="s">
        <v>836</v>
      </c>
      <c r="I109" s="220" t="s">
        <v>873</v>
      </c>
      <c r="J109" s="150"/>
      <c r="K109" s="260"/>
    </row>
    <row r="110" spans="1:11" ht="15">
      <c r="A110" s="268">
        <v>70</v>
      </c>
      <c r="B110" s="206"/>
      <c r="C110" s="223">
        <v>5</v>
      </c>
      <c r="D110" s="399" t="s">
        <v>907</v>
      </c>
      <c r="E110" s="398"/>
      <c r="F110" s="398"/>
      <c r="G110" s="391"/>
      <c r="H110" s="200" t="s">
        <v>836</v>
      </c>
      <c r="I110" s="220" t="s">
        <v>873</v>
      </c>
      <c r="J110" s="150"/>
      <c r="K110" s="260"/>
    </row>
    <row r="111" spans="1:11" ht="25.5">
      <c r="A111" s="268">
        <v>71</v>
      </c>
      <c r="B111" s="206"/>
      <c r="C111" s="223">
        <v>6</v>
      </c>
      <c r="D111" s="224" t="s">
        <v>908</v>
      </c>
      <c r="E111" s="323"/>
      <c r="F111" s="323"/>
      <c r="G111" s="324"/>
      <c r="H111" s="200" t="s">
        <v>836</v>
      </c>
      <c r="I111" s="220">
        <v>0</v>
      </c>
      <c r="J111" s="150"/>
      <c r="K111" s="260"/>
    </row>
    <row r="112" spans="1:11" ht="15">
      <c r="A112" s="268">
        <v>72</v>
      </c>
      <c r="B112" s="206"/>
      <c r="C112" s="223">
        <v>7</v>
      </c>
      <c r="D112" s="399" t="s">
        <v>909</v>
      </c>
      <c r="E112" s="398"/>
      <c r="F112" s="398"/>
      <c r="G112" s="391"/>
      <c r="H112" s="200" t="s">
        <v>836</v>
      </c>
      <c r="I112" s="220">
        <v>0</v>
      </c>
      <c r="J112" s="150"/>
      <c r="K112" s="260"/>
    </row>
    <row r="113" spans="1:11" ht="15">
      <c r="A113" s="268">
        <v>73</v>
      </c>
      <c r="B113" s="206"/>
      <c r="C113" s="223">
        <v>8</v>
      </c>
      <c r="D113" s="399" t="s">
        <v>910</v>
      </c>
      <c r="E113" s="398"/>
      <c r="F113" s="398"/>
      <c r="G113" s="391"/>
      <c r="H113" s="200" t="s">
        <v>836</v>
      </c>
      <c r="I113" s="220">
        <v>0</v>
      </c>
      <c r="J113" s="150"/>
      <c r="K113" s="260"/>
    </row>
    <row r="114" spans="1:11" ht="15">
      <c r="A114" s="268">
        <v>74</v>
      </c>
      <c r="B114" s="206"/>
      <c r="C114" s="223">
        <v>9</v>
      </c>
      <c r="D114" s="399" t="s">
        <v>911</v>
      </c>
      <c r="E114" s="398"/>
      <c r="F114" s="398"/>
      <c r="G114" s="391"/>
      <c r="H114" s="200" t="s">
        <v>836</v>
      </c>
      <c r="I114" s="243">
        <v>10281059</v>
      </c>
      <c r="J114" s="150"/>
      <c r="K114" s="260"/>
    </row>
    <row r="115" spans="1:11" ht="15">
      <c r="A115" s="268">
        <v>75</v>
      </c>
      <c r="B115" s="206"/>
      <c r="C115" s="223">
        <v>10</v>
      </c>
      <c r="D115" s="399" t="s">
        <v>912</v>
      </c>
      <c r="E115" s="398"/>
      <c r="F115" s="398"/>
      <c r="G115" s="391"/>
      <c r="H115" s="200" t="s">
        <v>836</v>
      </c>
      <c r="I115" s="234">
        <v>2577921</v>
      </c>
      <c r="J115" s="150"/>
      <c r="K115" s="260"/>
    </row>
    <row r="116" spans="1:11" ht="15">
      <c r="A116" s="262"/>
      <c r="B116" s="150"/>
      <c r="C116" s="244" t="s">
        <v>913</v>
      </c>
      <c r="D116" s="402" t="s">
        <v>914</v>
      </c>
      <c r="E116" s="398"/>
      <c r="F116" s="398"/>
      <c r="G116" s="391"/>
      <c r="H116" s="200" t="s">
        <v>836</v>
      </c>
      <c r="I116" s="234">
        <f>I115</f>
        <v>2577921</v>
      </c>
      <c r="J116" s="245"/>
      <c r="K116" s="260"/>
    </row>
    <row r="117" spans="1:11" ht="15">
      <c r="A117" s="262"/>
      <c r="B117" s="150"/>
      <c r="C117" s="246" t="s">
        <v>913</v>
      </c>
      <c r="D117" s="402" t="s">
        <v>915</v>
      </c>
      <c r="E117" s="398"/>
      <c r="F117" s="398"/>
      <c r="G117" s="391"/>
      <c r="H117" s="200" t="s">
        <v>836</v>
      </c>
      <c r="I117" s="219">
        <v>0</v>
      </c>
      <c r="J117" s="245"/>
      <c r="K117" s="260"/>
    </row>
    <row r="118" spans="1:11" ht="15">
      <c r="A118" s="262"/>
      <c r="B118" s="150"/>
      <c r="C118" s="246" t="s">
        <v>913</v>
      </c>
      <c r="D118" s="402" t="s">
        <v>916</v>
      </c>
      <c r="E118" s="398"/>
      <c r="F118" s="398"/>
      <c r="G118" s="391"/>
      <c r="H118" s="200" t="s">
        <v>836</v>
      </c>
      <c r="I118" s="219">
        <v>2864357</v>
      </c>
      <c r="J118" s="245"/>
      <c r="K118" s="260"/>
    </row>
    <row r="119" spans="1:11" ht="15">
      <c r="A119" s="262"/>
      <c r="B119" s="150"/>
      <c r="C119" s="246" t="s">
        <v>913</v>
      </c>
      <c r="D119" s="403" t="s">
        <v>786</v>
      </c>
      <c r="E119" s="398"/>
      <c r="F119" s="398"/>
      <c r="G119" s="391"/>
      <c r="H119" s="200" t="s">
        <v>836</v>
      </c>
      <c r="I119" s="219">
        <v>286436</v>
      </c>
      <c r="J119" s="245"/>
      <c r="K119" s="260"/>
    </row>
    <row r="120" spans="1:11" ht="15.75">
      <c r="A120" s="262"/>
      <c r="B120" s="247" t="s">
        <v>917</v>
      </c>
      <c r="C120" s="247"/>
      <c r="D120" s="248" t="s">
        <v>918</v>
      </c>
      <c r="E120" s="150"/>
      <c r="F120" s="150"/>
      <c r="G120" s="150"/>
      <c r="H120" s="150"/>
      <c r="I120" s="150"/>
      <c r="J120" s="150"/>
      <c r="K120" s="260"/>
    </row>
    <row r="121" spans="1:11" ht="15">
      <c r="A121" s="259"/>
      <c r="B121" s="150"/>
      <c r="C121" s="150"/>
      <c r="D121" s="150"/>
      <c r="E121" s="150"/>
      <c r="F121" s="150"/>
      <c r="G121" s="150"/>
      <c r="H121" s="150"/>
      <c r="I121" s="150"/>
      <c r="J121" s="150"/>
      <c r="K121" s="260"/>
    </row>
    <row r="122" spans="1:11" ht="15">
      <c r="A122" s="259"/>
      <c r="B122" s="150"/>
      <c r="C122" s="249"/>
      <c r="D122" s="206" t="s">
        <v>919</v>
      </c>
      <c r="E122" s="150"/>
      <c r="F122" s="150"/>
      <c r="G122" s="150"/>
      <c r="H122" s="150"/>
      <c r="I122" s="150"/>
      <c r="J122" s="150"/>
      <c r="K122" s="260"/>
    </row>
    <row r="123" spans="1:11" ht="15">
      <c r="A123" s="259"/>
      <c r="B123" s="150"/>
      <c r="C123" s="206" t="s">
        <v>920</v>
      </c>
      <c r="D123" s="206"/>
      <c r="E123" s="150"/>
      <c r="F123" s="150"/>
      <c r="G123" s="150"/>
      <c r="H123" s="150"/>
      <c r="I123" s="150"/>
      <c r="J123" s="150"/>
      <c r="K123" s="260"/>
    </row>
    <row r="124" spans="1:11" ht="15">
      <c r="A124" s="259"/>
      <c r="B124" s="150"/>
      <c r="C124" s="206"/>
      <c r="D124" s="206" t="s">
        <v>921</v>
      </c>
      <c r="E124" s="150"/>
      <c r="F124" s="150"/>
      <c r="G124" s="150"/>
      <c r="H124" s="150"/>
      <c r="I124" s="150"/>
      <c r="J124" s="150"/>
      <c r="K124" s="260"/>
    </row>
    <row r="125" spans="1:11" ht="15">
      <c r="A125" s="259"/>
      <c r="B125" s="150"/>
      <c r="C125" s="206" t="s">
        <v>922</v>
      </c>
      <c r="D125" s="206"/>
      <c r="E125" s="150"/>
      <c r="F125" s="150"/>
      <c r="G125" s="150"/>
      <c r="H125" s="150"/>
      <c r="I125" s="150"/>
      <c r="J125" s="150"/>
      <c r="K125" s="260"/>
    </row>
    <row r="126" spans="1:11" ht="15">
      <c r="A126" s="259"/>
      <c r="B126" s="150"/>
      <c r="C126" s="150"/>
      <c r="D126" s="150"/>
      <c r="E126" s="150"/>
      <c r="F126" s="150"/>
      <c r="G126" s="150"/>
      <c r="H126" s="150"/>
      <c r="I126" s="150"/>
      <c r="J126" s="150"/>
      <c r="K126" s="260"/>
    </row>
    <row r="127" spans="1:11" ht="15.75">
      <c r="A127" s="259"/>
      <c r="B127" s="150"/>
      <c r="C127" s="150"/>
      <c r="D127" s="196" t="s">
        <v>923</v>
      </c>
      <c r="E127" s="150"/>
      <c r="F127" s="150"/>
      <c r="G127" s="250" t="s">
        <v>924</v>
      </c>
      <c r="H127" s="250"/>
      <c r="I127" s="250"/>
      <c r="J127" s="250"/>
      <c r="K127" s="270"/>
    </row>
    <row r="128" spans="1:11" ht="15.75">
      <c r="A128" s="259"/>
      <c r="B128" s="150"/>
      <c r="C128" s="150"/>
      <c r="D128" s="196" t="s">
        <v>1032</v>
      </c>
      <c r="E128" s="150"/>
      <c r="F128" s="150"/>
      <c r="G128" s="274" t="s">
        <v>1033</v>
      </c>
      <c r="H128" s="274"/>
      <c r="I128" s="274"/>
      <c r="J128" s="274"/>
      <c r="K128" s="275"/>
    </row>
    <row r="129" spans="1:11" ht="12.75">
      <c r="A129" s="271"/>
      <c r="B129" s="117"/>
      <c r="C129" s="117"/>
      <c r="D129" s="117"/>
      <c r="E129" s="117"/>
      <c r="F129" s="117"/>
      <c r="G129" s="117"/>
      <c r="H129" s="117"/>
      <c r="I129" s="117"/>
      <c r="J129" s="117"/>
      <c r="K129" s="118"/>
    </row>
    <row r="130" spans="1:11" ht="12.75">
      <c r="A130" s="271"/>
      <c r="B130" s="117"/>
      <c r="C130" s="117"/>
      <c r="D130" s="117"/>
      <c r="E130" s="117"/>
      <c r="F130" s="117"/>
      <c r="G130" s="117"/>
      <c r="H130" s="117"/>
      <c r="I130" s="117" t="s">
        <v>925</v>
      </c>
      <c r="J130" s="117"/>
      <c r="K130" s="118"/>
    </row>
    <row r="131" spans="1:11" ht="13.5" thickBot="1">
      <c r="A131" s="272"/>
      <c r="B131" s="115"/>
      <c r="C131" s="115"/>
      <c r="D131" s="115"/>
      <c r="E131" s="115"/>
      <c r="F131" s="115"/>
      <c r="G131" s="115"/>
      <c r="H131" s="115"/>
      <c r="I131" s="115"/>
      <c r="J131" s="115"/>
      <c r="K131" s="116"/>
    </row>
  </sheetData>
  <sheetProtection/>
  <mergeCells count="47">
    <mergeCell ref="D31:F31"/>
    <mergeCell ref="D30:F30"/>
    <mergeCell ref="D41:E41"/>
    <mergeCell ref="E48:G48"/>
    <mergeCell ref="D55:H55"/>
    <mergeCell ref="D56:H56"/>
    <mergeCell ref="D115:G115"/>
    <mergeCell ref="D116:G116"/>
    <mergeCell ref="D117:G117"/>
    <mergeCell ref="D118:G118"/>
    <mergeCell ref="D119:G119"/>
    <mergeCell ref="D112:G112"/>
    <mergeCell ref="D113:G113"/>
    <mergeCell ref="D114:G114"/>
    <mergeCell ref="D101:E101"/>
    <mergeCell ref="D98:E98"/>
    <mergeCell ref="D99:E99"/>
    <mergeCell ref="D104:E104"/>
    <mergeCell ref="D107:G107"/>
    <mergeCell ref="D110:G110"/>
    <mergeCell ref="D109:G109"/>
    <mergeCell ref="D108:G108"/>
    <mergeCell ref="D67:G67"/>
    <mergeCell ref="D68:G68"/>
    <mergeCell ref="D69:G69"/>
    <mergeCell ref="D70:G70"/>
    <mergeCell ref="D71:G71"/>
    <mergeCell ref="D100:E100"/>
    <mergeCell ref="D94:E94"/>
    <mergeCell ref="D97:E97"/>
    <mergeCell ref="D77:E77"/>
    <mergeCell ref="D78:E78"/>
    <mergeCell ref="D54:H54"/>
    <mergeCell ref="D63:G63"/>
    <mergeCell ref="D64:G64"/>
    <mergeCell ref="D65:G65"/>
    <mergeCell ref="D66:G66"/>
    <mergeCell ref="D57:H57"/>
    <mergeCell ref="D58:H58"/>
    <mergeCell ref="D59:H59"/>
    <mergeCell ref="D60:G60"/>
    <mergeCell ref="B2:E2"/>
    <mergeCell ref="D9:E9"/>
    <mergeCell ref="D11:E11"/>
    <mergeCell ref="D12:E12"/>
    <mergeCell ref="G9:H9"/>
    <mergeCell ref="G11:H11"/>
  </mergeCells>
  <printOptions/>
  <pageMargins left="0.2" right="0.16" top="0.22" bottom="0.34" header="0.4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Klienti</cp:lastModifiedBy>
  <cp:lastPrinted>2012-03-28T09:02:35Z</cp:lastPrinted>
  <dcterms:created xsi:type="dcterms:W3CDTF">2012-03-15T00:50:32Z</dcterms:created>
  <dcterms:modified xsi:type="dcterms:W3CDTF">2012-03-28T09:03:22Z</dcterms:modified>
  <cp:category/>
  <cp:version/>
  <cp:contentType/>
  <cp:contentStatus/>
</cp:coreProperties>
</file>