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823" activeTab="5"/>
  </bookViews>
  <sheets>
    <sheet name="Kop." sheetId="1" r:id="rId1"/>
    <sheet name="Aktivet" sheetId="2" r:id="rId2"/>
    <sheet name="Pasivet" sheetId="3" r:id="rId3"/>
    <sheet name="Rez.1" sheetId="4" r:id="rId4"/>
    <sheet name="Kapitali 2" sheetId="5" r:id="rId5"/>
    <sheet name="Fluksi 1" sheetId="6" r:id="rId6"/>
  </sheets>
  <definedNames/>
  <calcPr fullCalcOnLoad="1"/>
</workbook>
</file>

<file path=xl/sharedStrings.xml><?xml version="1.0" encoding="utf-8"?>
<sst xmlns="http://schemas.openxmlformats.org/spreadsheetml/2006/main" count="250" uniqueCount="180">
  <si>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</si>
  <si>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</si>
  <si>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</si>
  <si>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</si>
  <si>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</si>
  <si>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</si>
  <si>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</si>
  <si>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</si>
  <si>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</si>
  <si>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</si>
  <si>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</si>
  <si>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</si>
  <si>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</si>
  <si>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</si>
  <si>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</si>
  <si>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</si>
  <si>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</si>
  <si>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</si>
  <si>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</si>
  <si>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</si>
  <si>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</si>
  <si>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</si>
  <si>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</si>
  <si>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</si>
  <si>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</si>
  <si>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</si>
  <si>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</si>
  <si>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</si>
  <si>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</si>
  <si>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</si>
  <si>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</si>
  <si>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</si>
  <si>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</si>
  <si>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</si>
  <si>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</si>
  <si>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</si>
  <si>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</si>
  <si>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</si>
  <si>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</si>
  <si>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</si>
  <si>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</si>
  <si>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</si>
  <si>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</si>
  <si>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</si>
  <si>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</si>
  <si>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</si>
  <si>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</si>
  <si>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</si>
  <si>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</si>
  <si>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</si>
  <si>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</si>
  <si>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</si>
  <si>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</si>
  <si>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</si>
  <si>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</si>
  <si>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</si>
  <si>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</si>
  <si>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</si>
  <si>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</si>
  <si>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</si>
  <si>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</si>
  <si>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</si>
  <si>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</si>
  <si>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</si>
  <si>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</si>
  <si>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</si>
  <si>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</si>
  <si>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</si>
  <si>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</si>
  <si>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</si>
  <si>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</si>
  <si>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Ligjit Nr. 9228 Date 29.04.2004     Per Kontabilitetin dhe Pasqyrat Financiare  )</t>
  </si>
  <si>
    <t>Fluksi monetar nga veprimtarite e shfrytezimit</t>
  </si>
  <si>
    <t>MM te ardhura nga veprimtarite</t>
  </si>
  <si>
    <t>Interesi i paguar</t>
  </si>
  <si>
    <t>Tatim mbi fitimin i paguar</t>
  </si>
  <si>
    <t>MM neto nga veprimtarite e shfytezimit</t>
  </si>
  <si>
    <t>Pasqyra e fluksit monetar - metoda direkte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</si>
  <si>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</si>
  <si>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</si>
  <si>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</si>
  <si>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</si>
  <si>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</si>
  <si>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</si>
  <si>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</si>
  <si>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</si>
  <si>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</si>
  <si>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</si>
  <si>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</si>
  <si>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</si>
  <si>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Mjetet monetare (MM) te arketuara nga klientet</t>
  </si>
  <si>
    <t>Blerja e njesise se kontrolluar X minus parate e Arketuara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</si>
  <si>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</si>
  <si>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</si>
  <si>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</si>
  <si>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</si>
  <si>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</si>
  <si>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</si>
  <si>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</si>
  <si>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</si>
  <si>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</si>
  <si>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</si>
  <si>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</si>
  <si>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</si>
  <si>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</si>
  <si>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</si>
  <si>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</si>
  <si>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</si>
  <si>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</si>
  <si>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</si>
  <si>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</si>
  <si>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</si>
  <si>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</si>
  <si>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</si>
  <si>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</si>
  <si>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</si>
  <si>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</si>
  <si>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</si>
  <si>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</si>
  <si>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</si>
  <si>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</si>
  <si>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</si>
  <si>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</si>
  <si>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</si>
  <si>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</si>
  <si>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</si>
  <si>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</si>
  <si>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</si>
  <si>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</si>
  <si>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</si>
  <si>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</si>
  <si>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</si>
  <si>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</si>
  <si>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</si>
  <si>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</si>
  <si>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</si>
  <si>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</si>
  <si>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</si>
  <si>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</si>
  <si>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</si>
  <si>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</si>
  <si>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</si>
  <si>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</si>
  <si>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</si>
  <si>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</si>
  <si>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MM te paguara ndaj furnitoreve dhe punonjesve</t>
  </si>
  <si>
    <t>Provizionet afatshkurtra</t>
  </si>
  <si>
    <t>Ndrysh.ne invent.prod.gatshme e prodhimit ne proces</t>
  </si>
  <si>
    <t>Pagesat e detyrimeve te qerase financiare</t>
  </si>
  <si>
    <t>MM neto e perdorura ne veprimtarite Financiare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</si>
  <si>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</si>
  <si>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</si>
  <si>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</si>
  <si>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</si>
  <si>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</si>
  <si>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</si>
  <si>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Leke</t>
  </si>
  <si>
    <t>Po</t>
  </si>
  <si>
    <t>Te tjera</t>
  </si>
  <si>
    <t xml:space="preserve">(  Ne zbatim te Standartit Kombetar te Kontabilitetit Nr.2 dhe </t>
  </si>
  <si>
    <t>TOTALI   I PASIVEVE   DHE   KAPITALIT  (I+II+III)</t>
  </si>
  <si>
    <t>Te ardhura nga huamarrje afatgjata(Financim ortaku)</t>
  </si>
  <si>
    <t>PO</t>
  </si>
  <si>
    <t>Parapagesa per blerje mjete transporti</t>
  </si>
  <si>
    <t>Makineri  dhe Paisje</t>
  </si>
  <si>
    <t>Aktive te tjera afatgjata / proces /</t>
  </si>
  <si>
    <t>TAP</t>
  </si>
  <si>
    <t>L31507025F</t>
  </si>
  <si>
    <t>ERGI 2008  SHPK</t>
  </si>
  <si>
    <t>Punim duroalumini</t>
  </si>
  <si>
    <r>
      <t xml:space="preserve">UNAZA E RE PALLATI  </t>
    </r>
    <r>
      <rPr>
        <b/>
        <sz val="10"/>
        <rFont val="Arial"/>
        <family val="2"/>
      </rPr>
      <t>BRUCI</t>
    </r>
    <r>
      <rPr>
        <sz val="10"/>
        <rFont val="Arial"/>
        <family val="2"/>
      </rPr>
      <t xml:space="preserve"> TIRANE</t>
    </r>
  </si>
  <si>
    <t>Pasqyra  e  Ndryshimeve  ne  Kapital  2014</t>
  </si>
  <si>
    <t>Mjete transporti</t>
  </si>
  <si>
    <t>Pozicioni me 31 dhjetor 2015</t>
  </si>
  <si>
    <t>Viti   2016</t>
  </si>
  <si>
    <t>Pasqyrat    Financiare    te    Vitit   2016</t>
  </si>
  <si>
    <t>Pasqyra   e   te   Ardhurave   dhe   Shpenzimeve     2016</t>
  </si>
  <si>
    <t>Pasqyra   e   Fluksit   Monetar  -  Metoda  Direkte   2016</t>
  </si>
  <si>
    <t>Pozicioni me 31 janar  2016</t>
  </si>
  <si>
    <t>Pozicioni me 31 dhjetor 2016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</si>
</sst>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#,##0.000"/>
    <numFmt numFmtId="182" formatCode="_-* #,##0.0_L_e_k_-;\-* #,##0.0_L_e_k_-;_-* &quot;-&quot;??_L_e_k_-;_-@_-"/>
    <numFmt numFmtId="183" formatCode="_-* #,##0_L_e_k_-;\-* #,##0_L_e_k_-;_-* &quot;-&quot;??_L_e_k_-;_-@_-"/>
  </numFmts>
  <fonts count="53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4"/>
      <name val="Arial"/>
      <family val="0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25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25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4" fillId="0" borderId="25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vertical="center"/>
    </xf>
    <xf numFmtId="180" fontId="0" fillId="0" borderId="1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5" fillId="0" borderId="32" xfId="0" applyFont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4" fillId="0" borderId="15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32" xfId="0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15" fillId="0" borderId="33" xfId="0" applyFont="1" applyBorder="1" applyAlignment="1">
      <alignment vertical="center"/>
    </xf>
    <xf numFmtId="3" fontId="0" fillId="0" borderId="15" xfId="0" applyNumberFormat="1" applyFont="1" applyBorder="1" applyAlignment="1">
      <alignment horizontal="right" vertical="center"/>
    </xf>
    <xf numFmtId="0" fontId="14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14" fontId="14" fillId="0" borderId="29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3" fontId="14" fillId="0" borderId="12" xfId="0" applyNumberFormat="1" applyFont="1" applyBorder="1" applyAlignment="1">
      <alignment horizontal="right" vertical="center"/>
    </xf>
    <xf numFmtId="3" fontId="14" fillId="0" borderId="15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37">
      <selection activeCell="F42" sqref="F42"/>
    </sheetView>
  </sheetViews>
  <sheetFormatPr defaultColWidth="9.140625" defaultRowHeight="12.75"/>
  <cols>
    <col min="1" max="1" width="5.421875" style="27" customWidth="1"/>
    <col min="2" max="3" width="9.140625" style="27" customWidth="1"/>
    <col min="4" max="4" width="9.28125" style="27" customWidth="1"/>
    <col min="5" max="5" width="11.421875" style="27" customWidth="1"/>
    <col min="6" max="6" width="12.8515625" style="27" customWidth="1"/>
    <col min="7" max="7" width="5.421875" style="27" customWidth="1"/>
    <col min="8" max="8" width="9.8515625" style="27" bestFit="1" customWidth="1"/>
    <col min="9" max="9" width="9.140625" style="27" customWidth="1"/>
    <col min="10" max="10" width="3.140625" style="27" customWidth="1"/>
    <col min="11" max="11" width="9.140625" style="27" customWidth="1"/>
    <col min="12" max="12" width="1.8515625" style="27" customWidth="1"/>
    <col min="13" max="16384" width="9.140625" style="27" customWidth="1"/>
  </cols>
  <sheetData>
    <row r="1" s="23" customFormat="1" ht="6.75" customHeight="1"/>
    <row r="2" spans="2:11" s="23" customFormat="1" ht="12.75">
      <c r="B2" s="28"/>
      <c r="C2" s="29"/>
      <c r="D2" s="29"/>
      <c r="E2" s="29"/>
      <c r="F2" s="29"/>
      <c r="G2" s="29"/>
      <c r="H2" s="29"/>
      <c r="I2" s="29"/>
      <c r="J2" s="29"/>
      <c r="K2" s="30"/>
    </row>
    <row r="3" spans="2:11" s="24" customFormat="1" ht="13.5" customHeight="1">
      <c r="B3" s="31"/>
      <c r="C3" s="136" t="s">
        <v>155</v>
      </c>
      <c r="D3" s="136"/>
      <c r="E3" s="136"/>
      <c r="F3" s="135" t="s">
        <v>168</v>
      </c>
      <c r="G3" s="137"/>
      <c r="H3" s="138"/>
      <c r="I3" s="139"/>
      <c r="J3" s="136"/>
      <c r="K3" s="33"/>
    </row>
    <row r="4" spans="2:11" s="24" customFormat="1" ht="13.5" customHeight="1">
      <c r="B4" s="31"/>
      <c r="C4" s="136" t="s">
        <v>92</v>
      </c>
      <c r="D4" s="136"/>
      <c r="E4" s="136"/>
      <c r="F4" s="139" t="s">
        <v>167</v>
      </c>
      <c r="G4" s="140"/>
      <c r="H4" s="141"/>
      <c r="I4" s="142"/>
      <c r="J4" s="142"/>
      <c r="K4" s="33"/>
    </row>
    <row r="5" spans="2:11" s="24" customFormat="1" ht="13.5" customHeight="1">
      <c r="B5" s="31"/>
      <c r="C5" s="136" t="s">
        <v>5</v>
      </c>
      <c r="D5" s="136"/>
      <c r="E5" s="136"/>
      <c r="F5" s="143" t="s">
        <v>170</v>
      </c>
      <c r="G5" s="139"/>
      <c r="H5" s="139"/>
      <c r="I5" s="139"/>
      <c r="J5" s="139"/>
      <c r="K5" s="33"/>
    </row>
    <row r="6" spans="2:11" s="24" customFormat="1" ht="13.5" customHeight="1">
      <c r="B6" s="31"/>
      <c r="C6" s="136"/>
      <c r="D6" s="136"/>
      <c r="E6" s="136"/>
      <c r="F6" s="136"/>
      <c r="G6" s="136"/>
      <c r="H6" s="144"/>
      <c r="I6" s="144"/>
      <c r="J6" s="142"/>
      <c r="K6" s="33"/>
    </row>
    <row r="7" spans="2:11" s="24" customFormat="1" ht="13.5" customHeight="1">
      <c r="B7" s="31"/>
      <c r="C7" s="136" t="s">
        <v>0</v>
      </c>
      <c r="D7" s="136"/>
      <c r="E7" s="136"/>
      <c r="F7" s="145">
        <v>41340</v>
      </c>
      <c r="G7" s="146"/>
      <c r="H7" s="136"/>
      <c r="I7" s="136"/>
      <c r="J7" s="136"/>
      <c r="K7" s="33"/>
    </row>
    <row r="8" spans="2:11" s="24" customFormat="1" ht="13.5" customHeight="1">
      <c r="B8" s="31"/>
      <c r="C8" s="136" t="s">
        <v>1</v>
      </c>
      <c r="D8" s="136"/>
      <c r="E8" s="136"/>
      <c r="F8" s="142"/>
      <c r="G8" s="147"/>
      <c r="H8" s="136"/>
      <c r="I8" s="136"/>
      <c r="J8" s="136"/>
      <c r="K8" s="33"/>
    </row>
    <row r="9" spans="2:11" s="24" customFormat="1" ht="13.5" customHeight="1">
      <c r="B9" s="31"/>
      <c r="C9" s="136"/>
      <c r="D9" s="136"/>
      <c r="E9" s="136"/>
      <c r="F9" s="136"/>
      <c r="G9" s="136"/>
      <c r="H9" s="136"/>
      <c r="I9" s="136"/>
      <c r="J9" s="136"/>
      <c r="K9" s="33"/>
    </row>
    <row r="10" spans="2:11" s="24" customFormat="1" ht="21" customHeight="1">
      <c r="B10" s="31"/>
      <c r="C10" s="136" t="s">
        <v>30</v>
      </c>
      <c r="D10" s="136"/>
      <c r="E10" s="136"/>
      <c r="F10" s="135" t="s">
        <v>169</v>
      </c>
      <c r="G10" s="135"/>
      <c r="H10" s="135"/>
      <c r="I10" s="139"/>
      <c r="J10" s="139"/>
      <c r="K10" s="33"/>
    </row>
    <row r="11" spans="2:11" s="24" customFormat="1" ht="13.5" customHeight="1">
      <c r="B11" s="31"/>
      <c r="C11" s="136"/>
      <c r="D11" s="136"/>
      <c r="E11" s="136"/>
      <c r="F11" s="142"/>
      <c r="G11" s="142"/>
      <c r="H11" s="142"/>
      <c r="I11" s="142"/>
      <c r="J11" s="142"/>
      <c r="K11" s="33"/>
    </row>
    <row r="12" spans="2:11" s="24" customFormat="1" ht="13.5" customHeight="1">
      <c r="B12" s="31"/>
      <c r="C12" s="136"/>
      <c r="D12" s="136"/>
      <c r="E12" s="136"/>
      <c r="F12" s="136"/>
      <c r="G12" s="136"/>
      <c r="H12" s="136"/>
      <c r="I12" s="136"/>
      <c r="J12" s="136"/>
      <c r="K12" s="33"/>
    </row>
    <row r="13" spans="2:11" s="25" customFormat="1" ht="12.75">
      <c r="B13" s="35"/>
      <c r="C13" s="36"/>
      <c r="D13" s="36"/>
      <c r="E13" s="36"/>
      <c r="F13" s="36"/>
      <c r="G13" s="36"/>
      <c r="H13" s="36"/>
      <c r="I13" s="36"/>
      <c r="J13" s="36"/>
      <c r="K13" s="37"/>
    </row>
    <row r="14" spans="2:11" s="25" customFormat="1" ht="12.75">
      <c r="B14" s="35"/>
      <c r="C14" s="36"/>
      <c r="D14" s="36"/>
      <c r="E14" s="36"/>
      <c r="F14" s="36"/>
      <c r="G14" s="36"/>
      <c r="H14" s="36"/>
      <c r="I14" s="36"/>
      <c r="J14" s="36"/>
      <c r="K14" s="37"/>
    </row>
    <row r="15" spans="2:11" s="25" customFormat="1" ht="12.75">
      <c r="B15" s="35"/>
      <c r="C15" s="36"/>
      <c r="D15" s="36"/>
      <c r="E15" s="36"/>
      <c r="F15" s="36"/>
      <c r="G15" s="36"/>
      <c r="H15" s="36"/>
      <c r="I15" s="36"/>
      <c r="J15" s="36"/>
      <c r="K15" s="37"/>
    </row>
    <row r="16" spans="2:11" s="25" customFormat="1" ht="12.75">
      <c r="B16" s="35"/>
      <c r="C16" s="36"/>
      <c r="D16" s="36"/>
      <c r="E16" s="36"/>
      <c r="F16" s="36"/>
      <c r="G16" s="36"/>
      <c r="H16" s="36"/>
      <c r="I16" s="36"/>
      <c r="J16" s="36"/>
      <c r="K16" s="37"/>
    </row>
    <row r="17" spans="2:11" s="25" customFormat="1" ht="12.75">
      <c r="B17" s="35"/>
      <c r="C17" s="36"/>
      <c r="D17" s="36"/>
      <c r="E17" s="36"/>
      <c r="F17" s="36"/>
      <c r="G17" s="36"/>
      <c r="H17" s="36"/>
      <c r="I17" s="36"/>
      <c r="J17" s="36"/>
      <c r="K17" s="37"/>
    </row>
    <row r="18" spans="2:11" s="25" customFormat="1" ht="12.75">
      <c r="B18" s="35"/>
      <c r="C18" s="36"/>
      <c r="D18" s="36"/>
      <c r="E18" s="36"/>
      <c r="F18" s="36"/>
      <c r="G18" s="36"/>
      <c r="H18" s="36"/>
      <c r="I18" s="36"/>
      <c r="J18" s="36"/>
      <c r="K18" s="37"/>
    </row>
    <row r="19" spans="2:11" s="25" customFormat="1" ht="12.75">
      <c r="B19" s="35"/>
      <c r="C19" s="36"/>
      <c r="D19" s="36"/>
      <c r="E19" s="36"/>
      <c r="F19" s="36"/>
      <c r="G19" s="36"/>
      <c r="H19" s="36"/>
      <c r="I19" s="36"/>
      <c r="J19" s="36"/>
      <c r="K19" s="37"/>
    </row>
    <row r="20" spans="2:11" s="25" customFormat="1" ht="12.75">
      <c r="B20" s="35"/>
      <c r="C20" s="36"/>
      <c r="D20" s="36"/>
      <c r="E20" s="36"/>
      <c r="F20" s="36"/>
      <c r="G20" s="36"/>
      <c r="H20" s="36"/>
      <c r="I20" s="36"/>
      <c r="J20" s="36"/>
      <c r="K20" s="37"/>
    </row>
    <row r="21" spans="2:11" s="25" customFormat="1" ht="12.75">
      <c r="B21" s="35"/>
      <c r="D21" s="36"/>
      <c r="E21" s="36"/>
      <c r="F21" s="36"/>
      <c r="G21" s="36"/>
      <c r="H21" s="36"/>
      <c r="I21" s="36"/>
      <c r="J21" s="36"/>
      <c r="K21" s="37"/>
    </row>
    <row r="22" spans="2:11" s="25" customFormat="1" ht="12.75">
      <c r="B22" s="35"/>
      <c r="C22" s="36"/>
      <c r="D22" s="36"/>
      <c r="E22" s="36"/>
      <c r="F22" s="36"/>
      <c r="G22" s="36"/>
      <c r="H22" s="36"/>
      <c r="I22" s="36"/>
      <c r="J22" s="36"/>
      <c r="K22" s="37"/>
    </row>
    <row r="23" spans="2:11" s="25" customFormat="1" ht="12.75">
      <c r="B23" s="35"/>
      <c r="C23" s="36"/>
      <c r="D23" s="36"/>
      <c r="E23" s="36"/>
      <c r="F23" s="36"/>
      <c r="G23" s="36"/>
      <c r="H23" s="36"/>
      <c r="I23" s="36"/>
      <c r="J23" s="36"/>
      <c r="K23" s="37"/>
    </row>
    <row r="24" spans="2:11" s="25" customFormat="1" ht="12.75">
      <c r="B24" s="35"/>
      <c r="C24" s="36"/>
      <c r="D24" s="36"/>
      <c r="E24" s="36"/>
      <c r="F24" s="36"/>
      <c r="G24" s="36"/>
      <c r="H24" s="36"/>
      <c r="I24" s="36"/>
      <c r="J24" s="36"/>
      <c r="K24" s="37"/>
    </row>
    <row r="25" spans="1:11" s="38" customFormat="1" ht="33.75">
      <c r="A25" s="25"/>
      <c r="B25" s="159" t="s">
        <v>6</v>
      </c>
      <c r="C25" s="160"/>
      <c r="D25" s="160"/>
      <c r="E25" s="160"/>
      <c r="F25" s="160"/>
      <c r="G25" s="160"/>
      <c r="H25" s="160"/>
      <c r="I25" s="160"/>
      <c r="J25" s="160"/>
      <c r="K25" s="161"/>
    </row>
    <row r="26" spans="1:11" s="25" customFormat="1" ht="12.75">
      <c r="A26" s="38"/>
      <c r="B26" s="39"/>
      <c r="C26" s="162" t="s">
        <v>159</v>
      </c>
      <c r="D26" s="156"/>
      <c r="E26" s="156"/>
      <c r="F26" s="156"/>
      <c r="G26" s="156"/>
      <c r="H26" s="156"/>
      <c r="I26" s="156"/>
      <c r="J26" s="156"/>
      <c r="K26" s="37"/>
    </row>
    <row r="27" spans="2:11" s="25" customFormat="1" ht="12.75">
      <c r="B27" s="35"/>
      <c r="C27" s="156" t="s">
        <v>71</v>
      </c>
      <c r="D27" s="156"/>
      <c r="E27" s="156"/>
      <c r="F27" s="156"/>
      <c r="G27" s="156"/>
      <c r="H27" s="156"/>
      <c r="I27" s="156"/>
      <c r="J27" s="156"/>
      <c r="K27" s="37"/>
    </row>
    <row r="28" spans="2:11" s="25" customFormat="1" ht="12.75">
      <c r="B28" s="35"/>
      <c r="C28" s="36"/>
      <c r="D28" s="36"/>
      <c r="E28" s="36"/>
      <c r="F28" s="36"/>
      <c r="G28" s="36"/>
      <c r="H28" s="36"/>
      <c r="I28" s="36"/>
      <c r="J28" s="36"/>
      <c r="K28" s="37"/>
    </row>
    <row r="29" spans="2:11" s="25" customFormat="1" ht="12.75">
      <c r="B29" s="35"/>
      <c r="C29" s="36"/>
      <c r="D29" s="36"/>
      <c r="E29" s="36"/>
      <c r="F29" s="36"/>
      <c r="G29" s="36"/>
      <c r="H29" s="36"/>
      <c r="I29" s="36"/>
      <c r="J29" s="36"/>
      <c r="K29" s="37"/>
    </row>
    <row r="30" spans="1:11" s="43" customFormat="1" ht="33.75">
      <c r="A30" s="25"/>
      <c r="B30" s="35"/>
      <c r="C30" s="36"/>
      <c r="D30" s="36"/>
      <c r="E30" s="36"/>
      <c r="F30" s="40" t="s">
        <v>174</v>
      </c>
      <c r="G30" s="41"/>
      <c r="H30" s="41"/>
      <c r="I30" s="41"/>
      <c r="J30" s="41"/>
      <c r="K30" s="42"/>
    </row>
    <row r="31" spans="2:11" s="43" customFormat="1" ht="12.75">
      <c r="B31" s="44"/>
      <c r="C31" s="41"/>
      <c r="D31" s="41"/>
      <c r="E31" s="41"/>
      <c r="F31" s="41"/>
      <c r="G31" s="41"/>
      <c r="H31" s="41"/>
      <c r="I31" s="41"/>
      <c r="J31" s="41"/>
      <c r="K31" s="42"/>
    </row>
    <row r="32" spans="2:11" s="43" customFormat="1" ht="12.75">
      <c r="B32" s="44"/>
      <c r="C32" s="41"/>
      <c r="D32" s="41"/>
      <c r="E32" s="41"/>
      <c r="F32" s="41"/>
      <c r="G32" s="41"/>
      <c r="H32" s="41"/>
      <c r="I32" s="41"/>
      <c r="J32" s="41"/>
      <c r="K32" s="42"/>
    </row>
    <row r="33" spans="2:11" s="43" customFormat="1" ht="12.75">
      <c r="B33" s="44"/>
      <c r="C33" s="41"/>
      <c r="D33" s="41"/>
      <c r="E33" s="41"/>
      <c r="F33" s="41"/>
      <c r="G33" s="41"/>
      <c r="H33" s="41"/>
      <c r="I33" s="41"/>
      <c r="J33" s="41"/>
      <c r="K33" s="42"/>
    </row>
    <row r="34" spans="2:11" s="43" customFormat="1" ht="12.75">
      <c r="B34" s="44"/>
      <c r="C34" s="41"/>
      <c r="D34" s="41"/>
      <c r="E34" s="41"/>
      <c r="F34" s="41"/>
      <c r="G34" s="41"/>
      <c r="H34" s="41"/>
      <c r="I34" s="41"/>
      <c r="J34" s="41"/>
      <c r="K34" s="42"/>
    </row>
    <row r="35" spans="2:11" s="43" customFormat="1" ht="12.75">
      <c r="B35" s="44"/>
      <c r="C35" s="41"/>
      <c r="D35" s="41"/>
      <c r="E35" s="41"/>
      <c r="F35" s="41"/>
      <c r="G35" s="41"/>
      <c r="H35" s="41"/>
      <c r="I35" s="41"/>
      <c r="J35" s="41"/>
      <c r="K35" s="42"/>
    </row>
    <row r="36" spans="2:11" s="43" customFormat="1" ht="12.75">
      <c r="B36" s="44"/>
      <c r="C36" s="41"/>
      <c r="D36" s="41"/>
      <c r="E36" s="41"/>
      <c r="F36" s="41"/>
      <c r="G36" s="41"/>
      <c r="H36" s="41"/>
      <c r="I36" s="41"/>
      <c r="J36" s="41"/>
      <c r="K36" s="42"/>
    </row>
    <row r="37" spans="2:11" s="43" customFormat="1" ht="12.75">
      <c r="B37" s="44"/>
      <c r="C37" s="41"/>
      <c r="D37" s="41"/>
      <c r="E37" s="41"/>
      <c r="F37" s="41"/>
      <c r="G37" s="41"/>
      <c r="H37" s="41"/>
      <c r="I37" s="41"/>
      <c r="J37" s="41"/>
      <c r="K37" s="42"/>
    </row>
    <row r="38" spans="2:11" s="43" customFormat="1" ht="12.75">
      <c r="B38" s="44"/>
      <c r="C38" s="41"/>
      <c r="D38" s="41"/>
      <c r="E38" s="41"/>
      <c r="F38" s="41"/>
      <c r="G38" s="41"/>
      <c r="H38" s="41"/>
      <c r="I38" s="41"/>
      <c r="J38" s="41"/>
      <c r="K38" s="42"/>
    </row>
    <row r="39" spans="2:11" s="43" customFormat="1" ht="12.75">
      <c r="B39" s="44"/>
      <c r="C39" s="41"/>
      <c r="D39" s="41"/>
      <c r="E39" s="41"/>
      <c r="F39" s="41"/>
      <c r="G39" s="41"/>
      <c r="H39" s="41"/>
      <c r="I39" s="41"/>
      <c r="J39" s="41"/>
      <c r="K39" s="42"/>
    </row>
    <row r="40" spans="2:11" s="43" customFormat="1" ht="12.75">
      <c r="B40" s="44"/>
      <c r="C40" s="41"/>
      <c r="D40" s="41"/>
      <c r="E40" s="41"/>
      <c r="F40" s="41"/>
      <c r="G40" s="41"/>
      <c r="H40" s="41"/>
      <c r="I40" s="41"/>
      <c r="J40" s="41"/>
      <c r="K40" s="42"/>
    </row>
    <row r="41" spans="2:11" s="43" customFormat="1" ht="12.75">
      <c r="B41" s="44"/>
      <c r="C41" s="41"/>
      <c r="D41" s="41"/>
      <c r="E41" s="41"/>
      <c r="F41" s="41"/>
      <c r="G41" s="41"/>
      <c r="H41" s="41"/>
      <c r="I41" s="41"/>
      <c r="J41" s="41"/>
      <c r="K41" s="42"/>
    </row>
    <row r="42" spans="2:11" s="43" customFormat="1" ht="12.75">
      <c r="B42" s="44"/>
      <c r="C42" s="41"/>
      <c r="D42" s="41"/>
      <c r="E42" s="41"/>
      <c r="F42" s="41"/>
      <c r="G42" s="41"/>
      <c r="H42" s="41"/>
      <c r="I42" s="41"/>
      <c r="J42" s="41"/>
      <c r="K42" s="42"/>
    </row>
    <row r="43" spans="2:11" s="43" customFormat="1" ht="12.75">
      <c r="B43" s="44"/>
      <c r="C43" s="41"/>
      <c r="D43" s="41"/>
      <c r="E43" s="41"/>
      <c r="F43" s="41"/>
      <c r="G43" s="41"/>
      <c r="H43" s="41"/>
      <c r="I43" s="41"/>
      <c r="J43" s="41"/>
      <c r="K43" s="42"/>
    </row>
    <row r="44" spans="2:11" s="43" customFormat="1" ht="12.75">
      <c r="B44" s="44"/>
      <c r="C44" s="41"/>
      <c r="D44" s="41"/>
      <c r="E44" s="41"/>
      <c r="F44" s="41"/>
      <c r="G44" s="41"/>
      <c r="H44" s="41"/>
      <c r="I44" s="41"/>
      <c r="J44" s="41"/>
      <c r="K44" s="42"/>
    </row>
    <row r="45" spans="2:11" s="43" customFormat="1" ht="9" customHeight="1">
      <c r="B45" s="44"/>
      <c r="C45" s="41"/>
      <c r="D45" s="41"/>
      <c r="E45" s="41"/>
      <c r="F45" s="41"/>
      <c r="G45" s="41"/>
      <c r="H45" s="41"/>
      <c r="I45" s="41"/>
      <c r="J45" s="41"/>
      <c r="K45" s="42"/>
    </row>
    <row r="46" spans="2:11" s="43" customFormat="1" ht="12.75">
      <c r="B46" s="44"/>
      <c r="C46" s="41"/>
      <c r="D46" s="41"/>
      <c r="E46" s="41"/>
      <c r="F46" s="41"/>
      <c r="G46" s="41"/>
      <c r="H46" s="41"/>
      <c r="I46" s="41"/>
      <c r="J46" s="41"/>
      <c r="K46" s="42"/>
    </row>
    <row r="47" spans="2:11" s="43" customFormat="1" ht="12.75">
      <c r="B47" s="44"/>
      <c r="C47" s="41"/>
      <c r="D47" s="41"/>
      <c r="E47" s="41"/>
      <c r="F47" s="41"/>
      <c r="G47" s="41"/>
      <c r="H47" s="41"/>
      <c r="I47" s="41"/>
      <c r="J47" s="41"/>
      <c r="K47" s="42"/>
    </row>
    <row r="48" spans="2:11" s="24" customFormat="1" ht="12.75" customHeight="1">
      <c r="B48" s="31"/>
      <c r="C48" s="32" t="s">
        <v>98</v>
      </c>
      <c r="D48" s="32"/>
      <c r="E48" s="32"/>
      <c r="F48" s="32"/>
      <c r="G48" s="32"/>
      <c r="H48" s="163" t="s">
        <v>157</v>
      </c>
      <c r="I48" s="163"/>
      <c r="J48" s="32"/>
      <c r="K48" s="33"/>
    </row>
    <row r="49" spans="2:11" s="24" customFormat="1" ht="12.75" customHeight="1">
      <c r="B49" s="31"/>
      <c r="C49" s="32" t="s">
        <v>99</v>
      </c>
      <c r="D49" s="32"/>
      <c r="E49" s="32"/>
      <c r="F49" s="32"/>
      <c r="G49" s="32"/>
      <c r="H49" s="157"/>
      <c r="I49" s="157"/>
      <c r="J49" s="32"/>
      <c r="K49" s="33"/>
    </row>
    <row r="50" spans="2:11" s="24" customFormat="1" ht="12.75" customHeight="1">
      <c r="B50" s="31"/>
      <c r="C50" s="32" t="s">
        <v>93</v>
      </c>
      <c r="D50" s="32"/>
      <c r="E50" s="32"/>
      <c r="F50" s="32"/>
      <c r="G50" s="32"/>
      <c r="H50" s="157" t="s">
        <v>156</v>
      </c>
      <c r="I50" s="157"/>
      <c r="J50" s="32"/>
      <c r="K50" s="33"/>
    </row>
    <row r="51" spans="2:11" s="24" customFormat="1" ht="12.75" customHeight="1">
      <c r="B51" s="31"/>
      <c r="C51" s="32" t="s">
        <v>94</v>
      </c>
      <c r="D51" s="32"/>
      <c r="E51" s="32"/>
      <c r="F51" s="32"/>
      <c r="G51" s="32"/>
      <c r="H51" s="158" t="s">
        <v>162</v>
      </c>
      <c r="I51" s="157"/>
      <c r="J51" s="32"/>
      <c r="K51" s="33"/>
    </row>
    <row r="52" spans="2:11" s="25" customFormat="1" ht="12.75">
      <c r="B52" s="35"/>
      <c r="C52" s="36"/>
      <c r="D52" s="36"/>
      <c r="E52" s="36"/>
      <c r="F52" s="36"/>
      <c r="G52" s="36"/>
      <c r="H52" s="36"/>
      <c r="I52" s="36"/>
      <c r="J52" s="36"/>
      <c r="K52" s="37"/>
    </row>
    <row r="53" spans="2:11" s="26" customFormat="1" ht="12.75" customHeight="1">
      <c r="B53" s="45"/>
      <c r="C53" s="32" t="s">
        <v>100</v>
      </c>
      <c r="D53" s="32"/>
      <c r="E53" s="32"/>
      <c r="F53" s="32"/>
      <c r="G53" s="34" t="s">
        <v>95</v>
      </c>
      <c r="H53" s="155">
        <v>42370</v>
      </c>
      <c r="I53" s="156"/>
      <c r="J53" s="46"/>
      <c r="K53" s="47"/>
    </row>
    <row r="54" spans="2:11" s="26" customFormat="1" ht="12.75" customHeight="1">
      <c r="B54" s="45"/>
      <c r="C54" s="32"/>
      <c r="D54" s="32"/>
      <c r="E54" s="32"/>
      <c r="F54" s="32"/>
      <c r="G54" s="34" t="s">
        <v>96</v>
      </c>
      <c r="H54" s="155">
        <v>42735</v>
      </c>
      <c r="I54" s="156"/>
      <c r="J54" s="46"/>
      <c r="K54" s="47"/>
    </row>
    <row r="55" spans="2:11" s="26" customFormat="1" ht="7.5" customHeight="1">
      <c r="B55" s="45"/>
      <c r="C55" s="32"/>
      <c r="D55" s="32"/>
      <c r="E55" s="32"/>
      <c r="F55" s="32"/>
      <c r="G55" s="34"/>
      <c r="H55" s="34"/>
      <c r="I55" s="34"/>
      <c r="J55" s="46"/>
      <c r="K55" s="47"/>
    </row>
    <row r="56" spans="2:11" s="26" customFormat="1" ht="12.75" customHeight="1">
      <c r="B56" s="45"/>
      <c r="C56" s="32" t="s">
        <v>97</v>
      </c>
      <c r="D56" s="32"/>
      <c r="E56" s="32"/>
      <c r="F56" s="34"/>
      <c r="G56" s="32"/>
      <c r="H56" s="148">
        <v>42822</v>
      </c>
      <c r="I56" s="32"/>
      <c r="J56" s="46"/>
      <c r="K56" s="47"/>
    </row>
    <row r="57" spans="2:11" ht="22.5" customHeight="1">
      <c r="B57" s="48"/>
      <c r="C57" s="49"/>
      <c r="D57" s="49"/>
      <c r="E57" s="49"/>
      <c r="F57" s="49"/>
      <c r="G57" s="49"/>
      <c r="H57" s="49"/>
      <c r="I57" s="49"/>
      <c r="J57" s="49"/>
      <c r="K57" s="50"/>
    </row>
    <row r="58" ht="6.75" customHeight="1"/>
  </sheetData>
  <sheetProtection/>
  <mergeCells count="9">
    <mergeCell ref="H54:I54"/>
    <mergeCell ref="H49:I49"/>
    <mergeCell ref="H50:I50"/>
    <mergeCell ref="H51:I51"/>
    <mergeCell ref="H53:I53"/>
    <mergeCell ref="B25:K25"/>
    <mergeCell ref="C26:J26"/>
    <mergeCell ref="C27:J27"/>
    <mergeCell ref="H48:I4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6"/>
  <sheetViews>
    <sheetView zoomScalePageLayoutView="0" workbookViewId="0" topLeftCell="A1">
      <selection activeCell="H43" sqref="H43"/>
    </sheetView>
  </sheetViews>
  <sheetFormatPr defaultColWidth="9.140625" defaultRowHeight="12.75"/>
  <cols>
    <col min="1" max="1" width="7.421875" style="85" customWidth="1"/>
    <col min="2" max="2" width="3.7109375" style="87" customWidth="1"/>
    <col min="3" max="3" width="2.7109375" style="87" customWidth="1"/>
    <col min="4" max="4" width="4.00390625" style="87" customWidth="1"/>
    <col min="5" max="5" width="40.57421875" style="85" customWidth="1"/>
    <col min="6" max="6" width="8.28125" style="85" customWidth="1"/>
    <col min="7" max="8" width="15.7109375" style="88" customWidth="1"/>
    <col min="9" max="9" width="1.421875" style="85" customWidth="1"/>
    <col min="10" max="11" width="9.140625" style="85" customWidth="1"/>
    <col min="12" max="12" width="9.7109375" style="85" bestFit="1" customWidth="1"/>
    <col min="13" max="16384" width="9.140625" style="85" customWidth="1"/>
  </cols>
  <sheetData>
    <row r="1" spans="2:8" s="54" customFormat="1" ht="15.75" customHeight="1">
      <c r="B1" s="51"/>
      <c r="C1" s="52"/>
      <c r="D1" s="52"/>
      <c r="E1" s="150" t="s">
        <v>168</v>
      </c>
      <c r="F1" s="149"/>
      <c r="G1" s="55"/>
      <c r="H1" s="55"/>
    </row>
    <row r="2" spans="2:8" s="56" customFormat="1" ht="18" customHeight="1">
      <c r="B2" s="164" t="s">
        <v>175</v>
      </c>
      <c r="C2" s="164"/>
      <c r="D2" s="164"/>
      <c r="E2" s="164"/>
      <c r="F2" s="164"/>
      <c r="G2" s="164"/>
      <c r="H2" s="164"/>
    </row>
    <row r="3" spans="2:8" s="27" customFormat="1" ht="6.75" customHeight="1">
      <c r="B3" s="57"/>
      <c r="C3" s="57"/>
      <c r="D3" s="57"/>
      <c r="G3" s="58"/>
      <c r="H3" s="58"/>
    </row>
    <row r="4" spans="2:8" s="27" customFormat="1" ht="12" customHeight="1">
      <c r="B4" s="168" t="s">
        <v>2</v>
      </c>
      <c r="C4" s="170" t="s">
        <v>7</v>
      </c>
      <c r="D4" s="171"/>
      <c r="E4" s="172"/>
      <c r="F4" s="168" t="s">
        <v>8</v>
      </c>
      <c r="G4" s="59" t="s">
        <v>132</v>
      </c>
      <c r="H4" s="59" t="s">
        <v>132</v>
      </c>
    </row>
    <row r="5" spans="2:8" s="27" customFormat="1" ht="12" customHeight="1">
      <c r="B5" s="169"/>
      <c r="C5" s="173"/>
      <c r="D5" s="174"/>
      <c r="E5" s="175"/>
      <c r="F5" s="169"/>
      <c r="G5" s="60" t="s">
        <v>133</v>
      </c>
      <c r="H5" s="61" t="s">
        <v>153</v>
      </c>
    </row>
    <row r="6" spans="2:8" s="66" customFormat="1" ht="24.75" customHeight="1">
      <c r="B6" s="62" t="s">
        <v>3</v>
      </c>
      <c r="C6" s="165" t="s">
        <v>154</v>
      </c>
      <c r="D6" s="166"/>
      <c r="E6" s="167"/>
      <c r="F6" s="64"/>
      <c r="G6" s="128">
        <v>38334405</v>
      </c>
      <c r="H6" s="128">
        <v>30439694</v>
      </c>
    </row>
    <row r="7" spans="2:8" s="66" customFormat="1" ht="16.5" customHeight="1">
      <c r="B7" s="67"/>
      <c r="C7" s="63">
        <v>1</v>
      </c>
      <c r="D7" s="68" t="s">
        <v>9</v>
      </c>
      <c r="E7" s="69"/>
      <c r="F7" s="70"/>
      <c r="G7" s="128">
        <v>45481</v>
      </c>
      <c r="H7" s="128">
        <v>90609</v>
      </c>
    </row>
    <row r="8" spans="2:8" s="75" customFormat="1" ht="16.5" customHeight="1">
      <c r="B8" s="67"/>
      <c r="C8" s="63"/>
      <c r="D8" s="71" t="s">
        <v>101</v>
      </c>
      <c r="E8" s="72" t="s">
        <v>27</v>
      </c>
      <c r="F8" s="73"/>
      <c r="G8" s="74">
        <v>12353</v>
      </c>
      <c r="H8" s="74">
        <v>150861</v>
      </c>
    </row>
    <row r="9" spans="2:8" s="75" customFormat="1" ht="16.5" customHeight="1">
      <c r="B9" s="76"/>
      <c r="C9" s="63"/>
      <c r="D9" s="71" t="s">
        <v>101</v>
      </c>
      <c r="E9" s="72" t="s">
        <v>28</v>
      </c>
      <c r="F9" s="73"/>
      <c r="G9" s="74">
        <v>33128</v>
      </c>
      <c r="H9" s="74">
        <v>52400</v>
      </c>
    </row>
    <row r="10" spans="2:8" s="66" customFormat="1" ht="16.5" customHeight="1">
      <c r="B10" s="76"/>
      <c r="C10" s="63">
        <v>2</v>
      </c>
      <c r="D10" s="68" t="s">
        <v>136</v>
      </c>
      <c r="E10" s="69"/>
      <c r="F10" s="70"/>
      <c r="G10" s="74">
        <v>0</v>
      </c>
      <c r="H10" s="74">
        <v>0</v>
      </c>
    </row>
    <row r="11" spans="2:8" s="66" customFormat="1" ht="16.5" customHeight="1">
      <c r="B11" s="67"/>
      <c r="C11" s="63">
        <v>3</v>
      </c>
      <c r="D11" s="68" t="s">
        <v>137</v>
      </c>
      <c r="E11" s="69"/>
      <c r="F11" s="70"/>
      <c r="G11" s="128">
        <v>36948924</v>
      </c>
      <c r="H11" s="128">
        <v>28893289</v>
      </c>
    </row>
    <row r="12" spans="2:12" s="75" customFormat="1" ht="16.5" customHeight="1">
      <c r="B12" s="67"/>
      <c r="C12" s="77"/>
      <c r="D12" s="71" t="s">
        <v>101</v>
      </c>
      <c r="E12" s="72" t="s">
        <v>138</v>
      </c>
      <c r="F12" s="73"/>
      <c r="G12" s="74">
        <v>36948924</v>
      </c>
      <c r="H12" s="74">
        <v>28893289</v>
      </c>
      <c r="L12" s="131"/>
    </row>
    <row r="13" spans="2:8" s="75" customFormat="1" ht="16.5" customHeight="1">
      <c r="B13" s="76"/>
      <c r="C13" s="78"/>
      <c r="D13" s="79" t="s">
        <v>101</v>
      </c>
      <c r="E13" s="72" t="s">
        <v>102</v>
      </c>
      <c r="F13" s="73"/>
      <c r="G13" s="74">
        <v>0</v>
      </c>
      <c r="H13" s="74">
        <v>0</v>
      </c>
    </row>
    <row r="14" spans="2:8" s="75" customFormat="1" ht="16.5" customHeight="1">
      <c r="B14" s="76"/>
      <c r="C14" s="78"/>
      <c r="D14" s="79" t="s">
        <v>101</v>
      </c>
      <c r="E14" s="72" t="s">
        <v>103</v>
      </c>
      <c r="F14" s="73"/>
      <c r="G14" s="74">
        <v>0</v>
      </c>
      <c r="H14" s="74">
        <v>0</v>
      </c>
    </row>
    <row r="15" spans="2:8" s="75" customFormat="1" ht="16.5" customHeight="1">
      <c r="B15" s="76"/>
      <c r="C15" s="78"/>
      <c r="D15" s="79" t="s">
        <v>101</v>
      </c>
      <c r="E15" s="72" t="s">
        <v>104</v>
      </c>
      <c r="F15" s="73"/>
      <c r="G15" s="74">
        <v>0</v>
      </c>
      <c r="H15" s="74">
        <v>0</v>
      </c>
    </row>
    <row r="16" spans="2:8" s="75" customFormat="1" ht="16.5" customHeight="1">
      <c r="B16" s="76"/>
      <c r="C16" s="78"/>
      <c r="D16" s="79" t="s">
        <v>101</v>
      </c>
      <c r="E16" s="72" t="s">
        <v>106</v>
      </c>
      <c r="F16" s="73"/>
      <c r="G16" s="74">
        <v>0</v>
      </c>
      <c r="H16" s="74">
        <v>0</v>
      </c>
    </row>
    <row r="17" spans="2:8" s="75" customFormat="1" ht="16.5" customHeight="1">
      <c r="B17" s="76"/>
      <c r="C17" s="78"/>
      <c r="D17" s="79" t="s">
        <v>101</v>
      </c>
      <c r="E17" s="133" t="s">
        <v>166</v>
      </c>
      <c r="F17" s="73"/>
      <c r="G17" s="74">
        <v>0</v>
      </c>
      <c r="H17" s="74">
        <v>0</v>
      </c>
    </row>
    <row r="18" spans="2:8" s="75" customFormat="1" ht="16.5" customHeight="1">
      <c r="B18" s="76"/>
      <c r="C18" s="78"/>
      <c r="D18" s="79" t="s">
        <v>101</v>
      </c>
      <c r="E18" s="72"/>
      <c r="F18" s="73"/>
      <c r="G18" s="74">
        <v>0</v>
      </c>
      <c r="H18" s="74">
        <v>0</v>
      </c>
    </row>
    <row r="19" spans="2:8" s="66" customFormat="1" ht="16.5" customHeight="1">
      <c r="B19" s="76"/>
      <c r="C19" s="63">
        <v>4</v>
      </c>
      <c r="D19" s="68" t="s">
        <v>10</v>
      </c>
      <c r="E19" s="69"/>
      <c r="F19" s="70"/>
      <c r="G19" s="128">
        <v>1340000</v>
      </c>
      <c r="H19" s="128">
        <v>1343144</v>
      </c>
    </row>
    <row r="20" spans="2:8" s="75" customFormat="1" ht="16.5" customHeight="1">
      <c r="B20" s="67"/>
      <c r="C20" s="77"/>
      <c r="D20" s="71" t="s">
        <v>101</v>
      </c>
      <c r="E20" s="72" t="s">
        <v>11</v>
      </c>
      <c r="F20" s="73"/>
      <c r="G20" s="153">
        <v>1340000</v>
      </c>
      <c r="H20" s="153">
        <v>1343144</v>
      </c>
    </row>
    <row r="21" spans="2:8" s="75" customFormat="1" ht="16.5" customHeight="1">
      <c r="B21" s="76"/>
      <c r="C21" s="78"/>
      <c r="D21" s="79" t="s">
        <v>101</v>
      </c>
      <c r="E21" s="72" t="s">
        <v>105</v>
      </c>
      <c r="F21" s="73"/>
      <c r="G21" s="74">
        <v>0</v>
      </c>
      <c r="H21" s="74">
        <v>0</v>
      </c>
    </row>
    <row r="22" spans="2:8" s="75" customFormat="1" ht="16.5" customHeight="1">
      <c r="B22" s="76"/>
      <c r="C22" s="78"/>
      <c r="D22" s="79" t="s">
        <v>101</v>
      </c>
      <c r="E22" s="72" t="s">
        <v>12</v>
      </c>
      <c r="F22" s="73"/>
      <c r="G22" s="74">
        <v>0</v>
      </c>
      <c r="H22" s="74">
        <v>0</v>
      </c>
    </row>
    <row r="23" spans="2:8" s="75" customFormat="1" ht="16.5" customHeight="1">
      <c r="B23" s="76"/>
      <c r="C23" s="78"/>
      <c r="D23" s="79" t="s">
        <v>101</v>
      </c>
      <c r="E23" s="72" t="s">
        <v>139</v>
      </c>
      <c r="F23" s="73"/>
      <c r="G23" s="74">
        <v>0</v>
      </c>
      <c r="H23" s="74">
        <v>0</v>
      </c>
    </row>
    <row r="24" spans="2:8" s="75" customFormat="1" ht="16.5" customHeight="1">
      <c r="B24" s="76"/>
      <c r="C24" s="78"/>
      <c r="D24" s="79" t="s">
        <v>101</v>
      </c>
      <c r="E24" s="72" t="s">
        <v>13</v>
      </c>
      <c r="F24" s="73"/>
      <c r="G24" s="74">
        <v>0</v>
      </c>
      <c r="H24" s="74">
        <v>0</v>
      </c>
    </row>
    <row r="25" spans="2:8" s="75" customFormat="1" ht="16.5" customHeight="1">
      <c r="B25" s="76"/>
      <c r="C25" s="78"/>
      <c r="D25" s="79" t="s">
        <v>101</v>
      </c>
      <c r="E25" s="72" t="s">
        <v>14</v>
      </c>
      <c r="F25" s="73"/>
      <c r="G25" s="74">
        <v>0</v>
      </c>
      <c r="H25" s="74">
        <v>0</v>
      </c>
    </row>
    <row r="26" spans="2:8" s="75" customFormat="1" ht="16.5" customHeight="1">
      <c r="B26" s="76"/>
      <c r="C26" s="78"/>
      <c r="D26" s="79" t="s">
        <v>101</v>
      </c>
      <c r="E26" s="72" t="s">
        <v>158</v>
      </c>
      <c r="F26" s="73"/>
      <c r="G26" s="74">
        <v>0</v>
      </c>
      <c r="H26" s="74">
        <v>0</v>
      </c>
    </row>
    <row r="27" spans="2:8" s="66" customFormat="1" ht="16.5" customHeight="1">
      <c r="B27" s="76"/>
      <c r="C27" s="63">
        <v>5</v>
      </c>
      <c r="D27" s="68" t="s">
        <v>140</v>
      </c>
      <c r="E27" s="69"/>
      <c r="F27" s="70"/>
      <c r="G27" s="74">
        <v>0</v>
      </c>
      <c r="H27" s="74">
        <v>0</v>
      </c>
    </row>
    <row r="28" spans="2:8" s="66" customFormat="1" ht="16.5" customHeight="1">
      <c r="B28" s="67"/>
      <c r="C28" s="63">
        <v>6</v>
      </c>
      <c r="D28" s="68" t="s">
        <v>141</v>
      </c>
      <c r="E28" s="69"/>
      <c r="F28" s="70"/>
      <c r="G28" s="74">
        <v>0</v>
      </c>
      <c r="H28" s="74">
        <v>0</v>
      </c>
    </row>
    <row r="29" spans="2:8" s="66" customFormat="1" ht="16.5" customHeight="1">
      <c r="B29" s="67"/>
      <c r="C29" s="63">
        <v>7</v>
      </c>
      <c r="D29" s="68" t="s">
        <v>15</v>
      </c>
      <c r="E29" s="69"/>
      <c r="F29" s="70"/>
      <c r="G29" s="74">
        <v>0</v>
      </c>
      <c r="H29" s="74">
        <v>0</v>
      </c>
    </row>
    <row r="30" spans="2:8" s="66" customFormat="1" ht="16.5" customHeight="1">
      <c r="B30" s="67"/>
      <c r="C30" s="63"/>
      <c r="D30" s="71" t="s">
        <v>101</v>
      </c>
      <c r="E30" s="69" t="s">
        <v>142</v>
      </c>
      <c r="F30" s="70"/>
      <c r="G30" s="74">
        <v>0</v>
      </c>
      <c r="H30" s="74">
        <v>0</v>
      </c>
    </row>
    <row r="31" spans="2:8" s="66" customFormat="1" ht="16.5" customHeight="1">
      <c r="B31" s="67"/>
      <c r="C31" s="63"/>
      <c r="D31" s="71" t="s">
        <v>101</v>
      </c>
      <c r="E31" s="69"/>
      <c r="F31" s="70"/>
      <c r="G31" s="74">
        <v>0</v>
      </c>
      <c r="H31" s="74">
        <v>0</v>
      </c>
    </row>
    <row r="32" spans="2:8" s="66" customFormat="1" ht="24.75" customHeight="1">
      <c r="B32" s="80" t="s">
        <v>4</v>
      </c>
      <c r="C32" s="165" t="s">
        <v>16</v>
      </c>
      <c r="D32" s="166"/>
      <c r="E32" s="167"/>
      <c r="F32" s="70"/>
      <c r="G32" s="128">
        <v>1437573</v>
      </c>
      <c r="H32" s="128">
        <v>1437573</v>
      </c>
    </row>
    <row r="33" spans="2:8" s="66" customFormat="1" ht="16.5" customHeight="1">
      <c r="B33" s="67"/>
      <c r="C33" s="63">
        <v>1</v>
      </c>
      <c r="D33" s="68" t="s">
        <v>17</v>
      </c>
      <c r="E33" s="69"/>
      <c r="F33" s="70"/>
      <c r="G33" s="74">
        <v>0</v>
      </c>
      <c r="H33" s="74">
        <v>0</v>
      </c>
    </row>
    <row r="34" spans="2:8" s="66" customFormat="1" ht="16.5" customHeight="1">
      <c r="B34" s="67"/>
      <c r="C34" s="63">
        <v>2</v>
      </c>
      <c r="D34" s="68" t="s">
        <v>18</v>
      </c>
      <c r="E34" s="81"/>
      <c r="F34" s="70"/>
      <c r="G34" s="128">
        <v>1437573</v>
      </c>
      <c r="H34" s="128">
        <v>1437573</v>
      </c>
    </row>
    <row r="35" spans="2:8" s="75" customFormat="1" ht="16.5" customHeight="1">
      <c r="B35" s="67"/>
      <c r="C35" s="77"/>
      <c r="D35" s="71" t="s">
        <v>101</v>
      </c>
      <c r="E35" s="72" t="s">
        <v>22</v>
      </c>
      <c r="F35" s="73"/>
      <c r="G35" s="74">
        <v>0</v>
      </c>
      <c r="H35" s="74">
        <v>0</v>
      </c>
    </row>
    <row r="36" spans="2:8" s="75" customFormat="1" ht="16.5" customHeight="1">
      <c r="B36" s="76"/>
      <c r="C36" s="78"/>
      <c r="D36" s="79" t="s">
        <v>101</v>
      </c>
      <c r="E36" s="133" t="s">
        <v>172</v>
      </c>
      <c r="F36" s="73"/>
      <c r="G36" s="74">
        <v>661918</v>
      </c>
      <c r="H36" s="74">
        <v>661918</v>
      </c>
    </row>
    <row r="37" spans="2:8" s="75" customFormat="1" ht="16.5" customHeight="1">
      <c r="B37" s="76"/>
      <c r="C37" s="78"/>
      <c r="D37" s="79" t="s">
        <v>101</v>
      </c>
      <c r="E37" s="133" t="s">
        <v>164</v>
      </c>
      <c r="F37" s="73"/>
      <c r="G37" s="74">
        <v>775655</v>
      </c>
      <c r="H37" s="74">
        <v>775655</v>
      </c>
    </row>
    <row r="38" spans="2:11" s="75" customFormat="1" ht="16.5" customHeight="1">
      <c r="B38" s="76"/>
      <c r="C38" s="78"/>
      <c r="D38" s="79" t="s">
        <v>101</v>
      </c>
      <c r="E38" s="72" t="s">
        <v>113</v>
      </c>
      <c r="F38" s="73"/>
      <c r="G38" s="74">
        <v>0</v>
      </c>
      <c r="H38" s="74">
        <v>0</v>
      </c>
      <c r="K38" s="131"/>
    </row>
    <row r="39" spans="2:11" s="75" customFormat="1" ht="16.5" customHeight="1">
      <c r="B39" s="76"/>
      <c r="C39" s="78"/>
      <c r="D39" s="79" t="s">
        <v>101</v>
      </c>
      <c r="E39" s="133" t="s">
        <v>163</v>
      </c>
      <c r="F39" s="73"/>
      <c r="G39" s="74">
        <v>0</v>
      </c>
      <c r="H39" s="74">
        <v>0</v>
      </c>
      <c r="K39" s="131"/>
    </row>
    <row r="40" spans="2:11" s="66" customFormat="1" ht="16.5" customHeight="1">
      <c r="B40" s="76"/>
      <c r="C40" s="63">
        <v>3</v>
      </c>
      <c r="D40" s="68" t="s">
        <v>19</v>
      </c>
      <c r="E40" s="69"/>
      <c r="F40" s="70"/>
      <c r="G40" s="74">
        <v>0</v>
      </c>
      <c r="H40" s="74">
        <v>0</v>
      </c>
      <c r="K40" s="132"/>
    </row>
    <row r="41" spans="2:8" s="66" customFormat="1" ht="16.5" customHeight="1">
      <c r="B41" s="67"/>
      <c r="C41" s="63">
        <v>4</v>
      </c>
      <c r="D41" s="68" t="s">
        <v>20</v>
      </c>
      <c r="E41" s="69"/>
      <c r="F41" s="70"/>
      <c r="G41" s="74">
        <v>0</v>
      </c>
      <c r="H41" s="74">
        <v>0</v>
      </c>
    </row>
    <row r="42" spans="2:8" s="66" customFormat="1" ht="16.5" customHeight="1">
      <c r="B42" s="67"/>
      <c r="C42" s="63">
        <v>5</v>
      </c>
      <c r="D42" s="68" t="s">
        <v>21</v>
      </c>
      <c r="E42" s="69"/>
      <c r="F42" s="70"/>
      <c r="G42" s="74">
        <v>0</v>
      </c>
      <c r="H42" s="74">
        <v>0</v>
      </c>
    </row>
    <row r="43" spans="2:8" s="66" customFormat="1" ht="16.5" customHeight="1">
      <c r="B43" s="67"/>
      <c r="C43" s="63">
        <v>6</v>
      </c>
      <c r="D43" s="68" t="s">
        <v>165</v>
      </c>
      <c r="E43" s="69"/>
      <c r="F43" s="70"/>
      <c r="G43" s="74">
        <v>0</v>
      </c>
      <c r="H43" s="74">
        <v>0</v>
      </c>
    </row>
    <row r="44" spans="2:8" s="66" customFormat="1" ht="30" customHeight="1">
      <c r="B44" s="70"/>
      <c r="C44" s="165" t="s">
        <v>49</v>
      </c>
      <c r="D44" s="166"/>
      <c r="E44" s="167"/>
      <c r="F44" s="70"/>
      <c r="G44" s="128">
        <v>39771978</v>
      </c>
      <c r="H44" s="128">
        <v>31877267</v>
      </c>
    </row>
    <row r="45" spans="2:8" s="66" customFormat="1" ht="9.75" customHeight="1">
      <c r="B45" s="82"/>
      <c r="C45" s="82"/>
      <c r="D45" s="82"/>
      <c r="E45" s="82"/>
      <c r="F45" s="83"/>
      <c r="G45" s="84"/>
      <c r="H45" s="84"/>
    </row>
    <row r="46" spans="2:8" s="66" customFormat="1" ht="15.75" customHeight="1">
      <c r="B46" s="82"/>
      <c r="C46" s="82"/>
      <c r="D46" s="82"/>
      <c r="E46" s="82"/>
      <c r="F46" s="83"/>
      <c r="G46" s="84"/>
      <c r="H46" s="84"/>
    </row>
  </sheetData>
  <sheetProtection/>
  <mergeCells count="7">
    <mergeCell ref="B2:H2"/>
    <mergeCell ref="C32:E32"/>
    <mergeCell ref="C44:E44"/>
    <mergeCell ref="F4:F5"/>
    <mergeCell ref="C4:E5"/>
    <mergeCell ref="B4:B5"/>
    <mergeCell ref="C6:E6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6"/>
  <sheetViews>
    <sheetView zoomScalePageLayoutView="0" workbookViewId="0" topLeftCell="A25">
      <selection activeCell="H44" sqref="H44"/>
    </sheetView>
  </sheetViews>
  <sheetFormatPr defaultColWidth="9.140625" defaultRowHeight="12.75"/>
  <cols>
    <col min="1" max="1" width="6.00390625" style="85" customWidth="1"/>
    <col min="2" max="2" width="3.7109375" style="87" customWidth="1"/>
    <col min="3" max="3" width="2.7109375" style="87" customWidth="1"/>
    <col min="4" max="4" width="4.00390625" style="87" customWidth="1"/>
    <col min="5" max="5" width="40.57421875" style="85" customWidth="1"/>
    <col min="6" max="6" width="8.28125" style="85" customWidth="1"/>
    <col min="7" max="8" width="15.7109375" style="88" customWidth="1"/>
    <col min="9" max="9" width="1.421875" style="85" customWidth="1"/>
    <col min="10" max="16384" width="9.140625" style="85" customWidth="1"/>
  </cols>
  <sheetData>
    <row r="2" spans="2:8" s="54" customFormat="1" ht="18">
      <c r="B2" s="51"/>
      <c r="C2" s="52"/>
      <c r="D2" s="52"/>
      <c r="E2" s="53"/>
      <c r="G2" s="185"/>
      <c r="H2" s="185"/>
    </row>
    <row r="3" spans="2:8" s="54" customFormat="1" ht="16.5" customHeight="1">
      <c r="B3" s="51"/>
      <c r="C3" s="52"/>
      <c r="D3" s="52"/>
      <c r="E3" s="150" t="s">
        <v>168</v>
      </c>
      <c r="G3" s="55"/>
      <c r="H3" s="55"/>
    </row>
    <row r="4" spans="2:8" s="89" customFormat="1" ht="18" customHeight="1">
      <c r="B4" s="164" t="s">
        <v>175</v>
      </c>
      <c r="C4" s="164"/>
      <c r="D4" s="164"/>
      <c r="E4" s="164"/>
      <c r="F4" s="164"/>
      <c r="G4" s="164"/>
      <c r="H4" s="164"/>
    </row>
    <row r="5" spans="2:8" s="25" customFormat="1" ht="6.75" customHeight="1">
      <c r="B5" s="90"/>
      <c r="C5" s="90"/>
      <c r="D5" s="90"/>
      <c r="G5" s="91"/>
      <c r="H5" s="91"/>
    </row>
    <row r="6" spans="2:8" s="89" customFormat="1" ht="15.75" customHeight="1">
      <c r="B6" s="177" t="s">
        <v>2</v>
      </c>
      <c r="C6" s="179" t="s">
        <v>46</v>
      </c>
      <c r="D6" s="180"/>
      <c r="E6" s="181"/>
      <c r="F6" s="177" t="s">
        <v>8</v>
      </c>
      <c r="G6" s="92" t="s">
        <v>132</v>
      </c>
      <c r="H6" s="92" t="s">
        <v>132</v>
      </c>
    </row>
    <row r="7" spans="2:8" s="89" customFormat="1" ht="15.75" customHeight="1">
      <c r="B7" s="178"/>
      <c r="C7" s="182"/>
      <c r="D7" s="183"/>
      <c r="E7" s="184"/>
      <c r="F7" s="178"/>
      <c r="G7" s="93" t="s">
        <v>133</v>
      </c>
      <c r="H7" s="94" t="s">
        <v>153</v>
      </c>
    </row>
    <row r="8" spans="2:8" s="66" customFormat="1" ht="24.75" customHeight="1">
      <c r="B8" s="80" t="s">
        <v>3</v>
      </c>
      <c r="C8" s="165" t="s">
        <v>134</v>
      </c>
      <c r="D8" s="166"/>
      <c r="E8" s="167"/>
      <c r="F8" s="70"/>
      <c r="G8" s="128">
        <v>37813086</v>
      </c>
      <c r="H8" s="128">
        <v>27606515</v>
      </c>
    </row>
    <row r="9" spans="2:8" s="66" customFormat="1" ht="15.75" customHeight="1">
      <c r="B9" s="67"/>
      <c r="C9" s="63">
        <v>1</v>
      </c>
      <c r="D9" s="68" t="s">
        <v>23</v>
      </c>
      <c r="E9" s="69"/>
      <c r="F9" s="70"/>
      <c r="G9" s="65">
        <v>0</v>
      </c>
      <c r="H9" s="65">
        <v>0</v>
      </c>
    </row>
    <row r="10" spans="2:8" s="66" customFormat="1" ht="15.75" customHeight="1">
      <c r="B10" s="67"/>
      <c r="C10" s="63">
        <v>2</v>
      </c>
      <c r="D10" s="68" t="s">
        <v>24</v>
      </c>
      <c r="E10" s="69"/>
      <c r="F10" s="70"/>
      <c r="G10" s="65">
        <v>0</v>
      </c>
      <c r="H10" s="65">
        <v>0</v>
      </c>
    </row>
    <row r="11" spans="2:8" s="75" customFormat="1" ht="15.75" customHeight="1">
      <c r="B11" s="67"/>
      <c r="C11" s="77"/>
      <c r="D11" s="71" t="s">
        <v>101</v>
      </c>
      <c r="E11" s="72" t="s">
        <v>107</v>
      </c>
      <c r="F11" s="73"/>
      <c r="G11" s="65">
        <v>0</v>
      </c>
      <c r="H11" s="65">
        <v>0</v>
      </c>
    </row>
    <row r="12" spans="2:8" s="75" customFormat="1" ht="15.75" customHeight="1">
      <c r="B12" s="76"/>
      <c r="C12" s="78"/>
      <c r="D12" s="79" t="s">
        <v>101</v>
      </c>
      <c r="E12" s="72" t="s">
        <v>135</v>
      </c>
      <c r="F12" s="73"/>
      <c r="G12" s="65">
        <v>0</v>
      </c>
      <c r="H12" s="65">
        <v>0</v>
      </c>
    </row>
    <row r="13" spans="2:8" s="66" customFormat="1" ht="15.75" customHeight="1">
      <c r="B13" s="76"/>
      <c r="C13" s="63">
        <v>3</v>
      </c>
      <c r="D13" s="68" t="s">
        <v>25</v>
      </c>
      <c r="E13" s="69"/>
      <c r="F13" s="70"/>
      <c r="G13" s="128">
        <v>37813086</v>
      </c>
      <c r="H13" s="128">
        <v>27606515</v>
      </c>
    </row>
    <row r="14" spans="2:8" s="75" customFormat="1" ht="15.75" customHeight="1">
      <c r="B14" s="67"/>
      <c r="C14" s="77"/>
      <c r="D14" s="71" t="s">
        <v>101</v>
      </c>
      <c r="E14" s="72" t="s">
        <v>143</v>
      </c>
      <c r="F14" s="73"/>
      <c r="G14" s="65">
        <v>2833166</v>
      </c>
      <c r="H14" s="65">
        <v>1954046</v>
      </c>
    </row>
    <row r="15" spans="2:8" s="75" customFormat="1" ht="15.75" customHeight="1">
      <c r="B15" s="76"/>
      <c r="C15" s="78"/>
      <c r="D15" s="79" t="s">
        <v>101</v>
      </c>
      <c r="E15" s="72" t="s">
        <v>144</v>
      </c>
      <c r="F15" s="73"/>
      <c r="G15" s="65">
        <v>1620211</v>
      </c>
      <c r="H15" s="65">
        <v>2220211</v>
      </c>
    </row>
    <row r="16" spans="2:8" s="75" customFormat="1" ht="15.75" customHeight="1">
      <c r="B16" s="76"/>
      <c r="C16" s="78"/>
      <c r="D16" s="79" t="s">
        <v>101</v>
      </c>
      <c r="E16" s="72" t="s">
        <v>108</v>
      </c>
      <c r="F16" s="73"/>
      <c r="G16" s="65">
        <v>380300</v>
      </c>
      <c r="H16" s="65">
        <v>116999</v>
      </c>
    </row>
    <row r="17" spans="2:8" s="75" customFormat="1" ht="15.75" customHeight="1">
      <c r="B17" s="76"/>
      <c r="C17" s="78"/>
      <c r="D17" s="79" t="s">
        <v>101</v>
      </c>
      <c r="E17" s="72" t="s">
        <v>109</v>
      </c>
      <c r="F17" s="73"/>
      <c r="G17" s="65">
        <v>16332</v>
      </c>
      <c r="H17" s="65">
        <v>38000</v>
      </c>
    </row>
    <row r="18" spans="2:8" s="75" customFormat="1" ht="15.75" customHeight="1">
      <c r="B18" s="76"/>
      <c r="C18" s="78"/>
      <c r="D18" s="79" t="s">
        <v>101</v>
      </c>
      <c r="E18" s="72" t="s">
        <v>110</v>
      </c>
      <c r="F18" s="73"/>
      <c r="G18" s="65">
        <v>588641</v>
      </c>
      <c r="H18" s="65">
        <v>588641</v>
      </c>
    </row>
    <row r="19" spans="2:8" s="75" customFormat="1" ht="15.75" customHeight="1">
      <c r="B19" s="76"/>
      <c r="C19" s="78"/>
      <c r="D19" s="79" t="s">
        <v>101</v>
      </c>
      <c r="E19" s="72" t="s">
        <v>111</v>
      </c>
      <c r="F19" s="73"/>
      <c r="G19" s="65">
        <v>344358</v>
      </c>
      <c r="H19" s="65">
        <v>1071732</v>
      </c>
    </row>
    <row r="20" spans="2:8" s="75" customFormat="1" ht="15.75" customHeight="1">
      <c r="B20" s="76"/>
      <c r="C20" s="78"/>
      <c r="D20" s="79" t="s">
        <v>101</v>
      </c>
      <c r="E20" s="72" t="s">
        <v>112</v>
      </c>
      <c r="F20" s="73"/>
      <c r="G20" s="65">
        <v>0</v>
      </c>
      <c r="H20" s="65">
        <v>0</v>
      </c>
    </row>
    <row r="21" spans="2:8" s="75" customFormat="1" ht="15.75" customHeight="1">
      <c r="B21" s="76"/>
      <c r="C21" s="78"/>
      <c r="D21" s="79" t="s">
        <v>101</v>
      </c>
      <c r="E21" s="72" t="s">
        <v>106</v>
      </c>
      <c r="F21" s="73"/>
      <c r="G21" s="65">
        <v>32030078</v>
      </c>
      <c r="H21" s="65">
        <v>21616886</v>
      </c>
    </row>
    <row r="22" spans="2:8" s="75" customFormat="1" ht="15.75" customHeight="1">
      <c r="B22" s="76"/>
      <c r="C22" s="78"/>
      <c r="D22" s="79" t="s">
        <v>101</v>
      </c>
      <c r="E22" s="72" t="s">
        <v>115</v>
      </c>
      <c r="F22" s="73"/>
      <c r="G22" s="65">
        <v>0</v>
      </c>
      <c r="H22" s="65">
        <v>0</v>
      </c>
    </row>
    <row r="23" spans="2:8" s="75" customFormat="1" ht="15.75" customHeight="1">
      <c r="B23" s="76"/>
      <c r="C23" s="78"/>
      <c r="D23" s="79" t="s">
        <v>101</v>
      </c>
      <c r="E23" s="72" t="s">
        <v>114</v>
      </c>
      <c r="F23" s="73"/>
      <c r="G23" s="65">
        <v>0</v>
      </c>
      <c r="H23" s="65">
        <v>0</v>
      </c>
    </row>
    <row r="24" spans="2:8" s="66" customFormat="1" ht="15.75" customHeight="1">
      <c r="B24" s="76"/>
      <c r="C24" s="63">
        <v>4</v>
      </c>
      <c r="D24" s="68" t="s">
        <v>26</v>
      </c>
      <c r="E24" s="69"/>
      <c r="F24" s="70"/>
      <c r="G24" s="65">
        <v>0</v>
      </c>
      <c r="H24" s="65">
        <v>0</v>
      </c>
    </row>
    <row r="25" spans="2:8" s="66" customFormat="1" ht="15.75" customHeight="1">
      <c r="B25" s="67"/>
      <c r="C25" s="63">
        <v>5</v>
      </c>
      <c r="D25" s="68" t="s">
        <v>146</v>
      </c>
      <c r="E25" s="69"/>
      <c r="F25" s="70"/>
      <c r="G25" s="65">
        <v>0</v>
      </c>
      <c r="H25" s="65">
        <v>0</v>
      </c>
    </row>
    <row r="26" spans="2:8" s="66" customFormat="1" ht="24.75" customHeight="1">
      <c r="B26" s="80" t="s">
        <v>4</v>
      </c>
      <c r="C26" s="165" t="s">
        <v>47</v>
      </c>
      <c r="D26" s="166"/>
      <c r="E26" s="167"/>
      <c r="F26" s="70"/>
      <c r="G26" s="65">
        <v>0</v>
      </c>
      <c r="H26" s="65">
        <v>0</v>
      </c>
    </row>
    <row r="27" spans="2:8" s="66" customFormat="1" ht="15.75" customHeight="1">
      <c r="B27" s="67"/>
      <c r="C27" s="63">
        <v>1</v>
      </c>
      <c r="D27" s="68" t="s">
        <v>31</v>
      </c>
      <c r="E27" s="81"/>
      <c r="F27" s="70"/>
      <c r="G27" s="65">
        <v>0</v>
      </c>
      <c r="H27" s="65">
        <v>0</v>
      </c>
    </row>
    <row r="28" spans="2:8" s="75" customFormat="1" ht="15.75" customHeight="1">
      <c r="B28" s="67"/>
      <c r="C28" s="77"/>
      <c r="D28" s="71" t="s">
        <v>101</v>
      </c>
      <c r="E28" s="72" t="s">
        <v>32</v>
      </c>
      <c r="F28" s="73"/>
      <c r="G28" s="65">
        <v>0</v>
      </c>
      <c r="H28" s="65">
        <v>0</v>
      </c>
    </row>
    <row r="29" spans="2:8" s="75" customFormat="1" ht="15.75" customHeight="1">
      <c r="B29" s="76"/>
      <c r="C29" s="78"/>
      <c r="D29" s="79" t="s">
        <v>101</v>
      </c>
      <c r="E29" s="72" t="s">
        <v>29</v>
      </c>
      <c r="F29" s="73"/>
      <c r="G29" s="65">
        <v>0</v>
      </c>
      <c r="H29" s="65">
        <v>0</v>
      </c>
    </row>
    <row r="30" spans="2:8" s="66" customFormat="1" ht="15.75" customHeight="1">
      <c r="B30" s="76"/>
      <c r="C30" s="63">
        <v>2</v>
      </c>
      <c r="D30" s="68" t="s">
        <v>33</v>
      </c>
      <c r="E30" s="69"/>
      <c r="F30" s="70"/>
      <c r="G30" s="65">
        <v>0</v>
      </c>
      <c r="H30" s="65">
        <v>0</v>
      </c>
    </row>
    <row r="31" spans="2:8" s="66" customFormat="1" ht="15.75" customHeight="1">
      <c r="B31" s="67"/>
      <c r="C31" s="63">
        <v>3</v>
      </c>
      <c r="D31" s="68" t="s">
        <v>26</v>
      </c>
      <c r="E31" s="69"/>
      <c r="F31" s="70"/>
      <c r="G31" s="65">
        <v>0</v>
      </c>
      <c r="H31" s="65">
        <v>0</v>
      </c>
    </row>
    <row r="32" spans="2:8" s="66" customFormat="1" ht="15.75" customHeight="1">
      <c r="B32" s="67"/>
      <c r="C32" s="63">
        <v>4</v>
      </c>
      <c r="D32" s="68" t="s">
        <v>34</v>
      </c>
      <c r="E32" s="69"/>
      <c r="F32" s="70"/>
      <c r="G32" s="65">
        <v>0</v>
      </c>
      <c r="H32" s="65">
        <v>0</v>
      </c>
    </row>
    <row r="33" spans="2:8" s="66" customFormat="1" ht="24.75" customHeight="1">
      <c r="B33" s="67"/>
      <c r="C33" s="165" t="s">
        <v>48</v>
      </c>
      <c r="D33" s="166"/>
      <c r="E33" s="167"/>
      <c r="F33" s="70"/>
      <c r="G33" s="128">
        <v>37813086</v>
      </c>
      <c r="H33" s="128">
        <v>27606515</v>
      </c>
    </row>
    <row r="34" spans="2:8" s="66" customFormat="1" ht="24.75" customHeight="1">
      <c r="B34" s="80" t="s">
        <v>35</v>
      </c>
      <c r="C34" s="165" t="s">
        <v>36</v>
      </c>
      <c r="D34" s="166"/>
      <c r="E34" s="167"/>
      <c r="F34" s="70"/>
      <c r="G34" s="128">
        <v>1958892</v>
      </c>
      <c r="H34" s="128">
        <v>4270752</v>
      </c>
    </row>
    <row r="35" spans="2:8" s="66" customFormat="1" ht="15.75" customHeight="1">
      <c r="B35" s="67"/>
      <c r="C35" s="63">
        <v>1</v>
      </c>
      <c r="D35" s="68" t="s">
        <v>37</v>
      </c>
      <c r="E35" s="69"/>
      <c r="F35" s="70"/>
      <c r="G35" s="65">
        <v>0</v>
      </c>
      <c r="H35" s="65">
        <v>0</v>
      </c>
    </row>
    <row r="36" spans="2:8" s="66" customFormat="1" ht="15.75" customHeight="1">
      <c r="B36" s="67"/>
      <c r="C36" s="95">
        <v>2</v>
      </c>
      <c r="D36" s="68" t="s">
        <v>38</v>
      </c>
      <c r="E36" s="69"/>
      <c r="F36" s="70"/>
      <c r="G36" s="65">
        <v>0</v>
      </c>
      <c r="H36" s="65">
        <v>0</v>
      </c>
    </row>
    <row r="37" spans="2:8" s="66" customFormat="1" ht="15.75" customHeight="1">
      <c r="B37" s="67"/>
      <c r="C37" s="63">
        <v>3</v>
      </c>
      <c r="D37" s="68" t="s">
        <v>39</v>
      </c>
      <c r="E37" s="69"/>
      <c r="F37" s="70"/>
      <c r="G37" s="65">
        <v>100000</v>
      </c>
      <c r="H37" s="65">
        <v>100000</v>
      </c>
    </row>
    <row r="38" spans="2:8" s="66" customFormat="1" ht="15.75" customHeight="1">
      <c r="B38" s="67"/>
      <c r="C38" s="95">
        <v>4</v>
      </c>
      <c r="D38" s="68" t="s">
        <v>40</v>
      </c>
      <c r="E38" s="69"/>
      <c r="F38" s="70"/>
      <c r="G38" s="65">
        <v>0</v>
      </c>
      <c r="H38" s="65">
        <v>0</v>
      </c>
    </row>
    <row r="39" spans="2:8" s="66" customFormat="1" ht="15.75" customHeight="1">
      <c r="B39" s="67"/>
      <c r="C39" s="63">
        <v>5</v>
      </c>
      <c r="D39" s="68" t="s">
        <v>116</v>
      </c>
      <c r="E39" s="69"/>
      <c r="F39" s="70"/>
      <c r="G39" s="65">
        <v>0</v>
      </c>
      <c r="H39" s="65">
        <v>0</v>
      </c>
    </row>
    <row r="40" spans="2:8" s="66" customFormat="1" ht="15.75" customHeight="1">
      <c r="B40" s="67"/>
      <c r="C40" s="95">
        <v>6</v>
      </c>
      <c r="D40" s="68" t="s">
        <v>41</v>
      </c>
      <c r="E40" s="69"/>
      <c r="F40" s="70"/>
      <c r="G40" s="65">
        <v>0</v>
      </c>
      <c r="H40" s="65">
        <v>0</v>
      </c>
    </row>
    <row r="41" spans="2:8" s="66" customFormat="1" ht="15.75" customHeight="1">
      <c r="B41" s="67"/>
      <c r="C41" s="63">
        <v>7</v>
      </c>
      <c r="D41" s="68" t="s">
        <v>42</v>
      </c>
      <c r="E41" s="69"/>
      <c r="F41" s="70"/>
      <c r="G41" s="65">
        <v>0</v>
      </c>
      <c r="H41" s="65">
        <v>0</v>
      </c>
    </row>
    <row r="42" spans="2:8" s="66" customFormat="1" ht="15.75" customHeight="1">
      <c r="B42" s="67"/>
      <c r="C42" s="95">
        <v>8</v>
      </c>
      <c r="D42" s="68" t="s">
        <v>43</v>
      </c>
      <c r="E42" s="69"/>
      <c r="F42" s="70"/>
      <c r="G42" s="65">
        <v>0</v>
      </c>
      <c r="H42" s="65">
        <v>0</v>
      </c>
    </row>
    <row r="43" spans="2:8" s="66" customFormat="1" ht="15.75" customHeight="1">
      <c r="B43" s="67"/>
      <c r="C43" s="63">
        <v>9</v>
      </c>
      <c r="D43" s="68" t="s">
        <v>44</v>
      </c>
      <c r="E43" s="69"/>
      <c r="F43" s="70"/>
      <c r="G43" s="65">
        <v>4170752</v>
      </c>
      <c r="H43" s="65">
        <v>240119</v>
      </c>
    </row>
    <row r="44" spans="2:8" s="66" customFormat="1" ht="15.75" customHeight="1">
      <c r="B44" s="67"/>
      <c r="C44" s="95">
        <v>10</v>
      </c>
      <c r="D44" s="68" t="s">
        <v>45</v>
      </c>
      <c r="E44" s="69"/>
      <c r="F44" s="70"/>
      <c r="G44" s="65">
        <v>-2311860</v>
      </c>
      <c r="H44" s="65">
        <v>3930633</v>
      </c>
    </row>
    <row r="45" spans="2:8" s="66" customFormat="1" ht="24.75" customHeight="1">
      <c r="B45" s="67"/>
      <c r="C45" s="176" t="s">
        <v>160</v>
      </c>
      <c r="D45" s="166"/>
      <c r="E45" s="167"/>
      <c r="F45" s="70"/>
      <c r="G45" s="128">
        <v>39771978</v>
      </c>
      <c r="H45" s="128">
        <v>31877267</v>
      </c>
    </row>
    <row r="46" spans="2:8" s="66" customFormat="1" ht="15.75" customHeight="1">
      <c r="B46" s="82"/>
      <c r="C46" s="82"/>
      <c r="D46" s="96"/>
      <c r="E46" s="83"/>
      <c r="F46" s="83"/>
      <c r="G46" s="84"/>
      <c r="H46" s="84"/>
    </row>
    <row r="47" spans="2:8" s="66" customFormat="1" ht="15.75" customHeight="1">
      <c r="B47" s="82"/>
      <c r="C47" s="82"/>
      <c r="D47" s="96"/>
      <c r="E47" s="83"/>
      <c r="F47" s="83"/>
      <c r="G47" s="84"/>
      <c r="H47" s="84"/>
    </row>
    <row r="48" spans="2:8" s="66" customFormat="1" ht="15.75" customHeight="1">
      <c r="B48" s="82"/>
      <c r="C48" s="82"/>
      <c r="D48" s="96"/>
      <c r="E48" s="83"/>
      <c r="F48" s="83"/>
      <c r="G48" s="84"/>
      <c r="H48" s="84"/>
    </row>
    <row r="49" spans="2:8" s="66" customFormat="1" ht="15.75" customHeight="1">
      <c r="B49" s="82"/>
      <c r="C49" s="82"/>
      <c r="D49" s="96"/>
      <c r="E49" s="83"/>
      <c r="F49" s="83"/>
      <c r="G49" s="84"/>
      <c r="H49" s="84"/>
    </row>
    <row r="50" spans="2:8" s="66" customFormat="1" ht="15.75" customHeight="1">
      <c r="B50" s="82"/>
      <c r="C50" s="82"/>
      <c r="D50" s="96"/>
      <c r="E50" s="83"/>
      <c r="F50" s="83"/>
      <c r="G50" s="84"/>
      <c r="H50" s="84"/>
    </row>
    <row r="51" spans="2:8" s="66" customFormat="1" ht="15.75" customHeight="1">
      <c r="B51" s="82"/>
      <c r="C51" s="82"/>
      <c r="D51" s="96"/>
      <c r="E51" s="83"/>
      <c r="F51" s="83"/>
      <c r="G51" s="84"/>
      <c r="H51" s="84"/>
    </row>
    <row r="52" spans="2:8" s="66" customFormat="1" ht="15.75" customHeight="1">
      <c r="B52" s="82"/>
      <c r="C52" s="82"/>
      <c r="D52" s="96"/>
      <c r="E52" s="83"/>
      <c r="F52" s="83"/>
      <c r="G52" s="84"/>
      <c r="H52" s="84"/>
    </row>
    <row r="53" spans="2:8" s="66" customFormat="1" ht="15.75" customHeight="1">
      <c r="B53" s="82"/>
      <c r="C53" s="82"/>
      <c r="D53" s="96"/>
      <c r="E53" s="83"/>
      <c r="F53" s="83"/>
      <c r="G53" s="84"/>
      <c r="H53" s="84"/>
    </row>
    <row r="54" spans="2:8" s="66" customFormat="1" ht="15.75" customHeight="1">
      <c r="B54" s="82"/>
      <c r="C54" s="82"/>
      <c r="D54" s="96"/>
      <c r="E54" s="83"/>
      <c r="F54" s="83"/>
      <c r="G54" s="84"/>
      <c r="H54" s="84"/>
    </row>
    <row r="55" spans="2:8" s="66" customFormat="1" ht="15.75" customHeight="1">
      <c r="B55" s="82"/>
      <c r="C55" s="82"/>
      <c r="D55" s="82"/>
      <c r="E55" s="82"/>
      <c r="F55" s="83"/>
      <c r="G55" s="84"/>
      <c r="H55" s="84"/>
    </row>
    <row r="56" spans="2:8" ht="12.75">
      <c r="B56" s="97"/>
      <c r="C56" s="97"/>
      <c r="D56" s="98"/>
      <c r="E56" s="99"/>
      <c r="F56" s="99"/>
      <c r="G56" s="100"/>
      <c r="H56" s="100"/>
    </row>
  </sheetData>
  <sheetProtection/>
  <mergeCells count="10">
    <mergeCell ref="C45:E45"/>
    <mergeCell ref="B6:B7"/>
    <mergeCell ref="C6:E7"/>
    <mergeCell ref="C26:E26"/>
    <mergeCell ref="C34:E34"/>
    <mergeCell ref="G2:H2"/>
    <mergeCell ref="B4:H4"/>
    <mergeCell ref="C33:E33"/>
    <mergeCell ref="C8:E8"/>
    <mergeCell ref="F6:F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2"/>
  <sheetViews>
    <sheetView zoomScalePageLayoutView="0" workbookViewId="0" topLeftCell="A22">
      <selection activeCell="J30" sqref="J30"/>
    </sheetView>
  </sheetViews>
  <sheetFormatPr defaultColWidth="9.140625" defaultRowHeight="12.75"/>
  <cols>
    <col min="1" max="1" width="6.140625" style="25" customWidth="1"/>
    <col min="2" max="2" width="3.7109375" style="90" customWidth="1"/>
    <col min="3" max="3" width="5.28125" style="90" customWidth="1"/>
    <col min="4" max="4" width="2.7109375" style="90" customWidth="1"/>
    <col min="5" max="5" width="51.7109375" style="25" customWidth="1"/>
    <col min="6" max="6" width="14.8515625" style="91" customWidth="1"/>
    <col min="7" max="7" width="14.00390625" style="91" customWidth="1"/>
    <col min="8" max="8" width="1.421875" style="25" customWidth="1"/>
    <col min="9" max="9" width="9.140625" style="25" customWidth="1"/>
    <col min="10" max="10" width="18.00390625" style="104" customWidth="1"/>
    <col min="11" max="16384" width="9.140625" style="25" customWidth="1"/>
  </cols>
  <sheetData>
    <row r="2" spans="2:10" s="89" customFormat="1" ht="18">
      <c r="B2" s="51"/>
      <c r="C2" s="51"/>
      <c r="D2" s="52"/>
      <c r="E2" s="53"/>
      <c r="F2" s="54"/>
      <c r="G2" s="101"/>
      <c r="H2" s="54"/>
      <c r="I2" s="54"/>
      <c r="J2" s="102"/>
    </row>
    <row r="3" spans="2:10" s="89" customFormat="1" ht="15.75" customHeight="1">
      <c r="B3" s="51"/>
      <c r="C3" s="51"/>
      <c r="D3" s="52"/>
      <c r="E3" s="150" t="s">
        <v>168</v>
      </c>
      <c r="F3" s="55"/>
      <c r="G3" s="101"/>
      <c r="H3" s="54"/>
      <c r="I3" s="54"/>
      <c r="J3" s="102"/>
    </row>
    <row r="4" spans="2:10" s="89" customFormat="1" ht="29.25" customHeight="1">
      <c r="B4" s="195" t="s">
        <v>176</v>
      </c>
      <c r="C4" s="196"/>
      <c r="D4" s="196"/>
      <c r="E4" s="196"/>
      <c r="F4" s="196"/>
      <c r="G4" s="196"/>
      <c r="H4" s="103"/>
      <c r="I4" s="103"/>
      <c r="J4" s="102"/>
    </row>
    <row r="5" spans="2:10" s="89" customFormat="1" ht="18.75" customHeight="1">
      <c r="B5" s="186" t="s">
        <v>130</v>
      </c>
      <c r="C5" s="186"/>
      <c r="D5" s="186"/>
      <c r="E5" s="186"/>
      <c r="F5" s="186"/>
      <c r="G5" s="186"/>
      <c r="H5" s="56"/>
      <c r="I5" s="56"/>
      <c r="J5" s="102"/>
    </row>
    <row r="6" ht="7.5" customHeight="1"/>
    <row r="7" spans="2:10" s="89" customFormat="1" ht="15.75" customHeight="1">
      <c r="B7" s="203" t="s">
        <v>2</v>
      </c>
      <c r="C7" s="197" t="s">
        <v>131</v>
      </c>
      <c r="D7" s="198"/>
      <c r="E7" s="199"/>
      <c r="F7" s="105" t="s">
        <v>132</v>
      </c>
      <c r="G7" s="105" t="s">
        <v>132</v>
      </c>
      <c r="H7" s="66"/>
      <c r="I7" s="66"/>
      <c r="J7" s="102"/>
    </row>
    <row r="8" spans="2:10" s="89" customFormat="1" ht="15.75" customHeight="1">
      <c r="B8" s="204"/>
      <c r="C8" s="200"/>
      <c r="D8" s="201"/>
      <c r="E8" s="202"/>
      <c r="F8" s="106" t="s">
        <v>133</v>
      </c>
      <c r="G8" s="107" t="s">
        <v>153</v>
      </c>
      <c r="H8" s="66"/>
      <c r="I8" s="66"/>
      <c r="J8" s="102"/>
    </row>
    <row r="9" spans="2:10" s="89" customFormat="1" ht="24.75" customHeight="1">
      <c r="B9" s="108">
        <v>1</v>
      </c>
      <c r="C9" s="192" t="s">
        <v>50</v>
      </c>
      <c r="D9" s="193"/>
      <c r="E9" s="194"/>
      <c r="F9" s="151">
        <v>10519226</v>
      </c>
      <c r="G9" s="151">
        <v>24990017</v>
      </c>
      <c r="J9" s="102"/>
    </row>
    <row r="10" spans="2:10" s="89" customFormat="1" ht="24.75" customHeight="1">
      <c r="B10" s="108">
        <v>2</v>
      </c>
      <c r="C10" s="192" t="s">
        <v>51</v>
      </c>
      <c r="D10" s="193"/>
      <c r="E10" s="194"/>
      <c r="F10" s="130">
        <v>0</v>
      </c>
      <c r="G10" s="130">
        <v>0</v>
      </c>
      <c r="J10" s="102"/>
    </row>
    <row r="11" spans="2:10" s="89" customFormat="1" ht="24.75" customHeight="1">
      <c r="B11" s="86">
        <v>3</v>
      </c>
      <c r="C11" s="192" t="s">
        <v>147</v>
      </c>
      <c r="D11" s="193"/>
      <c r="E11" s="194"/>
      <c r="F11" s="134">
        <v>0</v>
      </c>
      <c r="G11" s="134">
        <v>0</v>
      </c>
      <c r="J11" s="102"/>
    </row>
    <row r="12" spans="2:10" s="89" customFormat="1" ht="24.75" customHeight="1">
      <c r="B12" s="86">
        <v>4</v>
      </c>
      <c r="C12" s="192" t="s">
        <v>117</v>
      </c>
      <c r="D12" s="193"/>
      <c r="E12" s="194"/>
      <c r="F12" s="152">
        <v>11317202</v>
      </c>
      <c r="G12" s="152">
        <v>18706276</v>
      </c>
      <c r="J12" s="102"/>
    </row>
    <row r="13" spans="2:10" s="89" customFormat="1" ht="24.75" customHeight="1">
      <c r="B13" s="86">
        <v>5</v>
      </c>
      <c r="C13" s="192" t="s">
        <v>118</v>
      </c>
      <c r="D13" s="193"/>
      <c r="E13" s="194"/>
      <c r="F13" s="152">
        <v>1506795</v>
      </c>
      <c r="G13" s="152">
        <v>1554444</v>
      </c>
      <c r="J13" s="102"/>
    </row>
    <row r="14" spans="2:10" s="89" customFormat="1" ht="24.75" customHeight="1">
      <c r="B14" s="86"/>
      <c r="C14" s="109"/>
      <c r="D14" s="187" t="s">
        <v>119</v>
      </c>
      <c r="E14" s="188"/>
      <c r="F14" s="129">
        <v>1291170</v>
      </c>
      <c r="G14" s="129">
        <v>1332000</v>
      </c>
      <c r="H14" s="75"/>
      <c r="I14" s="75"/>
      <c r="J14" s="102"/>
    </row>
    <row r="15" spans="2:10" s="89" customFormat="1" ht="24.75" customHeight="1">
      <c r="B15" s="86"/>
      <c r="C15" s="109"/>
      <c r="D15" s="187" t="s">
        <v>120</v>
      </c>
      <c r="E15" s="188"/>
      <c r="F15" s="129">
        <v>215625</v>
      </c>
      <c r="G15" s="129">
        <v>222444</v>
      </c>
      <c r="H15" s="75"/>
      <c r="I15" s="75"/>
      <c r="J15" s="102"/>
    </row>
    <row r="16" spans="2:10" s="89" customFormat="1" ht="24.75" customHeight="1">
      <c r="B16" s="108">
        <v>6</v>
      </c>
      <c r="C16" s="192" t="s">
        <v>121</v>
      </c>
      <c r="D16" s="193"/>
      <c r="E16" s="194"/>
      <c r="F16" s="151">
        <v>0</v>
      </c>
      <c r="G16" s="151">
        <v>0</v>
      </c>
      <c r="J16" s="102"/>
    </row>
    <row r="17" spans="2:10" s="89" customFormat="1" ht="24.75" customHeight="1">
      <c r="B17" s="108">
        <v>7</v>
      </c>
      <c r="C17" s="192" t="s">
        <v>122</v>
      </c>
      <c r="D17" s="193"/>
      <c r="E17" s="194"/>
      <c r="F17" s="151">
        <v>7089</v>
      </c>
      <c r="G17" s="151">
        <v>105034</v>
      </c>
      <c r="J17" s="102"/>
    </row>
    <row r="18" spans="2:10" s="89" customFormat="1" ht="39.75" customHeight="1">
      <c r="B18" s="108">
        <v>8</v>
      </c>
      <c r="C18" s="165" t="s">
        <v>123</v>
      </c>
      <c r="D18" s="166"/>
      <c r="E18" s="167"/>
      <c r="F18" s="128">
        <v>12831086</v>
      </c>
      <c r="G18" s="128">
        <v>20365754</v>
      </c>
      <c r="H18" s="66"/>
      <c r="I18" s="66"/>
      <c r="J18" s="102"/>
    </row>
    <row r="19" spans="2:10" s="89" customFormat="1" ht="39.75" customHeight="1">
      <c r="B19" s="108">
        <v>9</v>
      </c>
      <c r="C19" s="189" t="s">
        <v>124</v>
      </c>
      <c r="D19" s="190"/>
      <c r="E19" s="191"/>
      <c r="F19" s="128">
        <v>-2311860</v>
      </c>
      <c r="G19" s="128">
        <v>4624263</v>
      </c>
      <c r="H19" s="66"/>
      <c r="I19" s="66"/>
      <c r="J19" s="102"/>
    </row>
    <row r="20" spans="2:10" s="89" customFormat="1" ht="24.75" customHeight="1">
      <c r="B20" s="108">
        <v>10</v>
      </c>
      <c r="C20" s="192" t="s">
        <v>52</v>
      </c>
      <c r="D20" s="193"/>
      <c r="E20" s="194"/>
      <c r="F20" s="110">
        <v>0</v>
      </c>
      <c r="G20" s="110">
        <v>0</v>
      </c>
      <c r="J20" s="102"/>
    </row>
    <row r="21" spans="2:10" s="89" customFormat="1" ht="24.75" customHeight="1">
      <c r="B21" s="108">
        <v>11</v>
      </c>
      <c r="C21" s="192" t="s">
        <v>125</v>
      </c>
      <c r="D21" s="193"/>
      <c r="E21" s="194"/>
      <c r="F21" s="110">
        <v>0</v>
      </c>
      <c r="G21" s="110">
        <v>0</v>
      </c>
      <c r="J21" s="102"/>
    </row>
    <row r="22" spans="2:10" s="89" customFormat="1" ht="24.75" customHeight="1">
      <c r="B22" s="108">
        <v>12</v>
      </c>
      <c r="C22" s="192" t="s">
        <v>53</v>
      </c>
      <c r="D22" s="193"/>
      <c r="E22" s="194"/>
      <c r="F22" s="110">
        <v>12</v>
      </c>
      <c r="G22" s="110">
        <v>12</v>
      </c>
      <c r="J22" s="102"/>
    </row>
    <row r="23" spans="2:10" s="89" customFormat="1" ht="24.75" customHeight="1">
      <c r="B23" s="108"/>
      <c r="C23" s="111">
        <v>121</v>
      </c>
      <c r="D23" s="187" t="s">
        <v>54</v>
      </c>
      <c r="E23" s="188"/>
      <c r="F23" s="74">
        <v>0</v>
      </c>
      <c r="G23" s="74">
        <v>0</v>
      </c>
      <c r="H23" s="75"/>
      <c r="I23" s="75"/>
      <c r="J23" s="102"/>
    </row>
    <row r="24" spans="2:10" s="89" customFormat="1" ht="24.75" customHeight="1">
      <c r="B24" s="108"/>
      <c r="C24" s="109">
        <v>122</v>
      </c>
      <c r="D24" s="187" t="s">
        <v>126</v>
      </c>
      <c r="E24" s="188"/>
      <c r="F24" s="74">
        <v>12</v>
      </c>
      <c r="G24" s="74">
        <v>12</v>
      </c>
      <c r="H24" s="75"/>
      <c r="I24" s="75"/>
      <c r="J24" s="102"/>
    </row>
    <row r="25" spans="2:10" s="89" customFormat="1" ht="24.75" customHeight="1">
      <c r="B25" s="108"/>
      <c r="C25" s="109">
        <v>123</v>
      </c>
      <c r="D25" s="187" t="s">
        <v>55</v>
      </c>
      <c r="E25" s="188"/>
      <c r="F25" s="74">
        <v>0</v>
      </c>
      <c r="G25" s="74">
        <v>0</v>
      </c>
      <c r="H25" s="75"/>
      <c r="I25" s="75"/>
      <c r="J25" s="102"/>
    </row>
    <row r="26" spans="2:10" s="89" customFormat="1" ht="24.75" customHeight="1">
      <c r="B26" s="108"/>
      <c r="C26" s="109">
        <v>124</v>
      </c>
      <c r="D26" s="187" t="s">
        <v>56</v>
      </c>
      <c r="E26" s="188"/>
      <c r="F26" s="74">
        <v>0</v>
      </c>
      <c r="G26" s="74">
        <v>0</v>
      </c>
      <c r="H26" s="75"/>
      <c r="I26" s="75"/>
      <c r="J26" s="102"/>
    </row>
    <row r="27" spans="2:10" s="89" customFormat="1" ht="39.75" customHeight="1">
      <c r="B27" s="108">
        <v>13</v>
      </c>
      <c r="C27" s="189" t="s">
        <v>57</v>
      </c>
      <c r="D27" s="190"/>
      <c r="E27" s="191"/>
      <c r="F27" s="128">
        <v>0</v>
      </c>
      <c r="G27" s="128">
        <v>12</v>
      </c>
      <c r="H27" s="66"/>
      <c r="I27" s="66"/>
      <c r="J27" s="102"/>
    </row>
    <row r="28" spans="2:10" s="89" customFormat="1" ht="39.75" customHeight="1">
      <c r="B28" s="108">
        <v>14</v>
      </c>
      <c r="C28" s="189" t="s">
        <v>128</v>
      </c>
      <c r="D28" s="190"/>
      <c r="E28" s="191"/>
      <c r="F28" s="128">
        <f>F19+F27</f>
        <v>-2311860</v>
      </c>
      <c r="G28" s="128">
        <f>G19+G27</f>
        <v>4624275</v>
      </c>
      <c r="H28" s="66"/>
      <c r="I28" s="66"/>
      <c r="J28" s="102"/>
    </row>
    <row r="29" spans="2:10" s="89" customFormat="1" ht="24.75" customHeight="1">
      <c r="B29" s="108">
        <v>15</v>
      </c>
      <c r="C29" s="192" t="s">
        <v>58</v>
      </c>
      <c r="D29" s="193"/>
      <c r="E29" s="194"/>
      <c r="F29" s="110">
        <v>0</v>
      </c>
      <c r="G29" s="110">
        <v>693641</v>
      </c>
      <c r="J29" s="102"/>
    </row>
    <row r="30" spans="2:10" s="89" customFormat="1" ht="39.75" customHeight="1">
      <c r="B30" s="108">
        <v>16</v>
      </c>
      <c r="C30" s="189" t="s">
        <v>129</v>
      </c>
      <c r="D30" s="190"/>
      <c r="E30" s="191"/>
      <c r="F30" s="65">
        <v>-2311860</v>
      </c>
      <c r="G30" s="65">
        <v>3930634</v>
      </c>
      <c r="H30" s="66"/>
      <c r="I30" s="66"/>
      <c r="J30" s="102"/>
    </row>
    <row r="31" spans="2:10" s="89" customFormat="1" ht="24.75" customHeight="1">
      <c r="B31" s="108">
        <v>17</v>
      </c>
      <c r="C31" s="192" t="s">
        <v>127</v>
      </c>
      <c r="D31" s="193"/>
      <c r="E31" s="194"/>
      <c r="F31" s="110"/>
      <c r="G31" s="110"/>
      <c r="J31" s="102"/>
    </row>
    <row r="32" spans="2:10" s="89" customFormat="1" ht="15.75" customHeight="1">
      <c r="B32" s="112"/>
      <c r="C32" s="112"/>
      <c r="D32" s="112"/>
      <c r="E32" s="113"/>
      <c r="F32" s="114"/>
      <c r="G32" s="114"/>
      <c r="J32" s="102"/>
    </row>
    <row r="33" spans="2:10" s="89" customFormat="1" ht="15.75" customHeight="1">
      <c r="B33" s="112"/>
      <c r="C33" s="112"/>
      <c r="D33" s="112"/>
      <c r="E33" s="113"/>
      <c r="F33" s="114"/>
      <c r="G33" s="114"/>
      <c r="J33" s="102"/>
    </row>
    <row r="34" spans="2:10" s="89" customFormat="1" ht="15.75" customHeight="1">
      <c r="B34" s="112"/>
      <c r="C34" s="112"/>
      <c r="D34" s="112"/>
      <c r="E34" s="113"/>
      <c r="F34" s="114"/>
      <c r="G34" s="114"/>
      <c r="J34" s="102"/>
    </row>
    <row r="35" spans="2:10" s="89" customFormat="1" ht="15.75" customHeight="1">
      <c r="B35" s="112"/>
      <c r="C35" s="112"/>
      <c r="D35" s="112"/>
      <c r="E35" s="113"/>
      <c r="F35" s="114"/>
      <c r="G35" s="114"/>
      <c r="J35" s="102"/>
    </row>
    <row r="36" spans="2:10" s="89" customFormat="1" ht="15.75" customHeight="1">
      <c r="B36" s="112"/>
      <c r="C36" s="112"/>
      <c r="D36" s="112"/>
      <c r="E36" s="113"/>
      <c r="F36" s="114"/>
      <c r="G36" s="114"/>
      <c r="J36" s="102"/>
    </row>
    <row r="37" spans="2:10" s="89" customFormat="1" ht="15.75" customHeight="1">
      <c r="B37" s="112"/>
      <c r="C37" s="112"/>
      <c r="D37" s="112"/>
      <c r="E37" s="113"/>
      <c r="F37" s="114"/>
      <c r="G37" s="114"/>
      <c r="J37" s="102"/>
    </row>
    <row r="38" spans="2:10" s="89" customFormat="1" ht="15.75" customHeight="1">
      <c r="B38" s="112"/>
      <c r="C38" s="112"/>
      <c r="D38" s="112"/>
      <c r="E38" s="113"/>
      <c r="F38" s="114"/>
      <c r="G38" s="114"/>
      <c r="J38" s="102"/>
    </row>
    <row r="39" spans="2:10" s="89" customFormat="1" ht="15.75" customHeight="1">
      <c r="B39" s="112"/>
      <c r="C39" s="112"/>
      <c r="D39" s="112"/>
      <c r="E39" s="113"/>
      <c r="F39" s="114"/>
      <c r="G39" s="114"/>
      <c r="J39" s="102"/>
    </row>
    <row r="40" spans="2:10" s="89" customFormat="1" ht="15.75" customHeight="1">
      <c r="B40" s="112"/>
      <c r="C40" s="112"/>
      <c r="D40" s="112"/>
      <c r="E40" s="113"/>
      <c r="F40" s="114"/>
      <c r="G40" s="114"/>
      <c r="J40" s="102"/>
    </row>
    <row r="41" spans="2:10" s="89" customFormat="1" ht="15.75" customHeight="1">
      <c r="B41" s="112"/>
      <c r="C41" s="112"/>
      <c r="D41" s="112"/>
      <c r="E41" s="112"/>
      <c r="F41" s="114"/>
      <c r="G41" s="114"/>
      <c r="J41" s="102"/>
    </row>
    <row r="42" spans="2:7" ht="12.75">
      <c r="B42" s="115"/>
      <c r="C42" s="115"/>
      <c r="D42" s="115"/>
      <c r="E42" s="36"/>
      <c r="F42" s="116"/>
      <c r="G42" s="116"/>
    </row>
  </sheetData>
  <sheetProtection/>
  <mergeCells count="27"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C21:E21"/>
    <mergeCell ref="C31:E31"/>
    <mergeCell ref="C30:E30"/>
    <mergeCell ref="C13:E13"/>
    <mergeCell ref="D14:E14"/>
    <mergeCell ref="D15:E15"/>
    <mergeCell ref="C16:E16"/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7">
      <selection activeCell="E12" sqref="E12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1"/>
    </row>
    <row r="3" ht="6.75" customHeight="1"/>
    <row r="4" spans="1:8" ht="25.5" customHeight="1">
      <c r="A4" s="205" t="s">
        <v>171</v>
      </c>
      <c r="B4" s="206"/>
      <c r="C4" s="206"/>
      <c r="D4" s="206"/>
      <c r="E4" s="206"/>
      <c r="F4" s="206"/>
      <c r="G4" s="206"/>
      <c r="H4" s="206"/>
    </row>
    <row r="5" ht="18.75" customHeight="1">
      <c r="B5" s="150" t="s">
        <v>168</v>
      </c>
    </row>
    <row r="6" spans="2:7" ht="12.75" customHeight="1">
      <c r="B6" s="15" t="s">
        <v>64</v>
      </c>
      <c r="G6" s="2"/>
    </row>
    <row r="7" ht="6.75" customHeight="1" thickBot="1"/>
    <row r="8" spans="1:8" s="3" customFormat="1" ht="24.75" customHeight="1" thickTop="1">
      <c r="A8" s="207"/>
      <c r="B8" s="208"/>
      <c r="C8" s="16" t="s">
        <v>39</v>
      </c>
      <c r="D8" s="16" t="s">
        <v>40</v>
      </c>
      <c r="E8" s="17" t="s">
        <v>66</v>
      </c>
      <c r="F8" s="17" t="s">
        <v>65</v>
      </c>
      <c r="G8" s="16" t="s">
        <v>67</v>
      </c>
      <c r="H8" s="18" t="s">
        <v>60</v>
      </c>
    </row>
    <row r="9" spans="1:8" s="8" customFormat="1" ht="30" customHeight="1">
      <c r="A9" s="20" t="s">
        <v>3</v>
      </c>
      <c r="B9" s="19" t="s">
        <v>173</v>
      </c>
      <c r="C9" s="6">
        <v>100000</v>
      </c>
      <c r="D9" s="6"/>
      <c r="E9" s="6"/>
      <c r="F9" s="6"/>
      <c r="G9" s="6"/>
      <c r="H9" s="7">
        <v>100000</v>
      </c>
    </row>
    <row r="10" spans="1:8" s="8" customFormat="1" ht="19.5" customHeight="1">
      <c r="A10" s="4" t="s">
        <v>150</v>
      </c>
      <c r="B10" s="5" t="s">
        <v>61</v>
      </c>
      <c r="C10" s="6"/>
      <c r="D10" s="6"/>
      <c r="E10" s="6"/>
      <c r="F10" s="6"/>
      <c r="G10" s="6"/>
      <c r="H10" s="7"/>
    </row>
    <row r="11" spans="1:8" s="8" customFormat="1" ht="19.5" customHeight="1">
      <c r="A11" s="20" t="s">
        <v>151</v>
      </c>
      <c r="B11" s="19" t="s">
        <v>59</v>
      </c>
      <c r="C11" s="6"/>
      <c r="D11" s="6"/>
      <c r="E11" s="6"/>
      <c r="F11" s="6"/>
      <c r="G11" s="6"/>
      <c r="H11" s="7"/>
    </row>
    <row r="12" spans="1:8" s="8" customFormat="1" ht="19.5" customHeight="1">
      <c r="A12" s="12">
        <v>1</v>
      </c>
      <c r="B12" s="9" t="s">
        <v>63</v>
      </c>
      <c r="C12" s="10">
        <v>3930633</v>
      </c>
      <c r="D12" s="10"/>
      <c r="E12" s="10"/>
      <c r="F12" s="10"/>
      <c r="G12" s="10">
        <v>240119</v>
      </c>
      <c r="H12" s="10">
        <v>4170752</v>
      </c>
    </row>
    <row r="13" spans="1:8" s="8" customFormat="1" ht="19.5" customHeight="1">
      <c r="A13" s="12">
        <v>2</v>
      </c>
      <c r="B13" s="9" t="s">
        <v>62</v>
      </c>
      <c r="C13" s="10"/>
      <c r="D13" s="10"/>
      <c r="E13" s="10"/>
      <c r="F13" s="10"/>
      <c r="G13" s="10"/>
      <c r="H13" s="11"/>
    </row>
    <row r="14" spans="1:8" s="8" customFormat="1" ht="19.5" customHeight="1">
      <c r="A14" s="12">
        <v>3</v>
      </c>
      <c r="B14" s="9" t="s">
        <v>68</v>
      </c>
      <c r="C14" s="10"/>
      <c r="D14" s="10"/>
      <c r="E14" s="10"/>
      <c r="F14" s="10"/>
      <c r="G14" s="10"/>
      <c r="H14" s="11"/>
    </row>
    <row r="15" spans="1:8" s="8" customFormat="1" ht="19.5" customHeight="1">
      <c r="A15" s="12">
        <v>4</v>
      </c>
      <c r="B15" s="9" t="s">
        <v>69</v>
      </c>
      <c r="C15" s="10"/>
      <c r="D15" s="10"/>
      <c r="E15" s="10"/>
      <c r="F15" s="10"/>
      <c r="G15" s="10"/>
      <c r="H15" s="11"/>
    </row>
    <row r="16" spans="1:8" s="8" customFormat="1" ht="30" customHeight="1">
      <c r="A16" s="20" t="s">
        <v>4</v>
      </c>
      <c r="B16" s="19" t="s">
        <v>178</v>
      </c>
      <c r="C16" s="10">
        <v>4030633</v>
      </c>
      <c r="D16" s="10"/>
      <c r="E16" s="10"/>
      <c r="F16" s="6">
        <v>0</v>
      </c>
      <c r="G16" s="10">
        <v>240119</v>
      </c>
      <c r="H16" s="11">
        <v>4270752</v>
      </c>
    </row>
    <row r="17" spans="1:8" s="8" customFormat="1" ht="19.5" customHeight="1">
      <c r="A17" s="4">
        <v>1</v>
      </c>
      <c r="B17" s="9" t="s">
        <v>63</v>
      </c>
      <c r="C17" s="10">
        <v>-2311860</v>
      </c>
      <c r="D17" s="10"/>
      <c r="E17" s="10"/>
      <c r="F17" s="10"/>
      <c r="G17" s="10"/>
      <c r="H17" s="11">
        <v>-2311860</v>
      </c>
    </row>
    <row r="18" spans="1:8" s="8" customFormat="1" ht="19.5" customHeight="1">
      <c r="A18" s="4">
        <v>2</v>
      </c>
      <c r="B18" s="9" t="s">
        <v>62</v>
      </c>
      <c r="C18" s="10"/>
      <c r="D18" s="10"/>
      <c r="E18" s="10"/>
      <c r="F18" s="10"/>
      <c r="G18" s="10"/>
      <c r="H18" s="11"/>
    </row>
    <row r="19" spans="1:8" s="8" customFormat="1" ht="19.5" customHeight="1">
      <c r="A19" s="4">
        <v>3</v>
      </c>
      <c r="B19" s="9" t="s">
        <v>70</v>
      </c>
      <c r="C19" s="10"/>
      <c r="D19" s="10"/>
      <c r="E19" s="10"/>
      <c r="F19" s="10"/>
      <c r="G19" s="10"/>
      <c r="H19" s="11"/>
    </row>
    <row r="20" spans="1:8" s="8" customFormat="1" ht="19.5" customHeight="1">
      <c r="A20" s="4">
        <v>4</v>
      </c>
      <c r="B20" s="9" t="s">
        <v>152</v>
      </c>
      <c r="C20" s="10"/>
      <c r="D20" s="10"/>
      <c r="E20" s="10"/>
      <c r="F20" s="10"/>
      <c r="G20" s="10"/>
      <c r="H20" s="11"/>
    </row>
    <row r="21" spans="1:8" s="8" customFormat="1" ht="30" customHeight="1" thickBot="1">
      <c r="A21" s="21" t="s">
        <v>35</v>
      </c>
      <c r="B21" s="22" t="s">
        <v>179</v>
      </c>
      <c r="C21" s="13">
        <v>4270752</v>
      </c>
      <c r="D21" s="13"/>
      <c r="E21" s="13"/>
      <c r="F21" s="13">
        <v>0</v>
      </c>
      <c r="G21" s="13">
        <f>G16+G17</f>
        <v>240119</v>
      </c>
      <c r="H21" s="14">
        <f>H16+H17</f>
        <v>1958892</v>
      </c>
    </row>
    <row r="22" ht="13.5" customHeight="1" thickTop="1">
      <c r="C22" s="154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38"/>
  <sheetViews>
    <sheetView tabSelected="1" zoomScalePageLayoutView="0" workbookViewId="0" topLeftCell="A22">
      <selection activeCell="K9" sqref="K9"/>
    </sheetView>
  </sheetViews>
  <sheetFormatPr defaultColWidth="9.140625" defaultRowHeight="12.75"/>
  <cols>
    <col min="1" max="1" width="5.8515625" style="85" customWidth="1"/>
    <col min="2" max="2" width="3.7109375" style="87" customWidth="1"/>
    <col min="3" max="3" width="5.7109375" style="87" customWidth="1"/>
    <col min="4" max="4" width="52.7109375" style="87" customWidth="1"/>
    <col min="5" max="5" width="16.421875" style="88" customWidth="1"/>
    <col min="6" max="6" width="13.7109375" style="88" customWidth="1"/>
    <col min="7" max="7" width="1.421875" style="85" customWidth="1"/>
    <col min="8" max="16384" width="9.140625" style="85" customWidth="1"/>
  </cols>
  <sheetData>
    <row r="2" spans="2:6" s="89" customFormat="1" ht="15">
      <c r="B2" s="51"/>
      <c r="C2" s="51"/>
      <c r="D2" s="51"/>
      <c r="E2" s="118"/>
      <c r="F2" s="118"/>
    </row>
    <row r="3" spans="2:6" s="89" customFormat="1" ht="15">
      <c r="B3" s="51"/>
      <c r="C3" s="51"/>
      <c r="D3" s="51"/>
      <c r="E3" s="118"/>
      <c r="F3" s="119"/>
    </row>
    <row r="4" spans="2:6" s="89" customFormat="1" ht="15.75" customHeight="1">
      <c r="B4" s="51"/>
      <c r="C4" s="51"/>
      <c r="D4" s="150" t="s">
        <v>168</v>
      </c>
      <c r="E4" s="120"/>
      <c r="F4" s="121"/>
    </row>
    <row r="5" spans="2:6" s="103" customFormat="1" ht="17.25" customHeight="1">
      <c r="B5" s="195" t="s">
        <v>177</v>
      </c>
      <c r="C5" s="196"/>
      <c r="D5" s="196"/>
      <c r="E5" s="196"/>
      <c r="F5" s="196"/>
    </row>
    <row r="6" spans="2:6" s="124" customFormat="1" ht="28.5" customHeight="1" hidden="1">
      <c r="B6" s="122"/>
      <c r="C6" s="122"/>
      <c r="D6" s="122"/>
      <c r="E6" s="123"/>
      <c r="F6" s="123"/>
    </row>
    <row r="7" spans="2:6" s="126" customFormat="1" ht="21" customHeight="1">
      <c r="B7" s="203" t="s">
        <v>2</v>
      </c>
      <c r="C7" s="197" t="s">
        <v>77</v>
      </c>
      <c r="D7" s="199"/>
      <c r="E7" s="125" t="s">
        <v>132</v>
      </c>
      <c r="F7" s="105" t="s">
        <v>132</v>
      </c>
    </row>
    <row r="8" spans="2:6" s="126" customFormat="1" ht="21" customHeight="1">
      <c r="B8" s="204"/>
      <c r="C8" s="200"/>
      <c r="D8" s="202"/>
      <c r="E8" s="107" t="s">
        <v>133</v>
      </c>
      <c r="F8" s="107" t="s">
        <v>153</v>
      </c>
    </row>
    <row r="9" spans="2:6" s="66" customFormat="1" ht="34.5" customHeight="1">
      <c r="B9" s="67"/>
      <c r="C9" s="189" t="s">
        <v>72</v>
      </c>
      <c r="D9" s="190"/>
      <c r="E9" s="65"/>
      <c r="F9" s="65">
        <f>F10-F11-F12+F13-F14</f>
        <v>7291739</v>
      </c>
    </row>
    <row r="10" spans="2:6" s="66" customFormat="1" ht="24.75" customHeight="1">
      <c r="B10" s="67"/>
      <c r="C10" s="71"/>
      <c r="D10" s="127" t="s">
        <v>90</v>
      </c>
      <c r="E10" s="65"/>
      <c r="F10" s="65">
        <f>'Rez.1'!F9+Aktivet!H12-Aktivet!G12+Aktivet!H13-Aktivet!G13</f>
        <v>2463591</v>
      </c>
    </row>
    <row r="11" spans="2:6" s="66" customFormat="1" ht="24.75" customHeight="1">
      <c r="B11" s="67"/>
      <c r="C11" s="71"/>
      <c r="D11" s="127" t="s">
        <v>145</v>
      </c>
      <c r="E11" s="65"/>
      <c r="F11" s="65">
        <f>'Rez.1'!F14+Pasivet!H14-Pasivet!G14+Pasivet!H16-Pasivet!G16+Pasivet!H17-Pasivet!G17+Pasivet!H19-Pasivet!G19+Pasivet!H20-Pasivet!G20+Pasivet!H21-Pasivet!G21+4680176</f>
        <v>-4835225</v>
      </c>
    </row>
    <row r="12" spans="2:6" s="66" customFormat="1" ht="24.75" customHeight="1">
      <c r="B12" s="67"/>
      <c r="C12" s="71"/>
      <c r="D12" s="127" t="s">
        <v>73</v>
      </c>
      <c r="E12" s="65"/>
      <c r="F12" s="65">
        <f>'Rez.1'!F17-'Rez.1'!F25+Aktivet!G30</f>
        <v>7089</v>
      </c>
    </row>
    <row r="13" spans="2:6" s="66" customFormat="1" ht="24.75" customHeight="1">
      <c r="B13" s="67"/>
      <c r="C13" s="71"/>
      <c r="D13" s="127" t="s">
        <v>74</v>
      </c>
      <c r="E13" s="65"/>
      <c r="F13" s="65">
        <f>'Rez.1'!F24</f>
        <v>12</v>
      </c>
    </row>
    <row r="14" spans="2:6" s="66" customFormat="1" ht="24.75" customHeight="1">
      <c r="B14" s="67"/>
      <c r="C14" s="71"/>
      <c r="D14" s="127" t="s">
        <v>75</v>
      </c>
      <c r="E14" s="65"/>
      <c r="F14" s="65">
        <f>'Rez.1'!F29+Aktivet!G14-Aktivet!H14+Pasivet!H18-Pasivet!G18</f>
        <v>0</v>
      </c>
    </row>
    <row r="15" spans="2:6" s="75" customFormat="1" ht="24.75" customHeight="1">
      <c r="B15" s="67"/>
      <c r="C15" s="71"/>
      <c r="D15" s="117" t="s">
        <v>76</v>
      </c>
      <c r="E15" s="74"/>
      <c r="F15" s="74"/>
    </row>
    <row r="16" spans="2:6" s="66" customFormat="1" ht="34.5" customHeight="1">
      <c r="B16" s="76"/>
      <c r="C16" s="189" t="s">
        <v>78</v>
      </c>
      <c r="D16" s="190"/>
      <c r="E16" s="65"/>
      <c r="F16" s="65">
        <f>F18</f>
        <v>432049</v>
      </c>
    </row>
    <row r="17" spans="2:6" s="66" customFormat="1" ht="24.75" customHeight="1">
      <c r="B17" s="67"/>
      <c r="C17" s="71"/>
      <c r="D17" s="127" t="s">
        <v>91</v>
      </c>
      <c r="E17" s="65"/>
      <c r="F17" s="65"/>
    </row>
    <row r="18" spans="2:6" s="66" customFormat="1" ht="24.75" customHeight="1">
      <c r="B18" s="67"/>
      <c r="C18" s="71"/>
      <c r="D18" s="127" t="s">
        <v>79</v>
      </c>
      <c r="E18" s="65"/>
      <c r="F18" s="65">
        <f>432049</f>
        <v>432049</v>
      </c>
    </row>
    <row r="19" spans="2:6" s="66" customFormat="1" ht="24.75" customHeight="1">
      <c r="B19" s="67"/>
      <c r="C19" s="71"/>
      <c r="D19" s="127" t="s">
        <v>80</v>
      </c>
      <c r="E19" s="65"/>
      <c r="F19" s="65"/>
    </row>
    <row r="20" spans="2:6" s="66" customFormat="1" ht="24.75" customHeight="1">
      <c r="B20" s="67"/>
      <c r="C20" s="71"/>
      <c r="D20" s="127" t="s">
        <v>81</v>
      </c>
      <c r="E20" s="65"/>
      <c r="F20" s="65"/>
    </row>
    <row r="21" spans="2:6" s="66" customFormat="1" ht="24.75" customHeight="1">
      <c r="B21" s="67"/>
      <c r="C21" s="71"/>
      <c r="D21" s="127" t="s">
        <v>82</v>
      </c>
      <c r="E21" s="65"/>
      <c r="F21" s="65"/>
    </row>
    <row r="22" spans="2:6" s="75" customFormat="1" ht="24.75" customHeight="1">
      <c r="B22" s="67"/>
      <c r="C22" s="71"/>
      <c r="D22" s="117" t="s">
        <v>83</v>
      </c>
      <c r="E22" s="74"/>
      <c r="F22" s="74"/>
    </row>
    <row r="23" spans="2:6" s="66" customFormat="1" ht="34.5" customHeight="1">
      <c r="B23" s="76"/>
      <c r="C23" s="189" t="s">
        <v>84</v>
      </c>
      <c r="D23" s="190"/>
      <c r="E23" s="65"/>
      <c r="F23" s="65">
        <f>F24+F25</f>
        <v>10413192</v>
      </c>
    </row>
    <row r="24" spans="2:6" s="66" customFormat="1" ht="24.75" customHeight="1">
      <c r="B24" s="67"/>
      <c r="C24" s="71"/>
      <c r="D24" s="127" t="s">
        <v>89</v>
      </c>
      <c r="E24" s="65"/>
      <c r="F24" s="65">
        <f>Pasivet!H37-Pasivet!G37</f>
        <v>0</v>
      </c>
    </row>
    <row r="25" spans="2:6" s="66" customFormat="1" ht="24.75" customHeight="1">
      <c r="B25" s="67"/>
      <c r="C25" s="71"/>
      <c r="D25" s="127" t="s">
        <v>161</v>
      </c>
      <c r="E25" s="65"/>
      <c r="F25" s="65">
        <f>Aktivet!H16-Aktivet!G16+Pasivet!G21-Pasivet!H21</f>
        <v>10413192</v>
      </c>
    </row>
    <row r="26" spans="2:6" s="66" customFormat="1" ht="24.75" customHeight="1">
      <c r="B26" s="67"/>
      <c r="C26" s="71"/>
      <c r="D26" s="127" t="s">
        <v>148</v>
      </c>
      <c r="E26" s="65"/>
      <c r="F26" s="65"/>
    </row>
    <row r="27" spans="2:6" s="66" customFormat="1" ht="24.75" customHeight="1">
      <c r="B27" s="67"/>
      <c r="C27" s="71"/>
      <c r="D27" s="127" t="s">
        <v>85</v>
      </c>
      <c r="E27" s="65"/>
      <c r="F27" s="65"/>
    </row>
    <row r="28" spans="2:6" s="75" customFormat="1" ht="24.75" customHeight="1">
      <c r="B28" s="67"/>
      <c r="C28" s="71"/>
      <c r="D28" s="117" t="s">
        <v>149</v>
      </c>
      <c r="E28" s="74"/>
      <c r="F28" s="74"/>
    </row>
    <row r="29" spans="2:6" s="66" customFormat="1" ht="34.5" customHeight="1">
      <c r="B29" s="76"/>
      <c r="C29" s="189" t="s">
        <v>86</v>
      </c>
      <c r="D29" s="190"/>
      <c r="E29" s="65"/>
      <c r="F29" s="65">
        <f>F9+F16+F23</f>
        <v>18136980</v>
      </c>
    </row>
    <row r="30" spans="2:6" s="66" customFormat="1" ht="34.5" customHeight="1">
      <c r="B30" s="67"/>
      <c r="C30" s="189" t="s">
        <v>87</v>
      </c>
      <c r="D30" s="190"/>
      <c r="E30" s="65"/>
      <c r="F30" s="65">
        <f>Aktivet!H7</f>
        <v>90609</v>
      </c>
    </row>
    <row r="31" spans="2:6" s="66" customFormat="1" ht="34.5" customHeight="1">
      <c r="B31" s="67"/>
      <c r="C31" s="189" t="s">
        <v>88</v>
      </c>
      <c r="D31" s="190"/>
      <c r="E31" s="65"/>
      <c r="F31" s="65">
        <f>Aktivet!G7</f>
        <v>45481</v>
      </c>
    </row>
    <row r="32" spans="2:6" s="66" customFormat="1" ht="15.75" customHeight="1">
      <c r="B32" s="82"/>
      <c r="C32" s="82"/>
      <c r="D32" s="82"/>
      <c r="F32" s="84">
        <f>F31-F30</f>
        <v>-45128</v>
      </c>
    </row>
    <row r="33" spans="2:6" s="66" customFormat="1" ht="15.75" customHeight="1">
      <c r="B33" s="82"/>
      <c r="C33" s="82"/>
      <c r="D33" s="82"/>
      <c r="E33" s="84"/>
      <c r="F33" s="84"/>
    </row>
    <row r="34" spans="2:6" s="66" customFormat="1" ht="15.75" customHeight="1">
      <c r="B34" s="82"/>
      <c r="C34" s="82"/>
      <c r="D34" s="82"/>
      <c r="E34" s="84"/>
      <c r="F34" s="84"/>
    </row>
    <row r="35" spans="2:6" s="66" customFormat="1" ht="15.75" customHeight="1">
      <c r="B35" s="82"/>
      <c r="C35" s="82"/>
      <c r="D35" s="82"/>
      <c r="E35" s="84"/>
      <c r="F35" s="84"/>
    </row>
    <row r="36" spans="2:6" s="66" customFormat="1" ht="15.75" customHeight="1">
      <c r="B36" s="82"/>
      <c r="C36" s="82"/>
      <c r="D36" s="82"/>
      <c r="E36" s="84"/>
      <c r="F36" s="84"/>
    </row>
    <row r="37" spans="2:6" s="66" customFormat="1" ht="15.75" customHeight="1">
      <c r="B37" s="82"/>
      <c r="C37" s="82"/>
      <c r="D37" s="82"/>
      <c r="E37" s="84"/>
      <c r="F37" s="84"/>
    </row>
    <row r="38" spans="2:6" ht="12.75">
      <c r="B38" s="97"/>
      <c r="C38" s="97"/>
      <c r="D38" s="97"/>
      <c r="E38" s="100"/>
      <c r="F38" s="100"/>
    </row>
  </sheetData>
  <sheetProtection/>
  <mergeCells count="9">
    <mergeCell ref="C31:D31"/>
    <mergeCell ref="C9:D9"/>
    <mergeCell ref="C16:D16"/>
    <mergeCell ref="C23:D23"/>
    <mergeCell ref="C29:D29"/>
    <mergeCell ref="B5:F5"/>
    <mergeCell ref="B7:B8"/>
    <mergeCell ref="C7:D8"/>
    <mergeCell ref="C30:D3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2016-03-31T09:38:03Z</cp:lastPrinted>
  <dcterms:created xsi:type="dcterms:W3CDTF">2002-02-16T18:16:52Z</dcterms:created>
  <dcterms:modified xsi:type="dcterms:W3CDTF">2017-07-30T09:30:41Z</dcterms:modified>
  <cp:category/>
  <cp:version/>
  <cp:contentType/>
  <cp:contentStatus/>
</cp:coreProperties>
</file>