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Kopertina" sheetId="1" r:id="rId1"/>
    <sheet name="Bilanci" sheetId="2" r:id="rId2"/>
    <sheet name="Tr dhe shpenzime" sheetId="3" r:id="rId3"/>
    <sheet name="Cash flow" sheetId="4" r:id="rId4"/>
    <sheet name="Kap e veta" sheetId="5" r:id="rId5"/>
  </sheets>
  <calcPr calcId="124519" calcMode="manual"/>
</workbook>
</file>

<file path=xl/calcChain.xml><?xml version="1.0" encoding="utf-8"?>
<calcChain xmlns="http://schemas.openxmlformats.org/spreadsheetml/2006/main">
  <c r="H25" i="5"/>
  <c r="H24"/>
  <c r="H23"/>
  <c r="F23"/>
  <c r="H22"/>
  <c r="H21"/>
  <c r="D19"/>
  <c r="D26" s="1"/>
  <c r="B19"/>
  <c r="B26" s="1"/>
  <c r="H18"/>
  <c r="H17"/>
  <c r="H16"/>
  <c r="H15"/>
  <c r="H14"/>
  <c r="F13"/>
  <c r="F19" s="1"/>
  <c r="F26" s="1"/>
  <c r="H12"/>
  <c r="F45" i="3"/>
  <c r="H95" i="2"/>
  <c r="H98" s="1"/>
  <c r="G95"/>
  <c r="G98" s="1"/>
  <c r="H70"/>
  <c r="H73" s="1"/>
  <c r="G70"/>
  <c r="G73" s="1"/>
  <c r="H48"/>
  <c r="G48"/>
  <c r="H15"/>
  <c r="H26" s="1"/>
  <c r="G15"/>
  <c r="G26" s="1"/>
  <c r="H13" i="5" l="1"/>
  <c r="H19" s="1"/>
  <c r="H26" s="1"/>
  <c r="H49" i="2"/>
  <c r="H101"/>
  <c r="G49"/>
  <c r="G101"/>
</calcChain>
</file>

<file path=xl/sharedStrings.xml><?xml version="1.0" encoding="utf-8"?>
<sst xmlns="http://schemas.openxmlformats.org/spreadsheetml/2006/main" count="315" uniqueCount="288">
  <si>
    <t>Emertimi dhe Forma ligjore</t>
  </si>
  <si>
    <t xml:space="preserve">G &amp; S shpk </t>
  </si>
  <si>
    <t>NIPT -i</t>
  </si>
  <si>
    <t>K71408502C</t>
  </si>
  <si>
    <t>Adresa e Selise</t>
  </si>
  <si>
    <t xml:space="preserve">Pallati FAFA prane Hotel Kast </t>
  </si>
  <si>
    <t>Kavaje</t>
  </si>
  <si>
    <t>Data e krijimit</t>
  </si>
  <si>
    <t>30.01.2006</t>
  </si>
  <si>
    <t>Nr. i  Regjistrit  Tregetar</t>
  </si>
  <si>
    <t>Veprimtaria  Kryesore</t>
  </si>
  <si>
    <t>Ndertim dhe punime ndertimi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</si>
  <si>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</si>
  <si>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</si>
  <si>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</si>
  <si>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Viti   2010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</si>
  <si>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</si>
  <si>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</si>
  <si>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</si>
  <si>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</si>
  <si>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</si>
  <si>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</si>
  <si>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</si>
  <si>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</si>
  <si>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</si>
  <si>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01.01.2010</t>
  </si>
  <si>
    <t>Deri</t>
  </si>
  <si>
    <t>31.12.2010</t>
  </si>
  <si>
    <t xml:space="preserve">  Data  e  mbylljes se Pasqyrave Financiare</t>
  </si>
  <si>
    <t>20.03.2011</t>
  </si>
  <si>
    <t xml:space="preserve">Administrator </t>
  </si>
  <si>
    <t xml:space="preserve">Gezim Zaimi </t>
  </si>
  <si>
    <t>Bilanci Kontabel</t>
  </si>
  <si>
    <t>AKTIVET</t>
  </si>
  <si>
    <t>Viti Raportues</t>
  </si>
  <si>
    <t>Viti Paraardhes</t>
  </si>
  <si>
    <t>1</t>
  </si>
  <si>
    <t>Aktivet afatshkurtra</t>
  </si>
  <si>
    <t>1.1</t>
  </si>
  <si>
    <t>Mjetet monetare</t>
  </si>
  <si>
    <t>1.2</t>
  </si>
  <si>
    <t>Derivatet e aktiveve financiare per tregtim</t>
  </si>
  <si>
    <t>1.2.1</t>
  </si>
  <si>
    <t>Derivatet</t>
  </si>
  <si>
    <t>1.2.2</t>
  </si>
  <si>
    <t>Aktivet e mbajtura per tregtim</t>
  </si>
  <si>
    <t>Shuma 1.2</t>
  </si>
  <si>
    <t>1.3</t>
  </si>
  <si>
    <t>Aktive te tjera afatshkurtra financiare</t>
  </si>
  <si>
    <t>1.3.1</t>
  </si>
  <si>
    <t>Llogari / Kerkesa te arketueshme</t>
  </si>
  <si>
    <t>1.3.2</t>
  </si>
  <si>
    <t>Llogari / Kerkesa te tjera te arketueshme</t>
  </si>
  <si>
    <t>1.3.3</t>
  </si>
  <si>
    <t>Instrumente te tjera borxhi</t>
  </si>
  <si>
    <t>1.3.4</t>
  </si>
  <si>
    <t>Investime te tjera financiare</t>
  </si>
  <si>
    <t>Shuma 1.3</t>
  </si>
  <si>
    <t>1.4</t>
  </si>
  <si>
    <t>Inventari</t>
  </si>
  <si>
    <t>1.4.1</t>
  </si>
  <si>
    <t>Lendet e para</t>
  </si>
  <si>
    <t>1.4.2</t>
  </si>
  <si>
    <t>Prodhim ne proces</t>
  </si>
  <si>
    <t>1.4.3</t>
  </si>
  <si>
    <t>Produkte te gatshme</t>
  </si>
  <si>
    <t>1.4.4</t>
  </si>
  <si>
    <t>Mallra per rishitje</t>
  </si>
  <si>
    <t>1.4.5</t>
  </si>
  <si>
    <t>Parapagesat per furnizime</t>
  </si>
  <si>
    <t>Shuma 1.4</t>
  </si>
  <si>
    <t>1.5</t>
  </si>
  <si>
    <t>Aktive biologjike afatshkurtra</t>
  </si>
  <si>
    <t>1.6</t>
  </si>
  <si>
    <t>Aktivet afatgjata te mbajtura per shitje</t>
  </si>
  <si>
    <t>1.7</t>
  </si>
  <si>
    <t>Parapagimet dhe shpenzimet e shtyra</t>
  </si>
  <si>
    <t>TOTALI</t>
  </si>
  <si>
    <t>2</t>
  </si>
  <si>
    <t>Aktivet afatgjata</t>
  </si>
  <si>
    <t>2.1</t>
  </si>
  <si>
    <t>Investimet financiare afatgjata</t>
  </si>
  <si>
    <t>2.1.1</t>
  </si>
  <si>
    <t>Aksione e pjesemarrje te tjera nga njesi te kontrolluara</t>
  </si>
  <si>
    <t>2.1.2</t>
  </si>
  <si>
    <t>Aksione dhe investime te tjera ne pjesemarrje</t>
  </si>
  <si>
    <t>2.1.3</t>
  </si>
  <si>
    <t>Aksione dhe letra te tjera me vlere</t>
  </si>
  <si>
    <t>2.1.4</t>
  </si>
  <si>
    <t>Llogari / Kerkesa te arketueshme afatgjata</t>
  </si>
  <si>
    <t>Shuma 2.1</t>
  </si>
  <si>
    <t>2.2</t>
  </si>
  <si>
    <t>Aktive afatgjata materiale</t>
  </si>
  <si>
    <t>2.2.1</t>
  </si>
  <si>
    <t>Toka</t>
  </si>
  <si>
    <t>2.2.2</t>
  </si>
  <si>
    <t>Ndertesa</t>
  </si>
  <si>
    <t>2.2.3</t>
  </si>
  <si>
    <t>Makineri dhe paisje</t>
  </si>
  <si>
    <t>2.2.4</t>
  </si>
  <si>
    <t>Aktive te tjera afatgjata materiale</t>
  </si>
  <si>
    <t>Shuma 2.2</t>
  </si>
  <si>
    <t>2.3</t>
  </si>
  <si>
    <t>Aktivet biologjike afatgjata</t>
  </si>
  <si>
    <t>2.4</t>
  </si>
  <si>
    <t>Aktivet afatgjata jomateriale</t>
  </si>
  <si>
    <t>2.4.1</t>
  </si>
  <si>
    <t>Emri i mire</t>
  </si>
  <si>
    <t>2.4.2</t>
  </si>
  <si>
    <t>Shpenzimet e zhvillimit</t>
  </si>
  <si>
    <t>2.4.3</t>
  </si>
  <si>
    <t>Aktive te tjera afatgjata jomateriale</t>
  </si>
  <si>
    <t>Shuma 2.4</t>
  </si>
  <si>
    <t>2.5</t>
  </si>
  <si>
    <t>Kapital aksionar i papaguar</t>
  </si>
  <si>
    <t>2.6</t>
  </si>
  <si>
    <t>Aktive te tjera afatgjata (ne proces)</t>
  </si>
  <si>
    <t>Totali i Aktiveve</t>
  </si>
  <si>
    <t>Aktive jashte bilancit</t>
  </si>
  <si>
    <t>Pasivet</t>
  </si>
  <si>
    <t>3</t>
  </si>
  <si>
    <t>Detyrimet Afatshkurtra</t>
  </si>
  <si>
    <t>3.1</t>
  </si>
  <si>
    <t>Derivativet</t>
  </si>
  <si>
    <t>3.2</t>
  </si>
  <si>
    <t>Huamarrjet</t>
  </si>
  <si>
    <t>3.2.1</t>
  </si>
  <si>
    <t>Huat dhe obligacionet afatshkurtra</t>
  </si>
  <si>
    <t>3.2.2</t>
  </si>
  <si>
    <t>Kthimet / ripagesat e huave afatgjata</t>
  </si>
  <si>
    <t>3.2.3</t>
  </si>
  <si>
    <t>Bono te konvertueshme)</t>
  </si>
  <si>
    <t>Shuma 3.2</t>
  </si>
  <si>
    <t>3.3</t>
  </si>
  <si>
    <t>Huat dhe parapagimet</t>
  </si>
  <si>
    <t>3.3.1</t>
  </si>
  <si>
    <t>Te pagueshme ndaj furnitoreve</t>
  </si>
  <si>
    <t>3.3.2</t>
  </si>
  <si>
    <t>Te pagueshme ndaj punonjesve</t>
  </si>
  <si>
    <t>3.3.3</t>
  </si>
  <si>
    <t>Detyrimet tatimore</t>
  </si>
  <si>
    <t>3.3.4</t>
  </si>
  <si>
    <t>Hua te tjera</t>
  </si>
  <si>
    <t>3.3.5</t>
  </si>
  <si>
    <t>Parapagime te arketuara</t>
  </si>
  <si>
    <t>Shuma 3.3</t>
  </si>
  <si>
    <t>3.4</t>
  </si>
  <si>
    <t>Grantet dhe te ardhurat e shtyra</t>
  </si>
  <si>
    <t>3.5</t>
  </si>
  <si>
    <t>Provizionet afatshkurtra</t>
  </si>
  <si>
    <t>4</t>
  </si>
  <si>
    <t>Pasivet afatgjata</t>
  </si>
  <si>
    <t>4.1</t>
  </si>
  <si>
    <t>Huat afatgjata</t>
  </si>
  <si>
    <t>4.1.1</t>
  </si>
  <si>
    <t>Hua, bono dhe detyrime nga qiraja financiare</t>
  </si>
  <si>
    <t>4.1.2</t>
  </si>
  <si>
    <t>Bono te konvertueshme</t>
  </si>
  <si>
    <t>Shuma 4.1</t>
  </si>
  <si>
    <t>4.2</t>
  </si>
  <si>
    <t>Huamarrje te tjera afatgjata</t>
  </si>
  <si>
    <t>4.3</t>
  </si>
  <si>
    <t>Provizionet afatgjata</t>
  </si>
  <si>
    <t>4.4</t>
  </si>
  <si>
    <t>5</t>
  </si>
  <si>
    <t>Kapitali</t>
  </si>
  <si>
    <t>5.1</t>
  </si>
  <si>
    <t>Aksione te pakices</t>
  </si>
  <si>
    <t>5.2</t>
  </si>
  <si>
    <t>Kapitali qe i perket aksionareve te shoqerise meme</t>
  </si>
  <si>
    <t>5.3</t>
  </si>
  <si>
    <t>Kapitali aksionar</t>
  </si>
  <si>
    <t>5.4</t>
  </si>
  <si>
    <t>Primi i aksionit</t>
  </si>
  <si>
    <t>5.5</t>
  </si>
  <si>
    <t>Njesite ose aksionet e thesarit</t>
  </si>
  <si>
    <t>5.6</t>
  </si>
  <si>
    <t>Rezerva</t>
  </si>
  <si>
    <t>5.6.1</t>
  </si>
  <si>
    <t>Rezerva statuore</t>
  </si>
  <si>
    <t>5.6.2</t>
  </si>
  <si>
    <t>Rezerva ligjore</t>
  </si>
  <si>
    <t>5.6.3</t>
  </si>
  <si>
    <t>Rezerva te tjera</t>
  </si>
  <si>
    <t>Shuma 5.6</t>
  </si>
  <si>
    <t>5.7</t>
  </si>
  <si>
    <t>Fitimet e pashperndara</t>
  </si>
  <si>
    <t>5.8</t>
  </si>
  <si>
    <t>Fitim / Humbja e vitit financiar</t>
  </si>
  <si>
    <t>Totali i Pasiveve</t>
  </si>
  <si>
    <t>Pasive jashte bilancit</t>
  </si>
  <si>
    <t>DIFERENCA</t>
  </si>
  <si>
    <t>Te Ardhura &amp; Shpenzime (formati 1)</t>
  </si>
  <si>
    <t>Per periudhen: 01/01/2010 deri: 31/12/2010</t>
  </si>
  <si>
    <t>Emertimi</t>
  </si>
  <si>
    <t>Shitjet neto</t>
  </si>
  <si>
    <t>Te ardhura te tjera nga veprimtarite e shfrytezimit</t>
  </si>
  <si>
    <t>Ndryshimet ne inventarin e produkteve te gatshme dhe ne proces</t>
  </si>
  <si>
    <t>Materialet e konsumuara</t>
  </si>
  <si>
    <t>Kosto e punes</t>
  </si>
  <si>
    <t>Paga e personelit</t>
  </si>
  <si>
    <t>Sigurimet shoqerore dhe shendetesore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</si>
  <si>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</si>
  <si>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</si>
  <si>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</si>
  <si>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</si>
  <si>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</si>
  <si>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</si>
  <si>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</si>
  <si>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</si>
  <si>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</si>
  <si>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 dhe shpenzimet financiare nga njesite e kontrollit</t>
  </si>
  <si>
    <t>11</t>
  </si>
  <si>
    <t>Te ardhurat dhe shpenzimet financiare nga pjesemarrjet</t>
  </si>
  <si>
    <t>12</t>
  </si>
  <si>
    <t>Te ardhurat dhe shpenzimet financiare nga:</t>
  </si>
  <si>
    <t>12.1</t>
  </si>
  <si>
    <t>Investime te tjera financiare afatgjate</t>
  </si>
  <si>
    <t>12.2</t>
  </si>
  <si>
    <t>Interesa</t>
  </si>
  <si>
    <t>12.3</t>
  </si>
  <si>
    <t>Fitimet (humbjet) nga kursi i kembimit</t>
  </si>
  <si>
    <t>12.4</t>
  </si>
  <si>
    <t>Te tjera financiare</t>
  </si>
  <si>
    <t>13</t>
  </si>
  <si>
    <t>Totali i te ardhurave dhe shpenzimeve financiare</t>
  </si>
  <si>
    <t>14</t>
  </si>
  <si>
    <t>Te ardhura e shpenzime te pacaktuara</t>
  </si>
  <si>
    <t>15</t>
  </si>
  <si>
    <t>Fitimi(humbja) para tatimit</t>
  </si>
  <si>
    <t>16</t>
  </si>
  <si>
    <t>Shpenzimet e tatimit mbi fitimin</t>
  </si>
  <si>
    <t>17</t>
  </si>
  <si>
    <t>Fitimi (humbja) neto e vitit financiar</t>
  </si>
  <si>
    <t>18</t>
  </si>
  <si>
    <t>Elementet e pasqyrave te konsoliduara</t>
  </si>
  <si>
    <t>CASH FLOW (metoda direkte)</t>
  </si>
  <si>
    <t>Per periudhen:  01/01/2010 deri: 31/12/2010</t>
  </si>
  <si>
    <t>Nr</t>
  </si>
  <si>
    <t>I</t>
  </si>
  <si>
    <t>Fluksi i parave nga veprimtaria e shfrytezimit</t>
  </si>
  <si>
    <t>Parate e arketuara nga klientet</t>
  </si>
  <si>
    <t>Parate e paguara ndaj furnitoreve dhe punonjesve</t>
  </si>
  <si>
    <t>Parate e arketuara nga veprimtarite</t>
  </si>
  <si>
    <t>Interesi i Paguar</t>
  </si>
  <si>
    <t>Tatim fitim i paguar</t>
  </si>
  <si>
    <t>A</t>
  </si>
  <si>
    <t xml:space="preserve">Shuma </t>
  </si>
  <si>
    <t>(Para neto nga veprimtarite e shfrytezimit)</t>
  </si>
  <si>
    <t>II</t>
  </si>
  <si>
    <t>Fluksi i parave per veprimtarite investuese</t>
  </si>
  <si>
    <t>Pagesa per blerje te kompanive te kontrolluara</t>
  </si>
  <si>
    <t>Pagesa per blerje te aktiveve afatgjate materiale</t>
  </si>
  <si>
    <t>Arketime nga shitja e pajisjeve</t>
  </si>
  <si>
    <t>Interes i arketuar</t>
  </si>
  <si>
    <t>Dividente te arketuara</t>
  </si>
  <si>
    <t>B</t>
  </si>
  <si>
    <t>(Para neto ne veprimtari investuese)</t>
  </si>
  <si>
    <t>III</t>
  </si>
  <si>
    <t>Fluksi i parave nga aktivitetet financiare</t>
  </si>
  <si>
    <t>Arketime nga emetimi i kapitalit aksioner</t>
  </si>
  <si>
    <t>Arketime nga huamarrje afatgjata</t>
  </si>
  <si>
    <t>Pagesat e detyrimevete qirase financiare</t>
  </si>
  <si>
    <t>Dividente te paguar</t>
  </si>
  <si>
    <t>C</t>
  </si>
  <si>
    <t>(Para neto ne veprimtari financuese)</t>
  </si>
  <si>
    <t>IV</t>
  </si>
  <si>
    <t>Te Pacaktuara</t>
  </si>
  <si>
    <t>D</t>
  </si>
  <si>
    <t>Rritja neto e mjeteve monetare</t>
  </si>
  <si>
    <t>Mjetet monetare ne fillim te periudhes</t>
  </si>
  <si>
    <t>Mjetet monetare ne fund te periudhes</t>
  </si>
  <si>
    <t>Shoqeria G &amp; S   sh p k</t>
  </si>
  <si>
    <t>Pasqyra e levizjes se kapitaleve te veta  me 31 Dhjetor 2009 dhe 2010</t>
  </si>
  <si>
    <t>(shumat ne Leke)</t>
  </si>
  <si>
    <t>Rezerva ligjore statutore</t>
  </si>
  <si>
    <t>Fitimi i pashperndare</t>
  </si>
  <si>
    <t>Totali</t>
  </si>
  <si>
    <t>Efekti i ndryshimeve ne politikat kontabel</t>
  </si>
  <si>
    <t>Pozicioni i rregulluar</t>
  </si>
  <si>
    <t>Fitimi neto per periudhen kontabel</t>
  </si>
  <si>
    <t>Dividendet e paguar</t>
  </si>
  <si>
    <t>Rritje e rezerves se kapitalit</t>
  </si>
  <si>
    <t>Emetimi i aksioneve</t>
  </si>
  <si>
    <t>Pozicioni me 31 dhjetor 2009</t>
  </si>
  <si>
    <t>Emetim i kapitalit aksionar</t>
  </si>
  <si>
    <t>Aksione te thesarit te riblera</t>
  </si>
  <si>
    <t>Pozicioni me 31 Dhjetor 2010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</si>
</sst>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</font>
    <font>
      <sz val="10"/>
      <name val="Arial"/>
    </font>
    <font>
      <sz val="9"/>
      <color indexed="10"/>
      <name val="Arial"/>
    </font>
    <font>
      <sz val="9"/>
      <name val="Garamond"/>
      <family val="1"/>
    </font>
    <font>
      <sz val="10"/>
      <name val="Garamond"/>
      <family val="1"/>
    </font>
    <font>
      <b/>
      <sz val="14"/>
      <name val="Garamond"/>
      <family val="1"/>
    </font>
    <font>
      <sz val="9"/>
      <name val="Arial"/>
    </font>
    <font>
      <sz val="11"/>
      <name val="Garamond"/>
      <family val="1"/>
    </font>
    <font>
      <b/>
      <sz val="26"/>
      <name val="Garamond"/>
      <family val="1"/>
    </font>
    <font>
      <sz val="12"/>
      <color indexed="10"/>
      <name val="Arial"/>
    </font>
    <font>
      <sz val="12"/>
      <name val="Arial"/>
    </font>
    <font>
      <b/>
      <sz val="10"/>
      <name val="Garamond"/>
      <family val="1"/>
    </font>
    <font>
      <b/>
      <sz val="13.9"/>
      <color indexed="8"/>
      <name val="Microsoft Sans Serif"/>
    </font>
    <font>
      <b/>
      <sz val="10.55"/>
      <color indexed="8"/>
      <name val="Microsoft Sans Serif"/>
    </font>
    <font>
      <b/>
      <sz val="10"/>
      <color indexed="8"/>
      <name val="MS Sans Serif"/>
      <family val="2"/>
    </font>
    <font>
      <sz val="9.9499999999999993"/>
      <color indexed="8"/>
      <name val="Arial"/>
      <charset val="238"/>
    </font>
    <font>
      <b/>
      <sz val="9.9499999999999993"/>
      <color indexed="8"/>
      <name val="Arial"/>
    </font>
    <font>
      <sz val="9.9499999999999993"/>
      <color indexed="8"/>
      <name val="Arial"/>
    </font>
    <font>
      <i/>
      <sz val="9.9499999999999993"/>
      <color indexed="8"/>
      <name val="Arial"/>
    </font>
    <font>
      <b/>
      <sz val="9.9499999999999993"/>
      <name val="Microsoft Sans Serif"/>
    </font>
    <font>
      <b/>
      <sz val="11.05"/>
      <color indexed="8"/>
      <name val="Microsoft Sans Serif"/>
    </font>
    <font>
      <b/>
      <sz val="10.55"/>
      <color indexed="8"/>
      <name val="Microsoft Sans Serif"/>
      <family val="2"/>
    </font>
    <font>
      <i/>
      <sz val="9"/>
      <color indexed="8"/>
      <name val="Arial"/>
      <charset val="238"/>
    </font>
    <font>
      <b/>
      <i/>
      <sz val="9.85"/>
      <color indexed="8"/>
      <name val="Times New Roman"/>
    </font>
    <font>
      <b/>
      <sz val="14.05"/>
      <color indexed="8"/>
      <name val="Times New Roman"/>
    </font>
    <font>
      <b/>
      <sz val="9.85"/>
      <color indexed="8"/>
      <name val="Times New Roman"/>
    </font>
    <font>
      <b/>
      <sz val="11.05"/>
      <color indexed="8"/>
      <name val="Arial"/>
    </font>
    <font>
      <b/>
      <sz val="9.9499999999999993"/>
      <color indexed="8"/>
      <name val="Arial"/>
      <charset val="163"/>
    </font>
    <font>
      <sz val="9.85"/>
      <color indexed="8"/>
      <name val="Times New Roman"/>
    </font>
    <font>
      <sz val="6.95"/>
      <color indexed="8"/>
      <name val="Times New Roman"/>
    </font>
    <font>
      <b/>
      <sz val="11.9"/>
      <color indexed="8"/>
      <name val="Microsoft Sans Serif"/>
    </font>
    <font>
      <b/>
      <sz val="13"/>
      <name val="Garamond"/>
      <family val="1"/>
    </font>
    <font>
      <sz val="10"/>
      <name val="Times New Roman"/>
      <family val="1"/>
    </font>
    <font>
      <i/>
      <sz val="13"/>
      <name val="Garamond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5" fillId="0" borderId="4" xfId="0" applyFont="1" applyBorder="1"/>
    <xf numFmtId="0" fontId="6" fillId="0" borderId="0" xfId="0" applyFont="1" applyBorder="1"/>
    <xf numFmtId="0" fontId="5" fillId="0" borderId="0" xfId="0" applyFont="1" applyBorder="1"/>
    <xf numFmtId="0" fontId="7" fillId="0" borderId="5" xfId="0" applyFont="1" applyBorder="1" applyAlignment="1">
      <alignment horizontal="center"/>
    </xf>
    <xf numFmtId="0" fontId="8" fillId="0" borderId="6" xfId="0" applyFont="1" applyBorder="1"/>
    <xf numFmtId="0" fontId="5" fillId="0" borderId="5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0" fontId="9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0" xfId="0" applyFont="1"/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4" xfId="0" applyFont="1" applyBorder="1"/>
    <xf numFmtId="0" fontId="5" fillId="0" borderId="0" xfId="0" applyFont="1" applyBorder="1" applyAlignment="1">
      <alignment horizontal="center"/>
    </xf>
    <xf numFmtId="0" fontId="6" fillId="0" borderId="6" xfId="0" applyFont="1" applyBorder="1"/>
    <xf numFmtId="0" fontId="10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0" xfId="0" applyFont="1" applyBorder="1"/>
    <xf numFmtId="0" fontId="5" fillId="0" borderId="7" xfId="0" applyFont="1" applyBorder="1" applyAlignment="1">
      <alignment horizontal="center"/>
    </xf>
    <xf numFmtId="0" fontId="11" fillId="0" borderId="0" xfId="0" applyFont="1"/>
    <xf numFmtId="0" fontId="12" fillId="0" borderId="4" xfId="0" applyFont="1" applyBorder="1"/>
    <xf numFmtId="0" fontId="12" fillId="0" borderId="0" xfId="0" applyFont="1" applyBorder="1"/>
    <xf numFmtId="0" fontId="12" fillId="0" borderId="6" xfId="0" applyFont="1" applyBorder="1"/>
    <xf numFmtId="0" fontId="3" fillId="0" borderId="8" xfId="0" applyFont="1" applyBorder="1"/>
    <xf numFmtId="0" fontId="13" fillId="0" borderId="5" xfId="0" applyFont="1" applyBorder="1"/>
    <xf numFmtId="0" fontId="6" fillId="0" borderId="5" xfId="0" applyFont="1" applyBorder="1"/>
    <xf numFmtId="0" fontId="3" fillId="0" borderId="5" xfId="0" applyFont="1" applyBorder="1"/>
    <xf numFmtId="0" fontId="3" fillId="0" borderId="9" xfId="0" applyFont="1" applyBorder="1"/>
    <xf numFmtId="0" fontId="0" fillId="0" borderId="0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14" fillId="0" borderId="2" xfId="0" applyFont="1" applyBorder="1" applyAlignment="1">
      <alignment horizontal="center" vertical="center"/>
    </xf>
    <xf numFmtId="0" fontId="0" fillId="0" borderId="10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0" fillId="0" borderId="8" xfId="0" applyNumberFormat="1" applyFill="1" applyBorder="1" applyAlignment="1" applyProtection="1"/>
    <xf numFmtId="0" fontId="0" fillId="0" borderId="5" xfId="0" applyNumberFormat="1" applyFill="1" applyBorder="1" applyAlignment="1" applyProtection="1"/>
    <xf numFmtId="0" fontId="16" fillId="0" borderId="12" xfId="0" applyNumberFormat="1" applyFont="1" applyFill="1" applyBorder="1" applyAlignment="1" applyProtection="1"/>
    <xf numFmtId="0" fontId="0" fillId="0" borderId="6" xfId="0" applyNumberFormat="1" applyFill="1" applyBorder="1" applyAlignment="1" applyProtection="1"/>
    <xf numFmtId="0" fontId="0" fillId="0" borderId="11" xfId="0" applyNumberFormat="1" applyFill="1" applyBorder="1" applyAlignment="1" applyProtection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164" fontId="16" fillId="0" borderId="11" xfId="0" applyNumberFormat="1" applyFont="1" applyFill="1" applyBorder="1" applyAlignment="1" applyProtection="1"/>
    <xf numFmtId="164" fontId="0" fillId="0" borderId="11" xfId="0" applyNumberFormat="1" applyFill="1" applyBorder="1" applyAlignment="1" applyProtection="1"/>
    <xf numFmtId="0" fontId="22" fillId="0" borderId="13" xfId="0" applyFont="1" applyBorder="1" applyAlignment="1">
      <alignment vertical="center"/>
    </xf>
    <xf numFmtId="0" fontId="0" fillId="0" borderId="13" xfId="0" applyNumberFormat="1" applyFill="1" applyBorder="1" applyAlignment="1" applyProtection="1"/>
    <xf numFmtId="164" fontId="16" fillId="0" borderId="13" xfId="0" applyNumberFormat="1" applyFont="1" applyFill="1" applyBorder="1" applyAlignment="1" applyProtection="1"/>
    <xf numFmtId="3" fontId="22" fillId="0" borderId="0" xfId="0" applyNumberFormat="1" applyFont="1" applyAlignment="1">
      <alignment horizontal="right" vertical="center"/>
    </xf>
    <xf numFmtId="0" fontId="15" fillId="0" borderId="1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0" fillId="0" borderId="9" xfId="0" applyNumberFormat="1" applyFill="1" applyBorder="1" applyAlignment="1" applyProtection="1"/>
    <xf numFmtId="0" fontId="20" fillId="0" borderId="0" xfId="0" applyFont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/>
    </xf>
    <xf numFmtId="164" fontId="0" fillId="0" borderId="11" xfId="1" applyNumberFormat="1" applyFont="1" applyFill="1" applyBorder="1" applyAlignment="1" applyProtection="1"/>
    <xf numFmtId="43" fontId="0" fillId="0" borderId="11" xfId="1" applyFont="1" applyFill="1" applyBorder="1" applyAlignment="1" applyProtection="1"/>
    <xf numFmtId="3" fontId="0" fillId="0" borderId="11" xfId="0" applyNumberFormat="1" applyFill="1" applyBorder="1" applyAlignment="1" applyProtection="1"/>
    <xf numFmtId="0" fontId="22" fillId="0" borderId="14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43" fontId="16" fillId="0" borderId="13" xfId="0" applyNumberFormat="1" applyFont="1" applyFill="1" applyBorder="1" applyAlignment="1" applyProtection="1"/>
    <xf numFmtId="0" fontId="15" fillId="0" borderId="14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6" fillId="0" borderId="14" xfId="0" applyNumberFormat="1" applyFont="1" applyFill="1" applyBorder="1" applyAlignment="1" applyProtection="1">
      <alignment horizontal="left"/>
    </xf>
    <xf numFmtId="0" fontId="16" fillId="0" borderId="7" xfId="0" applyNumberFormat="1" applyFont="1" applyFill="1" applyBorder="1" applyAlignment="1" applyProtection="1">
      <alignment horizontal="left"/>
    </xf>
    <xf numFmtId="0" fontId="16" fillId="0" borderId="15" xfId="0" applyNumberFormat="1" applyFont="1" applyFill="1" applyBorder="1" applyAlignment="1" applyProtection="1">
      <alignment horizontal="left"/>
    </xf>
    <xf numFmtId="3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3" fontId="21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0" borderId="3" xfId="0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/>
    <xf numFmtId="3" fontId="18" fillId="0" borderId="11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19" fillId="0" borderId="6" xfId="0" applyNumberFormat="1" applyFont="1" applyBorder="1" applyAlignment="1">
      <alignment horizontal="right" vertical="center"/>
    </xf>
    <xf numFmtId="3" fontId="29" fillId="0" borderId="6" xfId="0" applyNumberFormat="1" applyFont="1" applyBorder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3" fontId="16" fillId="0" borderId="11" xfId="1" applyNumberFormat="1" applyFont="1" applyFill="1" applyBorder="1" applyAlignment="1" applyProtection="1">
      <alignment horizontal="right"/>
    </xf>
    <xf numFmtId="3" fontId="16" fillId="0" borderId="11" xfId="0" applyNumberFormat="1" applyFont="1" applyFill="1" applyBorder="1" applyAlignment="1" applyProtection="1"/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3" fontId="30" fillId="0" borderId="4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39" fontId="19" fillId="0" borderId="11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39" fontId="18" fillId="0" borderId="12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39" fontId="18" fillId="0" borderId="11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39" fontId="18" fillId="0" borderId="1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4" fillId="0" borderId="0" xfId="0" applyFont="1" applyBorder="1"/>
    <xf numFmtId="0" fontId="36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165" fontId="34" fillId="0" borderId="5" xfId="1" applyNumberFormat="1" applyFont="1" applyBorder="1" applyAlignment="1">
      <alignment horizontal="center" wrapText="1"/>
    </xf>
    <xf numFmtId="165" fontId="34" fillId="0" borderId="0" xfId="1" applyNumberFormat="1" applyFont="1" applyBorder="1" applyAlignment="1">
      <alignment horizontal="center" wrapText="1"/>
    </xf>
    <xf numFmtId="165" fontId="34" fillId="0" borderId="0" xfId="1" applyNumberFormat="1" applyFont="1" applyBorder="1" applyAlignment="1">
      <alignment horizontal="left" wrapText="1"/>
    </xf>
    <xf numFmtId="165" fontId="34" fillId="0" borderId="16" xfId="1" applyNumberFormat="1" applyFont="1" applyBorder="1" applyAlignment="1">
      <alignment horizontal="center" wrapText="1"/>
    </xf>
    <xf numFmtId="165" fontId="34" fillId="0" borderId="0" xfId="1" applyNumberFormat="1" applyFont="1" applyBorder="1"/>
    <xf numFmtId="164" fontId="0" fillId="0" borderId="0" xfId="1" applyNumberFormat="1" applyFont="1"/>
    <xf numFmtId="165" fontId="34" fillId="0" borderId="16" xfId="1" applyNumberFormat="1" applyFont="1" applyBorder="1" applyAlignment="1">
      <alignment horizontal="right" wrapText="1" indent="1"/>
    </xf>
    <xf numFmtId="165" fontId="34" fillId="0" borderId="16" xfId="1" applyNumberFormat="1" applyFont="1" applyBorder="1" applyAlignment="1">
      <alignment horizontal="right" wrapText="1" indent="3"/>
    </xf>
    <xf numFmtId="0" fontId="18" fillId="0" borderId="5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workbookViewId="0">
      <selection activeCell="C4" sqref="C4"/>
    </sheetView>
  </sheetViews>
  <sheetFormatPr defaultRowHeight="15"/>
  <cols>
    <col min="1" max="1" width="2" style="1" customWidth="1"/>
    <col min="2" max="2" width="9.140625" style="1" customWidth="1"/>
    <col min="3" max="4" width="9.140625" style="1"/>
    <col min="5" max="5" width="6.28515625" style="1" customWidth="1"/>
    <col min="6" max="9" width="9.140625" style="1"/>
    <col min="10" max="10" width="5.7109375" style="1" customWidth="1"/>
    <col min="11" max="11" width="10" style="1" customWidth="1"/>
    <col min="12" max="13" width="9.140625" style="1"/>
  </cols>
  <sheetData>
    <row r="2" spans="1:13">
      <c r="B2" s="2"/>
      <c r="C2" s="3"/>
      <c r="D2" s="3"/>
      <c r="E2" s="3"/>
      <c r="F2" s="3"/>
      <c r="G2" s="3"/>
      <c r="H2" s="3"/>
      <c r="I2" s="3"/>
      <c r="J2" s="3"/>
      <c r="K2" s="4"/>
    </row>
    <row r="3" spans="1:13" ht="18.75">
      <c r="A3" s="5"/>
      <c r="B3" s="6"/>
      <c r="C3" s="7" t="s">
        <v>0</v>
      </c>
      <c r="D3" s="7"/>
      <c r="E3" s="8"/>
      <c r="F3" s="9" t="s">
        <v>1</v>
      </c>
      <c r="G3" s="9"/>
      <c r="H3" s="9"/>
      <c r="I3" s="9"/>
      <c r="J3" s="9"/>
      <c r="K3" s="10"/>
      <c r="L3" s="5"/>
      <c r="M3" s="5"/>
    </row>
    <row r="4" spans="1:13">
      <c r="A4" s="5"/>
      <c r="B4" s="6"/>
      <c r="C4" s="7" t="s">
        <v>2</v>
      </c>
      <c r="D4" s="7"/>
      <c r="E4" s="8"/>
      <c r="F4" s="11" t="s">
        <v>3</v>
      </c>
      <c r="G4" s="12"/>
      <c r="H4" s="13"/>
      <c r="I4" s="14"/>
      <c r="J4" s="14"/>
      <c r="K4" s="10"/>
      <c r="L4" s="5"/>
      <c r="M4" s="5"/>
    </row>
    <row r="5" spans="1:13">
      <c r="A5" s="5"/>
      <c r="B5" s="6"/>
      <c r="C5" s="7" t="s">
        <v>4</v>
      </c>
      <c r="D5" s="7"/>
      <c r="E5" s="8"/>
      <c r="F5" s="15" t="s">
        <v>5</v>
      </c>
      <c r="G5" s="11"/>
      <c r="H5" s="11"/>
      <c r="I5" s="11"/>
      <c r="J5" s="11"/>
      <c r="K5" s="10"/>
      <c r="L5" s="5"/>
      <c r="M5" s="5"/>
    </row>
    <row r="6" spans="1:13">
      <c r="A6" s="5"/>
      <c r="B6" s="6"/>
      <c r="C6" s="7"/>
      <c r="D6" s="7"/>
      <c r="E6" s="8"/>
      <c r="F6" s="8"/>
      <c r="G6" s="8"/>
      <c r="H6" s="16" t="s">
        <v>6</v>
      </c>
      <c r="I6" s="17"/>
      <c r="J6" s="14"/>
      <c r="K6" s="10"/>
      <c r="L6" s="5"/>
      <c r="M6" s="5"/>
    </row>
    <row r="7" spans="1:13">
      <c r="A7" s="5"/>
      <c r="B7" s="6"/>
      <c r="C7" s="7" t="s">
        <v>7</v>
      </c>
      <c r="D7" s="7"/>
      <c r="E7" s="8"/>
      <c r="F7" s="11" t="s">
        <v>8</v>
      </c>
      <c r="G7" s="18"/>
      <c r="H7" s="8"/>
      <c r="I7" s="8"/>
      <c r="J7" s="8"/>
      <c r="K7" s="10"/>
      <c r="L7" s="5"/>
      <c r="M7" s="5"/>
    </row>
    <row r="8" spans="1:13">
      <c r="A8" s="5"/>
      <c r="B8" s="6"/>
      <c r="C8" s="7" t="s">
        <v>9</v>
      </c>
      <c r="D8" s="7"/>
      <c r="E8" s="8"/>
      <c r="F8" s="15">
        <v>34869</v>
      </c>
      <c r="G8" s="19"/>
      <c r="H8" s="8"/>
      <c r="I8" s="8"/>
      <c r="J8" s="8"/>
      <c r="K8" s="10"/>
      <c r="L8" s="5"/>
      <c r="M8" s="5"/>
    </row>
    <row r="9" spans="1:13">
      <c r="A9" s="5"/>
      <c r="B9" s="6"/>
      <c r="C9" s="7"/>
      <c r="D9" s="7"/>
      <c r="E9" s="8"/>
      <c r="F9" s="8"/>
      <c r="G9" s="8"/>
      <c r="H9" s="8"/>
      <c r="I9" s="8"/>
      <c r="J9" s="8"/>
      <c r="K9" s="10"/>
      <c r="L9" s="5"/>
      <c r="M9" s="5"/>
    </row>
    <row r="10" spans="1:13">
      <c r="A10" s="5"/>
      <c r="B10" s="6"/>
      <c r="C10" s="7" t="s">
        <v>10</v>
      </c>
      <c r="D10" s="7"/>
      <c r="E10" s="8"/>
      <c r="F10" s="20" t="s">
        <v>11</v>
      </c>
      <c r="G10" s="20"/>
      <c r="H10" s="20"/>
      <c r="I10" s="20"/>
      <c r="J10" s="20"/>
      <c r="K10" s="10"/>
      <c r="L10" s="5"/>
      <c r="M10" s="5"/>
    </row>
    <row r="11" spans="1:13">
      <c r="A11" s="5"/>
      <c r="B11" s="6"/>
      <c r="C11" s="7"/>
      <c r="D11" s="8"/>
      <c r="E11" s="8"/>
      <c r="F11" s="15"/>
      <c r="G11" s="15"/>
      <c r="H11" s="15"/>
      <c r="I11" s="15"/>
      <c r="J11" s="15"/>
      <c r="K11" s="10"/>
      <c r="L11" s="5"/>
      <c r="M11" s="5"/>
    </row>
    <row r="12" spans="1:13">
      <c r="A12" s="5"/>
      <c r="B12" s="6"/>
      <c r="C12" s="8"/>
      <c r="D12" s="8"/>
      <c r="E12" s="8"/>
      <c r="F12" s="15"/>
      <c r="G12" s="15"/>
      <c r="H12" s="15"/>
      <c r="I12" s="15"/>
      <c r="J12" s="15"/>
      <c r="K12" s="10"/>
      <c r="L12" s="5"/>
      <c r="M12" s="5"/>
    </row>
    <row r="13" spans="1:13"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1:13">
      <c r="B14" s="21"/>
      <c r="C14" s="22"/>
      <c r="D14" s="22"/>
      <c r="E14" s="22"/>
      <c r="F14" s="22"/>
      <c r="G14" s="22"/>
      <c r="H14" s="22"/>
      <c r="I14" s="22"/>
      <c r="J14" s="22"/>
      <c r="K14" s="23"/>
    </row>
    <row r="15" spans="1:13">
      <c r="B15" s="21"/>
      <c r="C15" s="22"/>
      <c r="D15" s="22"/>
      <c r="E15" s="22"/>
      <c r="F15" s="22"/>
      <c r="G15" s="22"/>
      <c r="H15" s="22"/>
      <c r="I15" s="22"/>
      <c r="J15" s="22"/>
      <c r="K15" s="23"/>
    </row>
    <row r="16" spans="1:13"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3">
      <c r="B17" s="21"/>
      <c r="C17" s="24"/>
      <c r="D17" s="22"/>
      <c r="E17" s="22"/>
      <c r="F17" s="22"/>
      <c r="G17" s="22"/>
      <c r="H17" s="22"/>
      <c r="I17" s="22"/>
      <c r="J17" s="22"/>
      <c r="K17" s="23"/>
    </row>
    <row r="18" spans="1:13">
      <c r="B18" s="21"/>
      <c r="C18" s="22"/>
      <c r="D18" s="22"/>
      <c r="E18" s="22"/>
      <c r="F18" s="22"/>
      <c r="G18" s="22"/>
      <c r="H18" s="22"/>
      <c r="I18" s="22"/>
      <c r="J18" s="22"/>
      <c r="K18" s="23"/>
    </row>
    <row r="19" spans="1:13">
      <c r="B19" s="21"/>
      <c r="C19" s="22"/>
      <c r="D19" s="22"/>
      <c r="E19" s="22"/>
      <c r="F19" s="22"/>
      <c r="G19" s="22"/>
      <c r="H19" s="22"/>
      <c r="I19" s="22"/>
      <c r="J19" s="22"/>
      <c r="K19" s="23"/>
    </row>
    <row r="20" spans="1:13"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3" ht="33.75">
      <c r="B21" s="25" t="s">
        <v>12</v>
      </c>
      <c r="C21" s="26"/>
      <c r="D21" s="26"/>
      <c r="E21" s="26"/>
      <c r="F21" s="26"/>
      <c r="G21" s="26"/>
      <c r="H21" s="26"/>
      <c r="I21" s="26"/>
      <c r="J21" s="26"/>
      <c r="K21" s="27"/>
    </row>
    <row r="22" spans="1:13">
      <c r="B22" s="28"/>
      <c r="C22" s="29" t="s">
        <v>13</v>
      </c>
      <c r="D22" s="29"/>
      <c r="E22" s="29"/>
      <c r="F22" s="29"/>
      <c r="G22" s="29"/>
      <c r="H22" s="29"/>
      <c r="I22" s="29"/>
      <c r="J22" s="29"/>
      <c r="K22" s="30"/>
    </row>
    <row r="23" spans="1:13">
      <c r="B23" s="28"/>
      <c r="C23" s="29" t="s">
        <v>14</v>
      </c>
      <c r="D23" s="29"/>
      <c r="E23" s="29"/>
      <c r="F23" s="29"/>
      <c r="G23" s="29"/>
      <c r="H23" s="29"/>
      <c r="I23" s="29"/>
      <c r="J23" s="29"/>
      <c r="K23" s="30"/>
    </row>
    <row r="24" spans="1:13">
      <c r="B24" s="28"/>
      <c r="C24" s="7"/>
      <c r="D24" s="7"/>
      <c r="E24" s="7"/>
      <c r="F24" s="7"/>
      <c r="G24" s="7"/>
      <c r="H24" s="7"/>
      <c r="I24" s="7"/>
      <c r="J24" s="7"/>
      <c r="K24" s="30"/>
    </row>
    <row r="25" spans="1:13">
      <c r="B25" s="28"/>
      <c r="C25" s="7"/>
      <c r="D25" s="7"/>
      <c r="E25" s="7"/>
      <c r="F25" s="7"/>
      <c r="G25" s="7"/>
      <c r="H25" s="7"/>
      <c r="I25" s="7"/>
      <c r="J25" s="7"/>
      <c r="K25" s="30"/>
    </row>
    <row r="26" spans="1:13" ht="33.75">
      <c r="B26" s="28"/>
      <c r="C26" s="7"/>
      <c r="D26" s="7"/>
      <c r="E26" s="7"/>
      <c r="F26" s="31" t="s">
        <v>15</v>
      </c>
      <c r="G26" s="7"/>
      <c r="H26" s="7"/>
      <c r="I26" s="7"/>
      <c r="J26" s="7"/>
      <c r="K26" s="30"/>
    </row>
    <row r="27" spans="1:13">
      <c r="B27" s="21"/>
      <c r="C27" s="22"/>
      <c r="D27" s="22"/>
      <c r="E27" s="22"/>
      <c r="F27" s="22"/>
      <c r="G27" s="22"/>
      <c r="H27" s="22"/>
      <c r="I27" s="22"/>
      <c r="J27" s="22"/>
      <c r="K27" s="23"/>
    </row>
    <row r="28" spans="1:13"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3">
      <c r="B29" s="21"/>
      <c r="C29" s="22"/>
      <c r="D29" s="22"/>
      <c r="E29" s="22"/>
      <c r="F29" s="22"/>
      <c r="G29" s="22"/>
      <c r="H29" s="22"/>
      <c r="I29" s="22"/>
      <c r="J29" s="22"/>
      <c r="K29" s="23"/>
    </row>
    <row r="30" spans="1:13">
      <c r="B30" s="21"/>
      <c r="C30" s="22"/>
      <c r="D30" s="22"/>
      <c r="E30" s="22"/>
      <c r="F30" s="22"/>
      <c r="G30" s="22"/>
      <c r="H30" s="22"/>
      <c r="I30" s="22"/>
      <c r="J30" s="22"/>
      <c r="K30" s="23"/>
    </row>
    <row r="31" spans="1:13">
      <c r="A31" s="5"/>
      <c r="B31" s="32"/>
      <c r="C31" s="8" t="s">
        <v>16</v>
      </c>
      <c r="D31" s="8"/>
      <c r="E31" s="8"/>
      <c r="F31" s="8"/>
      <c r="G31" s="8"/>
      <c r="H31" s="20" t="s">
        <v>17</v>
      </c>
      <c r="I31" s="20"/>
      <c r="J31" s="33"/>
      <c r="K31" s="10"/>
      <c r="L31" s="5"/>
      <c r="M31" s="5"/>
    </row>
    <row r="32" spans="1:13">
      <c r="A32" s="5"/>
      <c r="B32" s="32"/>
      <c r="C32" s="8" t="s">
        <v>18</v>
      </c>
      <c r="D32" s="8"/>
      <c r="E32" s="8"/>
      <c r="F32" s="8"/>
      <c r="G32" s="8"/>
      <c r="H32" s="34" t="s">
        <v>19</v>
      </c>
      <c r="I32" s="34"/>
      <c r="J32" s="33"/>
      <c r="K32" s="10"/>
      <c r="L32" s="5"/>
      <c r="M32" s="5"/>
    </row>
    <row r="33" spans="1:13">
      <c r="A33" s="5"/>
      <c r="B33" s="32"/>
      <c r="C33" s="8" t="s">
        <v>20</v>
      </c>
      <c r="D33" s="8"/>
      <c r="E33" s="8"/>
      <c r="F33" s="8"/>
      <c r="G33" s="8"/>
      <c r="H33" s="34" t="s">
        <v>21</v>
      </c>
      <c r="I33" s="34"/>
      <c r="J33" s="33"/>
      <c r="K33" s="10"/>
      <c r="L33" s="5"/>
      <c r="M33" s="5"/>
    </row>
    <row r="34" spans="1:13">
      <c r="A34" s="5"/>
      <c r="B34" s="32"/>
      <c r="C34" s="8" t="s">
        <v>22</v>
      </c>
      <c r="D34" s="8"/>
      <c r="E34" s="8"/>
      <c r="F34" s="8"/>
      <c r="G34" s="8"/>
      <c r="H34" s="34" t="s">
        <v>21</v>
      </c>
      <c r="I34" s="34"/>
      <c r="J34" s="33"/>
      <c r="K34" s="10"/>
      <c r="L34" s="5"/>
      <c r="M34" s="5"/>
    </row>
    <row r="35" spans="1:13">
      <c r="B35" s="21"/>
      <c r="C35" s="7"/>
      <c r="D35" s="7"/>
      <c r="E35" s="7"/>
      <c r="F35" s="7"/>
      <c r="G35" s="7"/>
      <c r="H35" s="7"/>
      <c r="I35" s="7"/>
      <c r="J35" s="22"/>
      <c r="K35" s="23"/>
    </row>
    <row r="36" spans="1:13" ht="15.75">
      <c r="A36" s="35"/>
      <c r="B36" s="36"/>
      <c r="C36" s="8" t="s">
        <v>23</v>
      </c>
      <c r="D36" s="8"/>
      <c r="E36" s="8"/>
      <c r="F36" s="8"/>
      <c r="G36" s="19" t="s">
        <v>24</v>
      </c>
      <c r="H36" s="20" t="s">
        <v>25</v>
      </c>
      <c r="I36" s="20"/>
      <c r="J36" s="37"/>
      <c r="K36" s="38"/>
      <c r="L36" s="35"/>
      <c r="M36" s="35"/>
    </row>
    <row r="37" spans="1:13" ht="15.75">
      <c r="A37" s="35"/>
      <c r="B37" s="36"/>
      <c r="C37" s="8"/>
      <c r="D37" s="8"/>
      <c r="E37" s="8"/>
      <c r="F37" s="8"/>
      <c r="G37" s="19" t="s">
        <v>26</v>
      </c>
      <c r="H37" s="34" t="s">
        <v>27</v>
      </c>
      <c r="I37" s="34"/>
      <c r="J37" s="37"/>
      <c r="K37" s="38"/>
      <c r="L37" s="35"/>
      <c r="M37" s="35"/>
    </row>
    <row r="38" spans="1:13" ht="15.75">
      <c r="A38" s="35"/>
      <c r="B38" s="36"/>
      <c r="C38" s="8"/>
      <c r="D38" s="8"/>
      <c r="E38" s="8"/>
      <c r="F38" s="8"/>
      <c r="G38" s="19"/>
      <c r="H38" s="19"/>
      <c r="I38" s="19"/>
      <c r="J38" s="37"/>
      <c r="K38" s="38"/>
      <c r="L38" s="35"/>
      <c r="M38" s="35"/>
    </row>
    <row r="39" spans="1:13" ht="15.75">
      <c r="A39" s="35"/>
      <c r="B39" s="36"/>
      <c r="C39" s="8" t="s">
        <v>28</v>
      </c>
      <c r="D39" s="8"/>
      <c r="E39" s="8"/>
      <c r="F39" s="19"/>
      <c r="G39" s="8"/>
      <c r="H39" s="20" t="s">
        <v>29</v>
      </c>
      <c r="I39" s="20"/>
      <c r="J39" s="37"/>
      <c r="K39" s="38"/>
      <c r="L39" s="35"/>
      <c r="M39" s="35"/>
    </row>
    <row r="40" spans="1:13">
      <c r="B40" s="39"/>
      <c r="C40" s="40" t="s">
        <v>30</v>
      </c>
      <c r="D40" s="41"/>
      <c r="E40" s="41"/>
      <c r="F40" s="41"/>
      <c r="G40" s="41"/>
      <c r="H40" s="40" t="s">
        <v>31</v>
      </c>
      <c r="I40" s="42"/>
      <c r="J40" s="42"/>
      <c r="K40" s="43"/>
    </row>
  </sheetData>
  <mergeCells count="12">
    <mergeCell ref="H32:I32"/>
    <mergeCell ref="H33:I33"/>
    <mergeCell ref="H34:I34"/>
    <mergeCell ref="H36:I36"/>
    <mergeCell ref="H37:I37"/>
    <mergeCell ref="H39:I39"/>
    <mergeCell ref="F3:J3"/>
    <mergeCell ref="F10:J10"/>
    <mergeCell ref="B21:K21"/>
    <mergeCell ref="C22:J22"/>
    <mergeCell ref="C23:J23"/>
    <mergeCell ref="H31:I3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46" workbookViewId="0">
      <selection activeCell="C4" sqref="C4"/>
    </sheetView>
  </sheetViews>
  <sheetFormatPr defaultRowHeight="15"/>
  <cols>
    <col min="1" max="1" width="3.28515625" style="44" customWidth="1"/>
    <col min="2" max="2" width="6.140625" style="44" customWidth="1"/>
    <col min="3" max="3" width="2.85546875" style="44" customWidth="1"/>
    <col min="4" max="4" width="4.140625" style="44" customWidth="1"/>
    <col min="5" max="5" width="9.140625" style="44"/>
    <col min="6" max="6" width="35.28515625" style="44" customWidth="1"/>
    <col min="7" max="7" width="15.7109375" style="44" customWidth="1"/>
    <col min="8" max="8" width="17.140625" style="44" customWidth="1"/>
    <col min="9" max="9" width="15.5703125" style="44" customWidth="1"/>
    <col min="10" max="10" width="9.140625" style="44"/>
  </cols>
  <sheetData>
    <row r="1" spans="2:8" ht="18.75">
      <c r="B1" s="45"/>
      <c r="C1" s="46"/>
      <c r="D1" s="46"/>
      <c r="E1" s="46"/>
      <c r="F1" s="47" t="s">
        <v>32</v>
      </c>
      <c r="G1" s="48"/>
      <c r="H1" s="49"/>
    </row>
    <row r="2" spans="2:8">
      <c r="B2" s="50"/>
      <c r="F2" s="51" t="s">
        <v>33</v>
      </c>
      <c r="G2" s="52" t="s">
        <v>34</v>
      </c>
      <c r="H2" s="53" t="s">
        <v>35</v>
      </c>
    </row>
    <row r="3" spans="2:8">
      <c r="B3" s="54"/>
      <c r="C3" s="55"/>
      <c r="D3" s="55"/>
      <c r="E3" s="55"/>
      <c r="F3" s="55"/>
      <c r="G3" s="56">
        <v>2010</v>
      </c>
      <c r="H3" s="56">
        <v>2009</v>
      </c>
    </row>
    <row r="4" spans="2:8">
      <c r="B4" s="50"/>
      <c r="C4" s="59" t="s">
        <v>36</v>
      </c>
      <c r="D4" s="60" t="s">
        <v>37</v>
      </c>
      <c r="F4" s="57"/>
      <c r="G4" s="58"/>
      <c r="H4" s="58"/>
    </row>
    <row r="5" spans="2:8">
      <c r="B5" s="61" t="s">
        <v>38</v>
      </c>
      <c r="E5" s="60" t="s">
        <v>39</v>
      </c>
      <c r="F5" s="57"/>
      <c r="G5" s="62">
        <v>449376</v>
      </c>
      <c r="H5" s="62">
        <v>83080</v>
      </c>
    </row>
    <row r="6" spans="2:8">
      <c r="B6" s="61" t="s">
        <v>40</v>
      </c>
      <c r="E6" s="60" t="s">
        <v>41</v>
      </c>
      <c r="F6" s="57"/>
      <c r="G6" s="58"/>
      <c r="H6" s="58"/>
    </row>
    <row r="7" spans="2:8">
      <c r="B7" s="61" t="s">
        <v>42</v>
      </c>
      <c r="F7" s="63" t="s">
        <v>43</v>
      </c>
      <c r="G7" s="58"/>
      <c r="H7" s="58"/>
    </row>
    <row r="8" spans="2:8">
      <c r="B8" s="61" t="s">
        <v>44</v>
      </c>
      <c r="F8" s="63" t="s">
        <v>45</v>
      </c>
      <c r="G8" s="58"/>
      <c r="H8" s="58"/>
    </row>
    <row r="9" spans="2:8">
      <c r="B9" s="50"/>
      <c r="E9" s="60" t="s">
        <v>46</v>
      </c>
      <c r="F9" s="57"/>
      <c r="G9" s="58"/>
      <c r="H9" s="58"/>
    </row>
    <row r="10" spans="2:8">
      <c r="B10" s="61" t="s">
        <v>47</v>
      </c>
      <c r="E10" s="60" t="s">
        <v>48</v>
      </c>
      <c r="F10" s="57"/>
      <c r="G10" s="58"/>
      <c r="H10" s="58"/>
    </row>
    <row r="11" spans="2:8">
      <c r="B11" s="61" t="s">
        <v>49</v>
      </c>
      <c r="F11" s="63" t="s">
        <v>50</v>
      </c>
      <c r="G11" s="62">
        <v>8585480</v>
      </c>
      <c r="H11" s="62">
        <v>7667367.8299999991</v>
      </c>
    </row>
    <row r="12" spans="2:8">
      <c r="B12" s="61" t="s">
        <v>51</v>
      </c>
      <c r="F12" s="63" t="s">
        <v>52</v>
      </c>
      <c r="G12" s="62">
        <v>892564</v>
      </c>
      <c r="H12" s="62">
        <v>622348.23999999976</v>
      </c>
    </row>
    <row r="13" spans="2:8">
      <c r="B13" s="61" t="s">
        <v>53</v>
      </c>
      <c r="F13" s="63" t="s">
        <v>54</v>
      </c>
      <c r="G13" s="58"/>
      <c r="H13" s="58"/>
    </row>
    <row r="14" spans="2:8">
      <c r="B14" s="61" t="s">
        <v>55</v>
      </c>
      <c r="F14" s="63" t="s">
        <v>56</v>
      </c>
      <c r="G14" s="58"/>
      <c r="H14" s="58"/>
    </row>
    <row r="15" spans="2:8">
      <c r="B15" s="50"/>
      <c r="E15" s="60" t="s">
        <v>57</v>
      </c>
      <c r="F15" s="57"/>
      <c r="G15" s="62">
        <f>SUM(G11:G14)</f>
        <v>9478044</v>
      </c>
      <c r="H15" s="62">
        <f>SUM(H11:H14)</f>
        <v>8289716.0699999984</v>
      </c>
    </row>
    <row r="16" spans="2:8">
      <c r="B16" s="61" t="s">
        <v>58</v>
      </c>
      <c r="E16" s="60" t="s">
        <v>59</v>
      </c>
      <c r="F16" s="57"/>
      <c r="G16" s="58"/>
      <c r="H16" s="58"/>
    </row>
    <row r="17" spans="2:10">
      <c r="B17" s="61" t="s">
        <v>60</v>
      </c>
      <c r="F17" s="63" t="s">
        <v>61</v>
      </c>
      <c r="G17" s="62">
        <v>1618181</v>
      </c>
      <c r="H17" s="62">
        <v>1435349.49</v>
      </c>
    </row>
    <row r="18" spans="2:10">
      <c r="B18" s="61" t="s">
        <v>62</v>
      </c>
      <c r="F18" s="63" t="s">
        <v>63</v>
      </c>
      <c r="G18" s="58"/>
      <c r="H18" s="58"/>
    </row>
    <row r="19" spans="2:10">
      <c r="B19" s="61" t="s">
        <v>64</v>
      </c>
      <c r="F19" s="63" t="s">
        <v>65</v>
      </c>
      <c r="G19" s="58"/>
      <c r="H19" s="58"/>
    </row>
    <row r="20" spans="2:10">
      <c r="B20" s="61" t="s">
        <v>66</v>
      </c>
      <c r="F20" s="63" t="s">
        <v>67</v>
      </c>
      <c r="G20" s="58"/>
      <c r="H20" s="58"/>
    </row>
    <row r="21" spans="2:10">
      <c r="B21" s="61" t="s">
        <v>68</v>
      </c>
      <c r="F21" s="63" t="s">
        <v>69</v>
      </c>
      <c r="G21" s="58"/>
      <c r="H21" s="58"/>
    </row>
    <row r="22" spans="2:10">
      <c r="B22" s="50"/>
      <c r="E22" s="60" t="s">
        <v>70</v>
      </c>
      <c r="F22" s="57"/>
      <c r="G22" s="62">
        <v>1618181</v>
      </c>
      <c r="H22" s="62">
        <v>1435349.49</v>
      </c>
    </row>
    <row r="23" spans="2:10">
      <c r="B23" s="61" t="s">
        <v>71</v>
      </c>
      <c r="E23" s="60" t="s">
        <v>72</v>
      </c>
      <c r="F23" s="57"/>
      <c r="G23" s="58"/>
      <c r="H23" s="58"/>
    </row>
    <row r="24" spans="2:10">
      <c r="B24" s="61" t="s">
        <v>73</v>
      </c>
      <c r="E24" s="60" t="s">
        <v>74</v>
      </c>
      <c r="F24" s="57"/>
      <c r="G24" s="58"/>
      <c r="H24" s="58"/>
    </row>
    <row r="25" spans="2:10">
      <c r="B25" s="61" t="s">
        <v>75</v>
      </c>
      <c r="E25" s="60" t="s">
        <v>76</v>
      </c>
      <c r="F25" s="57"/>
      <c r="G25" s="58"/>
      <c r="H25" s="58"/>
    </row>
    <row r="26" spans="2:10">
      <c r="B26" s="64" t="s">
        <v>77</v>
      </c>
      <c r="F26" s="57"/>
      <c r="G26" s="65">
        <f>G22+G15+G5</f>
        <v>11545601</v>
      </c>
      <c r="H26" s="65">
        <f>H22+H15+H5</f>
        <v>9808145.5599999987</v>
      </c>
      <c r="J26" s="92"/>
    </row>
    <row r="27" spans="2:10">
      <c r="B27" s="50"/>
      <c r="C27" s="59" t="s">
        <v>78</v>
      </c>
      <c r="D27" s="60" t="s">
        <v>79</v>
      </c>
      <c r="F27" s="57"/>
      <c r="G27" s="58"/>
      <c r="H27" s="58"/>
    </row>
    <row r="28" spans="2:10">
      <c r="B28" s="50"/>
      <c r="C28" s="59" t="s">
        <v>80</v>
      </c>
      <c r="E28" s="60" t="s">
        <v>81</v>
      </c>
      <c r="F28" s="57"/>
      <c r="G28" s="58"/>
      <c r="H28" s="58"/>
    </row>
    <row r="29" spans="2:10">
      <c r="B29" s="50"/>
      <c r="C29" s="59" t="s">
        <v>82</v>
      </c>
      <c r="F29" s="63" t="s">
        <v>83</v>
      </c>
      <c r="G29" s="58"/>
      <c r="H29" s="58"/>
    </row>
    <row r="30" spans="2:10">
      <c r="B30" s="50"/>
      <c r="C30" s="59" t="s">
        <v>84</v>
      </c>
      <c r="F30" s="63" t="s">
        <v>85</v>
      </c>
      <c r="G30" s="58"/>
      <c r="H30" s="58"/>
    </row>
    <row r="31" spans="2:10">
      <c r="B31" s="50"/>
      <c r="C31" s="59" t="s">
        <v>86</v>
      </c>
      <c r="F31" s="63" t="s">
        <v>87</v>
      </c>
      <c r="G31" s="58"/>
      <c r="H31" s="58"/>
    </row>
    <row r="32" spans="2:10">
      <c r="B32" s="50"/>
      <c r="C32" s="59" t="s">
        <v>88</v>
      </c>
      <c r="F32" s="63" t="s">
        <v>89</v>
      </c>
      <c r="G32" s="58"/>
      <c r="H32" s="58"/>
    </row>
    <row r="33" spans="2:10">
      <c r="B33" s="50"/>
      <c r="E33" s="60" t="s">
        <v>90</v>
      </c>
      <c r="F33" s="57"/>
      <c r="G33" s="58"/>
      <c r="H33" s="58"/>
    </row>
    <row r="34" spans="2:10">
      <c r="B34" s="50"/>
      <c r="C34" s="59" t="s">
        <v>91</v>
      </c>
      <c r="E34" s="60" t="s">
        <v>92</v>
      </c>
      <c r="F34" s="57"/>
      <c r="G34" s="58"/>
      <c r="H34" s="58"/>
    </row>
    <row r="35" spans="2:10">
      <c r="B35" s="50"/>
      <c r="C35" s="59" t="s">
        <v>93</v>
      </c>
      <c r="F35" s="63" t="s">
        <v>94</v>
      </c>
      <c r="G35" s="58"/>
      <c r="H35" s="58"/>
    </row>
    <row r="36" spans="2:10">
      <c r="B36" s="50"/>
      <c r="C36" s="59" t="s">
        <v>95</v>
      </c>
      <c r="F36" s="63" t="s">
        <v>96</v>
      </c>
      <c r="G36" s="58"/>
      <c r="H36" s="58"/>
    </row>
    <row r="37" spans="2:10">
      <c r="B37" s="50"/>
      <c r="C37" s="59" t="s">
        <v>97</v>
      </c>
      <c r="F37" s="63" t="s">
        <v>98</v>
      </c>
      <c r="G37" s="62">
        <v>5261854</v>
      </c>
      <c r="H37" s="62">
        <v>5261854</v>
      </c>
    </row>
    <row r="38" spans="2:10">
      <c r="B38" s="50"/>
      <c r="C38" s="59" t="s">
        <v>99</v>
      </c>
      <c r="F38" s="63" t="s">
        <v>100</v>
      </c>
      <c r="G38" s="58"/>
      <c r="H38" s="58"/>
    </row>
    <row r="39" spans="2:10">
      <c r="B39" s="50"/>
      <c r="E39" s="60" t="s">
        <v>101</v>
      </c>
      <c r="F39" s="57"/>
      <c r="G39" s="62">
        <v>5261854</v>
      </c>
      <c r="H39" s="62">
        <v>5261854</v>
      </c>
    </row>
    <row r="40" spans="2:10">
      <c r="B40" s="50"/>
      <c r="C40" s="59" t="s">
        <v>102</v>
      </c>
      <c r="E40" s="60" t="s">
        <v>103</v>
      </c>
      <c r="F40" s="57"/>
      <c r="G40" s="58"/>
      <c r="H40" s="58"/>
    </row>
    <row r="41" spans="2:10">
      <c r="B41" s="50"/>
      <c r="C41" s="59" t="s">
        <v>104</v>
      </c>
      <c r="E41" s="60" t="s">
        <v>105</v>
      </c>
      <c r="F41" s="57"/>
      <c r="G41" s="58"/>
      <c r="H41" s="58"/>
    </row>
    <row r="42" spans="2:10">
      <c r="B42" s="50"/>
      <c r="C42" s="59" t="s">
        <v>106</v>
      </c>
      <c r="F42" s="63" t="s">
        <v>107</v>
      </c>
      <c r="G42" s="58"/>
      <c r="H42" s="58"/>
    </row>
    <row r="43" spans="2:10">
      <c r="B43" s="50"/>
      <c r="C43" s="59" t="s">
        <v>108</v>
      </c>
      <c r="F43" s="63" t="s">
        <v>109</v>
      </c>
      <c r="G43" s="58"/>
      <c r="H43" s="58"/>
    </row>
    <row r="44" spans="2:10">
      <c r="B44" s="50"/>
      <c r="C44" s="59" t="s">
        <v>110</v>
      </c>
      <c r="F44" s="63" t="s">
        <v>111</v>
      </c>
      <c r="G44" s="58"/>
      <c r="H44" s="58"/>
    </row>
    <row r="45" spans="2:10">
      <c r="B45" s="50"/>
      <c r="E45" s="60" t="s">
        <v>112</v>
      </c>
      <c r="F45" s="57"/>
      <c r="G45" s="58"/>
      <c r="H45" s="58"/>
    </row>
    <row r="46" spans="2:10">
      <c r="B46" s="50"/>
      <c r="C46" s="59" t="s">
        <v>113</v>
      </c>
      <c r="E46" s="60" t="s">
        <v>114</v>
      </c>
      <c r="F46" s="57"/>
      <c r="G46" s="58"/>
      <c r="H46" s="58"/>
    </row>
    <row r="47" spans="2:10">
      <c r="B47" s="50"/>
      <c r="C47" s="59" t="s">
        <v>115</v>
      </c>
      <c r="E47" s="60" t="s">
        <v>116</v>
      </c>
      <c r="F47" s="57"/>
      <c r="G47" s="58"/>
      <c r="H47" s="58"/>
    </row>
    <row r="48" spans="2:10">
      <c r="B48" s="64" t="s">
        <v>77</v>
      </c>
      <c r="F48" s="57"/>
      <c r="G48" s="65">
        <f>G39</f>
        <v>5261854</v>
      </c>
      <c r="H48" s="65">
        <f>H39</f>
        <v>5261854</v>
      </c>
      <c r="J48" s="92"/>
    </row>
    <row r="49" spans="2:9">
      <c r="B49" s="67" t="s">
        <v>117</v>
      </c>
      <c r="C49" s="68"/>
      <c r="D49" s="68"/>
      <c r="E49" s="68"/>
      <c r="F49" s="68"/>
      <c r="G49" s="69">
        <f>G48+G26</f>
        <v>16807455</v>
      </c>
      <c r="H49" s="69">
        <f>H48+H26</f>
        <v>15069999.559999999</v>
      </c>
      <c r="I49" s="70"/>
    </row>
    <row r="50" spans="2:9">
      <c r="B50" s="71" t="s">
        <v>118</v>
      </c>
      <c r="C50" s="68"/>
      <c r="D50" s="68"/>
      <c r="E50" s="68"/>
      <c r="F50" s="68"/>
      <c r="G50" s="68"/>
      <c r="H50" s="68"/>
    </row>
    <row r="54" spans="2:9" ht="18.75">
      <c r="B54" s="45"/>
      <c r="C54" s="46"/>
      <c r="D54" s="46"/>
      <c r="E54" s="46"/>
      <c r="F54" s="72" t="s">
        <v>32</v>
      </c>
      <c r="G54" s="48"/>
      <c r="H54" s="49"/>
    </row>
    <row r="55" spans="2:9">
      <c r="B55" s="50"/>
      <c r="F55" s="73" t="s">
        <v>119</v>
      </c>
      <c r="G55" s="52" t="s">
        <v>34</v>
      </c>
      <c r="H55" s="53" t="s">
        <v>35</v>
      </c>
    </row>
    <row r="56" spans="2:9">
      <c r="B56" s="54"/>
      <c r="C56" s="55"/>
      <c r="D56" s="55"/>
      <c r="E56" s="55"/>
      <c r="F56" s="74"/>
      <c r="G56" s="56">
        <v>2010</v>
      </c>
      <c r="H56" s="56">
        <v>2009</v>
      </c>
    </row>
    <row r="57" spans="2:9">
      <c r="B57" s="50"/>
      <c r="C57" s="59" t="s">
        <v>120</v>
      </c>
      <c r="D57" s="60" t="s">
        <v>121</v>
      </c>
      <c r="G57" s="48"/>
      <c r="H57" s="48"/>
    </row>
    <row r="58" spans="2:9">
      <c r="B58" s="50"/>
      <c r="C58" s="59" t="s">
        <v>122</v>
      </c>
      <c r="E58" s="60" t="s">
        <v>123</v>
      </c>
      <c r="G58" s="58"/>
      <c r="H58" s="58"/>
    </row>
    <row r="59" spans="2:9">
      <c r="B59" s="50"/>
      <c r="C59" s="59" t="s">
        <v>124</v>
      </c>
      <c r="E59" s="60" t="s">
        <v>125</v>
      </c>
      <c r="G59" s="58"/>
      <c r="H59" s="58"/>
    </row>
    <row r="60" spans="2:9">
      <c r="B60" s="50"/>
      <c r="C60" s="59" t="s">
        <v>126</v>
      </c>
      <c r="F60" s="75" t="s">
        <v>127</v>
      </c>
      <c r="G60" s="58"/>
      <c r="H60" s="58"/>
    </row>
    <row r="61" spans="2:9">
      <c r="B61" s="50"/>
      <c r="C61" s="59" t="s">
        <v>128</v>
      </c>
      <c r="F61" s="75" t="s">
        <v>129</v>
      </c>
      <c r="G61" s="58"/>
      <c r="H61" s="58"/>
    </row>
    <row r="62" spans="2:9">
      <c r="B62" s="50"/>
      <c r="C62" s="59" t="s">
        <v>130</v>
      </c>
      <c r="F62" s="75" t="s">
        <v>131</v>
      </c>
      <c r="G62" s="58"/>
      <c r="H62" s="58"/>
    </row>
    <row r="63" spans="2:9">
      <c r="B63" s="50"/>
      <c r="E63" s="60" t="s">
        <v>132</v>
      </c>
      <c r="G63" s="58"/>
      <c r="H63" s="58"/>
    </row>
    <row r="64" spans="2:9">
      <c r="B64" s="50"/>
      <c r="C64" s="59" t="s">
        <v>133</v>
      </c>
      <c r="E64" s="60" t="s">
        <v>134</v>
      </c>
      <c r="G64" s="58"/>
      <c r="H64" s="58"/>
    </row>
    <row r="65" spans="2:10">
      <c r="B65" s="50"/>
      <c r="C65" s="59" t="s">
        <v>135</v>
      </c>
      <c r="F65" s="75" t="s">
        <v>136</v>
      </c>
      <c r="G65" s="62">
        <v>9098307</v>
      </c>
      <c r="H65" s="62">
        <v>1985715</v>
      </c>
    </row>
    <row r="66" spans="2:10">
      <c r="B66" s="50"/>
      <c r="C66" s="59" t="s">
        <v>137</v>
      </c>
      <c r="F66" s="75" t="s">
        <v>138</v>
      </c>
      <c r="G66" s="62">
        <v>335825</v>
      </c>
      <c r="H66" s="62">
        <v>868651.5</v>
      </c>
    </row>
    <row r="67" spans="2:10">
      <c r="B67" s="50"/>
      <c r="C67" s="59" t="s">
        <v>139</v>
      </c>
      <c r="F67" s="75" t="s">
        <v>140</v>
      </c>
      <c r="G67" s="62">
        <v>237822</v>
      </c>
      <c r="H67" s="62">
        <v>473120.19999999995</v>
      </c>
    </row>
    <row r="68" spans="2:10">
      <c r="B68" s="50"/>
      <c r="C68" s="59" t="s">
        <v>141</v>
      </c>
      <c r="F68" s="75" t="s">
        <v>142</v>
      </c>
      <c r="G68" s="62">
        <v>5164121</v>
      </c>
      <c r="H68" s="62">
        <v>7491864.1299999999</v>
      </c>
    </row>
    <row r="69" spans="2:10">
      <c r="B69" s="50"/>
      <c r="C69" s="59" t="s">
        <v>143</v>
      </c>
      <c r="F69" s="75" t="s">
        <v>144</v>
      </c>
      <c r="G69" s="58"/>
      <c r="H69" s="58"/>
    </row>
    <row r="70" spans="2:10">
      <c r="B70" s="50"/>
      <c r="E70" s="60" t="s">
        <v>145</v>
      </c>
      <c r="G70" s="62">
        <f>SUM(G65:G69)</f>
        <v>14836075</v>
      </c>
      <c r="H70" s="62">
        <f>SUM(H65:H69)</f>
        <v>10819350.83</v>
      </c>
    </row>
    <row r="71" spans="2:10">
      <c r="B71" s="50"/>
      <c r="C71" s="59" t="s">
        <v>146</v>
      </c>
      <c r="E71" s="60" t="s">
        <v>147</v>
      </c>
      <c r="G71" s="58"/>
      <c r="H71" s="58"/>
    </row>
    <row r="72" spans="2:10">
      <c r="B72" s="50"/>
      <c r="C72" s="59" t="s">
        <v>148</v>
      </c>
      <c r="E72" s="60" t="s">
        <v>149</v>
      </c>
      <c r="G72" s="58"/>
      <c r="H72" s="58"/>
    </row>
    <row r="73" spans="2:10">
      <c r="B73" s="64" t="s">
        <v>77</v>
      </c>
      <c r="G73" s="76">
        <f>G70</f>
        <v>14836075</v>
      </c>
      <c r="H73" s="76">
        <f>H70</f>
        <v>10819350.83</v>
      </c>
      <c r="J73" s="92"/>
    </row>
    <row r="74" spans="2:10">
      <c r="B74" s="50"/>
      <c r="G74" s="58"/>
      <c r="H74" s="58"/>
    </row>
    <row r="75" spans="2:10">
      <c r="B75" s="50"/>
      <c r="C75" s="59" t="s">
        <v>150</v>
      </c>
      <c r="D75" s="60" t="s">
        <v>151</v>
      </c>
      <c r="G75" s="58"/>
      <c r="H75" s="58"/>
    </row>
    <row r="76" spans="2:10">
      <c r="B76" s="50"/>
      <c r="C76" s="59" t="s">
        <v>152</v>
      </c>
      <c r="E76" s="60" t="s">
        <v>153</v>
      </c>
      <c r="G76" s="58"/>
      <c r="H76" s="58"/>
    </row>
    <row r="77" spans="2:10">
      <c r="B77" s="50"/>
      <c r="C77" s="59" t="s">
        <v>154</v>
      </c>
      <c r="F77" s="75" t="s">
        <v>155</v>
      </c>
      <c r="G77" s="58"/>
      <c r="H77" s="58"/>
    </row>
    <row r="78" spans="2:10">
      <c r="B78" s="50"/>
      <c r="C78" s="59" t="s">
        <v>156</v>
      </c>
      <c r="F78" s="75" t="s">
        <v>157</v>
      </c>
      <c r="G78" s="58"/>
      <c r="H78" s="58"/>
    </row>
    <row r="79" spans="2:10">
      <c r="B79" s="50"/>
      <c r="E79" s="60" t="s">
        <v>158</v>
      </c>
      <c r="G79" s="58"/>
      <c r="H79" s="58"/>
    </row>
    <row r="80" spans="2:10">
      <c r="B80" s="50"/>
      <c r="C80" s="59" t="s">
        <v>159</v>
      </c>
      <c r="E80" s="60" t="s">
        <v>160</v>
      </c>
      <c r="G80" s="58"/>
      <c r="H80" s="58"/>
    </row>
    <row r="81" spans="2:10">
      <c r="B81" s="50"/>
      <c r="C81" s="59" t="s">
        <v>161</v>
      </c>
      <c r="E81" s="60" t="s">
        <v>162</v>
      </c>
      <c r="G81" s="58"/>
      <c r="H81" s="58"/>
    </row>
    <row r="82" spans="2:10">
      <c r="B82" s="50"/>
      <c r="C82" s="59" t="s">
        <v>163</v>
      </c>
      <c r="E82" s="60" t="s">
        <v>147</v>
      </c>
      <c r="G82" s="58"/>
      <c r="H82" s="58"/>
    </row>
    <row r="83" spans="2:10">
      <c r="B83" s="64" t="s">
        <v>77</v>
      </c>
      <c r="G83" s="76">
        <v>0</v>
      </c>
      <c r="H83" s="76">
        <v>0</v>
      </c>
      <c r="J83" s="92"/>
    </row>
    <row r="84" spans="2:10">
      <c r="B84" s="50"/>
      <c r="G84" s="58"/>
      <c r="H84" s="58"/>
    </row>
    <row r="85" spans="2:10">
      <c r="B85" s="50"/>
      <c r="C85" s="59" t="s">
        <v>164</v>
      </c>
      <c r="D85" s="60" t="s">
        <v>165</v>
      </c>
      <c r="G85" s="58"/>
      <c r="H85" s="58"/>
    </row>
    <row r="86" spans="2:10">
      <c r="B86" s="50"/>
      <c r="C86" s="59" t="s">
        <v>166</v>
      </c>
      <c r="E86" s="60" t="s">
        <v>167</v>
      </c>
      <c r="G86" s="58"/>
      <c r="H86" s="58"/>
    </row>
    <row r="87" spans="2:10">
      <c r="B87" s="50"/>
      <c r="C87" s="59" t="s">
        <v>168</v>
      </c>
      <c r="E87" s="60" t="s">
        <v>169</v>
      </c>
      <c r="G87" s="58"/>
      <c r="H87" s="58"/>
    </row>
    <row r="88" spans="2:10">
      <c r="B88" s="50"/>
      <c r="C88" s="59" t="s">
        <v>170</v>
      </c>
      <c r="E88" s="60" t="s">
        <v>171</v>
      </c>
      <c r="G88" s="77">
        <v>4100000</v>
      </c>
      <c r="H88" s="77">
        <v>100000</v>
      </c>
    </row>
    <row r="89" spans="2:10">
      <c r="B89" s="50"/>
      <c r="C89" s="59" t="s">
        <v>172</v>
      </c>
      <c r="E89" s="60" t="s">
        <v>173</v>
      </c>
      <c r="G89" s="58"/>
      <c r="H89" s="66"/>
    </row>
    <row r="90" spans="2:10">
      <c r="B90" s="50"/>
      <c r="C90" s="59" t="s">
        <v>174</v>
      </c>
      <c r="E90" s="60" t="s">
        <v>175</v>
      </c>
      <c r="G90" s="58"/>
      <c r="H90" s="66"/>
    </row>
    <row r="91" spans="2:10">
      <c r="B91" s="50"/>
      <c r="C91" s="59" t="s">
        <v>176</v>
      </c>
      <c r="E91" s="60" t="s">
        <v>177</v>
      </c>
      <c r="G91" s="58"/>
      <c r="H91" s="66"/>
    </row>
    <row r="92" spans="2:10">
      <c r="B92" s="50"/>
      <c r="C92" s="59" t="s">
        <v>178</v>
      </c>
      <c r="F92" s="75" t="s">
        <v>179</v>
      </c>
      <c r="G92" s="58"/>
      <c r="H92" s="66"/>
    </row>
    <row r="93" spans="2:10">
      <c r="B93" s="50"/>
      <c r="C93" s="59" t="s">
        <v>180</v>
      </c>
      <c r="F93" s="75" t="s">
        <v>181</v>
      </c>
      <c r="G93" s="77">
        <v>150649</v>
      </c>
      <c r="H93" s="66"/>
    </row>
    <row r="94" spans="2:10">
      <c r="B94" s="50"/>
      <c r="C94" s="59" t="s">
        <v>182</v>
      </c>
      <c r="F94" s="75" t="s">
        <v>183</v>
      </c>
      <c r="G94" s="78"/>
      <c r="H94" s="77">
        <v>5188193</v>
      </c>
    </row>
    <row r="95" spans="2:10">
      <c r="B95" s="50"/>
      <c r="E95" s="60" t="s">
        <v>184</v>
      </c>
      <c r="G95" s="66">
        <f>SUM(G93:G94)</f>
        <v>150649</v>
      </c>
      <c r="H95" s="66">
        <f>SUM(H94)</f>
        <v>5188193</v>
      </c>
    </row>
    <row r="96" spans="2:10">
      <c r="B96" s="50"/>
      <c r="C96" s="59" t="s">
        <v>185</v>
      </c>
      <c r="E96" s="60" t="s">
        <v>186</v>
      </c>
      <c r="G96" s="58"/>
      <c r="H96" s="58"/>
    </row>
    <row r="97" spans="2:10">
      <c r="B97" s="50"/>
      <c r="C97" s="59" t="s">
        <v>187</v>
      </c>
      <c r="E97" s="60" t="s">
        <v>188</v>
      </c>
      <c r="G97" s="66">
        <v>-2279269</v>
      </c>
      <c r="H97" s="66">
        <v>-1037544</v>
      </c>
    </row>
    <row r="98" spans="2:10">
      <c r="B98" s="64" t="s">
        <v>77</v>
      </c>
      <c r="G98" s="66">
        <f>G88+G95+G97</f>
        <v>1971380</v>
      </c>
      <c r="H98" s="66">
        <f>SUM(H88+H95+H97)</f>
        <v>4250649</v>
      </c>
      <c r="J98" s="92"/>
    </row>
    <row r="99" spans="2:10">
      <c r="B99" s="50"/>
      <c r="G99" s="79"/>
      <c r="H99" s="79"/>
    </row>
    <row r="100" spans="2:10">
      <c r="B100" s="50"/>
      <c r="G100" s="58"/>
      <c r="H100" s="58"/>
    </row>
    <row r="101" spans="2:10">
      <c r="B101" s="80" t="s">
        <v>189</v>
      </c>
      <c r="C101" s="81"/>
      <c r="D101" s="81"/>
      <c r="E101" s="81"/>
      <c r="F101" s="82"/>
      <c r="G101" s="83">
        <f>G98+G73</f>
        <v>16807455</v>
      </c>
      <c r="H101" s="69">
        <f>H98+H73</f>
        <v>15069999.83</v>
      </c>
      <c r="I101" s="70"/>
    </row>
    <row r="102" spans="2:10">
      <c r="B102" s="84" t="s">
        <v>190</v>
      </c>
      <c r="C102" s="85"/>
      <c r="D102" s="85"/>
      <c r="E102" s="85"/>
      <c r="F102" s="86"/>
      <c r="G102" s="68"/>
      <c r="H102" s="68"/>
    </row>
    <row r="103" spans="2:10">
      <c r="B103" s="87" t="s">
        <v>191</v>
      </c>
      <c r="C103" s="88"/>
      <c r="D103" s="88"/>
      <c r="E103" s="88"/>
      <c r="F103" s="89"/>
      <c r="G103" s="68">
        <v>0</v>
      </c>
      <c r="H103" s="68">
        <v>0</v>
      </c>
    </row>
    <row r="107" spans="2:10">
      <c r="I107" s="90"/>
    </row>
    <row r="108" spans="2:10">
      <c r="B108" s="91"/>
    </row>
  </sheetData>
  <mergeCells count="3">
    <mergeCell ref="B101:F101"/>
    <mergeCell ref="B102:F102"/>
    <mergeCell ref="B103:F103"/>
  </mergeCells>
  <pageMargins left="0.36" right="0.36" top="0.17" bottom="7158278.8200000003" header="0.1" footer="0.1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tabSelected="1" topLeftCell="A31" workbookViewId="0">
      <selection activeCell="C4" sqref="C4"/>
    </sheetView>
  </sheetViews>
  <sheetFormatPr defaultRowHeight="15"/>
  <cols>
    <col min="1" max="1" width="1.5703125" style="44" customWidth="1"/>
    <col min="2" max="2" width="3.7109375" style="44" customWidth="1"/>
    <col min="3" max="3" width="3.5703125" style="44" customWidth="1"/>
    <col min="4" max="4" width="9.140625" style="44"/>
    <col min="5" max="5" width="36.140625" style="44" customWidth="1"/>
    <col min="6" max="6" width="15.140625" style="44" customWidth="1"/>
    <col min="7" max="7" width="17.85546875" style="44" customWidth="1"/>
    <col min="8" max="8" width="9.140625" style="44"/>
  </cols>
  <sheetData>
    <row r="1" spans="2:7" ht="18.75">
      <c r="D1" s="93" t="s">
        <v>192</v>
      </c>
      <c r="E1" s="93"/>
      <c r="F1" s="93"/>
    </row>
    <row r="2" spans="2:7">
      <c r="D2" s="94" t="s">
        <v>193</v>
      </c>
      <c r="E2" s="94"/>
      <c r="F2" s="94"/>
    </row>
    <row r="3" spans="2:7">
      <c r="B3" s="95" t="s">
        <v>194</v>
      </c>
      <c r="C3" s="96"/>
      <c r="D3" s="96"/>
      <c r="E3" s="97"/>
      <c r="F3" s="98" t="s">
        <v>34</v>
      </c>
      <c r="G3" s="99" t="s">
        <v>35</v>
      </c>
    </row>
    <row r="4" spans="2:7">
      <c r="B4" s="100"/>
      <c r="C4" s="101"/>
      <c r="D4" s="101"/>
      <c r="E4" s="102"/>
      <c r="F4" s="103">
        <v>2010</v>
      </c>
      <c r="G4" s="74">
        <v>2009</v>
      </c>
    </row>
    <row r="5" spans="2:7">
      <c r="B5" s="50"/>
      <c r="C5" s="60" t="s">
        <v>36</v>
      </c>
      <c r="D5" s="60" t="s">
        <v>195</v>
      </c>
      <c r="F5" s="104">
        <v>10044314.99</v>
      </c>
      <c r="G5" s="105">
        <v>9765059.6799999997</v>
      </c>
    </row>
    <row r="6" spans="2:7">
      <c r="B6" s="50"/>
      <c r="F6" s="58"/>
      <c r="G6" s="57"/>
    </row>
    <row r="7" spans="2:7">
      <c r="B7" s="50"/>
      <c r="C7" s="60" t="s">
        <v>78</v>
      </c>
      <c r="D7" s="60" t="s">
        <v>196</v>
      </c>
      <c r="F7" s="58"/>
      <c r="G7" s="57"/>
    </row>
    <row r="8" spans="2:7">
      <c r="B8" s="50"/>
      <c r="F8" s="58"/>
      <c r="G8" s="57"/>
    </row>
    <row r="9" spans="2:7">
      <c r="B9" s="50"/>
      <c r="C9" s="60" t="s">
        <v>120</v>
      </c>
      <c r="D9" s="60" t="s">
        <v>197</v>
      </c>
      <c r="F9" s="58"/>
      <c r="G9" s="57"/>
    </row>
    <row r="10" spans="2:7">
      <c r="B10" s="50"/>
      <c r="F10" s="58"/>
      <c r="G10" s="57"/>
    </row>
    <row r="11" spans="2:7">
      <c r="B11" s="50"/>
      <c r="C11" s="60" t="s">
        <v>150</v>
      </c>
      <c r="D11" s="60" t="s">
        <v>198</v>
      </c>
      <c r="F11" s="104">
        <v>-7391033.5780000007</v>
      </c>
      <c r="G11" s="105">
        <v>-4591229.51</v>
      </c>
    </row>
    <row r="12" spans="2:7">
      <c r="B12" s="50"/>
      <c r="F12" s="58"/>
      <c r="G12" s="57"/>
    </row>
    <row r="13" spans="2:7">
      <c r="B13" s="50"/>
      <c r="C13" s="60" t="s">
        <v>164</v>
      </c>
      <c r="D13" s="60" t="s">
        <v>199</v>
      </c>
      <c r="F13" s="104">
        <v>-4147945</v>
      </c>
      <c r="G13" s="105">
        <v>-5154062</v>
      </c>
    </row>
    <row r="14" spans="2:7">
      <c r="B14" s="50"/>
      <c r="F14" s="58"/>
      <c r="G14" s="57"/>
    </row>
    <row r="15" spans="2:7">
      <c r="B15" s="106" t="s">
        <v>166</v>
      </c>
      <c r="E15" s="107" t="s">
        <v>200</v>
      </c>
      <c r="F15" s="62">
        <v>-3581677</v>
      </c>
      <c r="G15" s="108">
        <v>-4355990</v>
      </c>
    </row>
    <row r="16" spans="2:7">
      <c r="B16" s="50"/>
      <c r="F16" s="58"/>
      <c r="G16" s="57"/>
    </row>
    <row r="17" spans="2:8">
      <c r="B17" s="106" t="s">
        <v>168</v>
      </c>
      <c r="E17" s="107" t="s">
        <v>201</v>
      </c>
      <c r="F17" s="62">
        <v>-566268</v>
      </c>
      <c r="G17" s="108">
        <v>-798072</v>
      </c>
    </row>
    <row r="18" spans="2:8">
      <c r="B18" s="50"/>
      <c r="F18" s="58"/>
      <c r="G18" s="57"/>
    </row>
    <row r="19" spans="2:8">
      <c r="B19" s="50"/>
      <c r="C19" s="60" t="s">
        <v>202</v>
      </c>
      <c r="D19" s="60" t="s">
        <v>203</v>
      </c>
      <c r="F19" s="58"/>
      <c r="G19" s="57"/>
    </row>
    <row r="20" spans="2:8">
      <c r="B20" s="50"/>
      <c r="F20" s="58"/>
      <c r="G20" s="57"/>
    </row>
    <row r="21" spans="2:8">
      <c r="B21" s="50"/>
      <c r="C21" s="60" t="s">
        <v>204</v>
      </c>
      <c r="D21" s="60" t="s">
        <v>205</v>
      </c>
      <c r="F21" s="104">
        <v>-781887.18</v>
      </c>
      <c r="G21" s="105">
        <v>-1009883.33</v>
      </c>
    </row>
    <row r="22" spans="2:8">
      <c r="B22" s="50"/>
      <c r="F22" s="58"/>
      <c r="G22" s="57"/>
    </row>
    <row r="23" spans="2:8">
      <c r="B23" s="50"/>
      <c r="C23" s="60" t="s">
        <v>206</v>
      </c>
      <c r="D23" s="60" t="s">
        <v>207</v>
      </c>
      <c r="F23" s="104">
        <v>-12320865.758000001</v>
      </c>
      <c r="G23" s="105">
        <v>-10755174.84</v>
      </c>
    </row>
    <row r="24" spans="2:8">
      <c r="B24" s="50"/>
      <c r="F24" s="58"/>
      <c r="G24" s="57"/>
    </row>
    <row r="25" spans="2:8">
      <c r="B25" s="50"/>
      <c r="C25" s="60" t="s">
        <v>208</v>
      </c>
      <c r="D25" s="60" t="s">
        <v>209</v>
      </c>
      <c r="F25" s="104">
        <v>-2276550.768000002</v>
      </c>
      <c r="G25" s="109">
        <v>-990115.16</v>
      </c>
      <c r="H25" s="110"/>
    </row>
    <row r="26" spans="2:8">
      <c r="B26" s="50"/>
      <c r="F26" s="58"/>
      <c r="G26" s="57"/>
    </row>
    <row r="27" spans="2:8">
      <c r="B27" s="50"/>
      <c r="C27" s="60" t="s">
        <v>210</v>
      </c>
      <c r="D27" s="60" t="s">
        <v>211</v>
      </c>
      <c r="F27" s="58"/>
      <c r="G27" s="57"/>
    </row>
    <row r="28" spans="2:8">
      <c r="B28" s="50"/>
      <c r="F28" s="58"/>
      <c r="G28" s="57"/>
    </row>
    <row r="29" spans="2:8">
      <c r="B29" s="50"/>
      <c r="C29" s="60" t="s">
        <v>212</v>
      </c>
      <c r="D29" s="60" t="s">
        <v>213</v>
      </c>
      <c r="F29" s="58"/>
      <c r="G29" s="57"/>
    </row>
    <row r="30" spans="2:8">
      <c r="B30" s="50"/>
      <c r="F30" s="58"/>
      <c r="G30" s="57"/>
    </row>
    <row r="31" spans="2:8">
      <c r="B31" s="50"/>
      <c r="C31" s="60" t="s">
        <v>214</v>
      </c>
      <c r="D31" s="60" t="s">
        <v>215</v>
      </c>
      <c r="F31" s="104">
        <v>-2718.46</v>
      </c>
      <c r="G31" s="105">
        <v>-47429.08</v>
      </c>
    </row>
    <row r="32" spans="2:8">
      <c r="B32" s="50"/>
      <c r="F32" s="58"/>
      <c r="G32" s="57"/>
    </row>
    <row r="33" spans="2:7">
      <c r="B33" s="106" t="s">
        <v>216</v>
      </c>
      <c r="E33" s="107" t="s">
        <v>217</v>
      </c>
      <c r="F33" s="58"/>
      <c r="G33" s="57"/>
    </row>
    <row r="34" spans="2:7">
      <c r="B34" s="50"/>
      <c r="F34" s="58"/>
      <c r="G34" s="57"/>
    </row>
    <row r="35" spans="2:7">
      <c r="B35" s="106" t="s">
        <v>218</v>
      </c>
      <c r="E35" s="107" t="s">
        <v>219</v>
      </c>
      <c r="F35" s="62">
        <v>3.14</v>
      </c>
      <c r="G35" s="108">
        <v>148.32</v>
      </c>
    </row>
    <row r="36" spans="2:7">
      <c r="B36" s="50"/>
      <c r="F36" s="58"/>
      <c r="G36" s="57"/>
    </row>
    <row r="37" spans="2:7">
      <c r="B37" s="106" t="s">
        <v>220</v>
      </c>
      <c r="E37" s="107" t="s">
        <v>221</v>
      </c>
      <c r="F37" s="62">
        <v>-2721.6</v>
      </c>
      <c r="G37" s="108">
        <v>-47577.4</v>
      </c>
    </row>
    <row r="38" spans="2:7">
      <c r="B38" s="50"/>
      <c r="F38" s="58"/>
      <c r="G38" s="57"/>
    </row>
    <row r="39" spans="2:7">
      <c r="B39" s="106" t="s">
        <v>222</v>
      </c>
      <c r="E39" s="107" t="s">
        <v>223</v>
      </c>
      <c r="F39" s="58"/>
      <c r="G39" s="57"/>
    </row>
    <row r="40" spans="2:7">
      <c r="B40" s="50"/>
      <c r="F40" s="58"/>
      <c r="G40" s="57"/>
    </row>
    <row r="41" spans="2:7">
      <c r="B41" s="50"/>
      <c r="C41" s="60" t="s">
        <v>224</v>
      </c>
      <c r="D41" s="60" t="s">
        <v>225</v>
      </c>
      <c r="F41" s="104">
        <v>-2718.46</v>
      </c>
      <c r="G41" s="105">
        <v>-47429.08</v>
      </c>
    </row>
    <row r="42" spans="2:7">
      <c r="B42" s="50"/>
      <c r="C42" s="60" t="s">
        <v>226</v>
      </c>
      <c r="D42" s="60" t="s">
        <v>227</v>
      </c>
      <c r="F42" s="58"/>
      <c r="G42" s="57"/>
    </row>
    <row r="43" spans="2:7">
      <c r="B43" s="50"/>
      <c r="C43" s="60" t="s">
        <v>228</v>
      </c>
      <c r="D43" s="60" t="s">
        <v>229</v>
      </c>
      <c r="F43" s="111">
        <v>-2279269</v>
      </c>
      <c r="G43" s="105">
        <v>-1037544.24</v>
      </c>
    </row>
    <row r="44" spans="2:7">
      <c r="B44" s="50"/>
      <c r="C44" s="60" t="s">
        <v>230</v>
      </c>
      <c r="D44" s="60" t="s">
        <v>231</v>
      </c>
      <c r="F44" s="58"/>
      <c r="G44" s="57"/>
    </row>
    <row r="45" spans="2:7">
      <c r="B45" s="50"/>
      <c r="C45" s="60" t="s">
        <v>232</v>
      </c>
      <c r="D45" s="60" t="s">
        <v>233</v>
      </c>
      <c r="F45" s="112">
        <f>SUM(F43:F44)</f>
        <v>-2279269</v>
      </c>
      <c r="G45" s="105">
        <v>-1037544.24</v>
      </c>
    </row>
    <row r="46" spans="2:7">
      <c r="B46" s="54"/>
      <c r="C46" s="153" t="s">
        <v>234</v>
      </c>
      <c r="D46" s="153" t="s">
        <v>235</v>
      </c>
      <c r="E46" s="55"/>
      <c r="F46" s="103"/>
      <c r="G46" s="74"/>
    </row>
    <row r="48" spans="2:7">
      <c r="B48" s="113"/>
    </row>
    <row r="51" spans="5:5">
      <c r="E51" s="114"/>
    </row>
  </sheetData>
  <mergeCells count="3">
    <mergeCell ref="D1:F1"/>
    <mergeCell ref="D2:F2"/>
    <mergeCell ref="B3:E4"/>
  </mergeCells>
  <pageMargins left="0.7" right="0.7" top="0.28000000000000003" bottom="0.34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tabSelected="1" topLeftCell="A28" workbookViewId="0">
      <selection activeCell="C4" sqref="C4"/>
    </sheetView>
  </sheetViews>
  <sheetFormatPr defaultRowHeight="15"/>
  <cols>
    <col min="1" max="1" width="3.140625" style="44" customWidth="1"/>
    <col min="2" max="2" width="6.7109375" style="44" customWidth="1"/>
    <col min="3" max="3" width="5.5703125" style="44" customWidth="1"/>
    <col min="4" max="4" width="38.28515625" style="44" customWidth="1"/>
    <col min="5" max="5" width="17.7109375" style="44" customWidth="1"/>
    <col min="6" max="6" width="18.7109375" style="44" customWidth="1"/>
    <col min="7" max="7" width="11.42578125" style="44"/>
    <col min="8" max="8" width="9.140625" style="44"/>
  </cols>
  <sheetData>
    <row r="1" spans="1:6" ht="18.75">
      <c r="C1" s="115" t="s">
        <v>236</v>
      </c>
      <c r="D1" s="115"/>
      <c r="E1" s="115"/>
      <c r="F1" s="115"/>
    </row>
    <row r="2" spans="1:6">
      <c r="D2" s="116" t="s">
        <v>237</v>
      </c>
    </row>
    <row r="3" spans="1:6" ht="15.75">
      <c r="A3" s="117" t="s">
        <v>238</v>
      </c>
      <c r="B3" s="46"/>
      <c r="C3" s="118" t="s">
        <v>194</v>
      </c>
      <c r="D3" s="49"/>
      <c r="E3" s="119" t="s">
        <v>34</v>
      </c>
      <c r="F3" s="120" t="s">
        <v>35</v>
      </c>
    </row>
    <row r="4" spans="1:6">
      <c r="A4" s="103"/>
      <c r="B4" s="55"/>
      <c r="C4" s="55"/>
      <c r="D4" s="74"/>
      <c r="E4" s="74">
        <v>2010</v>
      </c>
      <c r="F4" s="103">
        <v>2009</v>
      </c>
    </row>
    <row r="5" spans="1:6">
      <c r="A5" s="121" t="s">
        <v>239</v>
      </c>
      <c r="B5" s="122" t="s">
        <v>240</v>
      </c>
      <c r="C5" s="46"/>
      <c r="D5" s="49"/>
      <c r="E5" s="48"/>
      <c r="F5" s="48"/>
    </row>
    <row r="6" spans="1:6">
      <c r="A6" s="58"/>
      <c r="B6" s="50"/>
      <c r="D6" s="57"/>
      <c r="E6" s="58"/>
      <c r="F6" s="58"/>
    </row>
    <row r="7" spans="1:6">
      <c r="A7" s="58"/>
      <c r="B7" s="123">
        <v>1</v>
      </c>
      <c r="D7" s="124" t="s">
        <v>241</v>
      </c>
      <c r="E7" s="125">
        <v>11135065.76</v>
      </c>
      <c r="F7" s="125">
        <v>5610701.7999999998</v>
      </c>
    </row>
    <row r="8" spans="1:6">
      <c r="A8" s="58"/>
      <c r="B8" s="50"/>
      <c r="D8" s="57"/>
      <c r="E8" s="58"/>
      <c r="F8" s="58"/>
    </row>
    <row r="9" spans="1:6">
      <c r="A9" s="58"/>
      <c r="B9" s="123">
        <v>2</v>
      </c>
      <c r="D9" s="124" t="s">
        <v>242</v>
      </c>
      <c r="E9" s="125">
        <v>-7524510.7999999998</v>
      </c>
      <c r="F9" s="125">
        <v>-10601635.49</v>
      </c>
    </row>
    <row r="10" spans="1:6">
      <c r="A10" s="58"/>
      <c r="B10" s="50"/>
      <c r="D10" s="57"/>
      <c r="E10" s="58"/>
      <c r="F10" s="58"/>
    </row>
    <row r="11" spans="1:6">
      <c r="A11" s="58"/>
      <c r="B11" s="123">
        <v>3</v>
      </c>
      <c r="D11" s="124" t="s">
        <v>243</v>
      </c>
      <c r="E11" s="58"/>
      <c r="F11" s="125">
        <v>85000</v>
      </c>
    </row>
    <row r="12" spans="1:6">
      <c r="A12" s="58"/>
      <c r="B12" s="50"/>
      <c r="D12" s="57"/>
      <c r="E12" s="58"/>
      <c r="F12" s="58"/>
    </row>
    <row r="13" spans="1:6">
      <c r="A13" s="58"/>
      <c r="B13" s="123">
        <v>4</v>
      </c>
      <c r="D13" s="124" t="s">
        <v>244</v>
      </c>
      <c r="E13" s="58"/>
      <c r="F13" s="58"/>
    </row>
    <row r="14" spans="1:6">
      <c r="A14" s="58"/>
      <c r="B14" s="50"/>
      <c r="D14" s="57"/>
      <c r="E14" s="58"/>
      <c r="F14" s="58"/>
    </row>
    <row r="15" spans="1:6">
      <c r="A15" s="58"/>
      <c r="B15" s="123">
        <v>5</v>
      </c>
      <c r="D15" s="124" t="s">
        <v>245</v>
      </c>
      <c r="E15" s="125">
        <v>-905429</v>
      </c>
      <c r="F15" s="125">
        <v>-1611111</v>
      </c>
    </row>
    <row r="16" spans="1:6">
      <c r="A16" s="58"/>
      <c r="B16" s="50"/>
      <c r="D16" s="57"/>
      <c r="E16" s="58"/>
      <c r="F16" s="58"/>
    </row>
    <row r="17" spans="1:6">
      <c r="A17" s="126" t="s">
        <v>246</v>
      </c>
      <c r="B17" s="127" t="s">
        <v>247</v>
      </c>
      <c r="C17" s="128" t="s">
        <v>248</v>
      </c>
      <c r="D17" s="74"/>
      <c r="E17" s="129">
        <v>2705125.96</v>
      </c>
      <c r="F17" s="129">
        <v>-6517044.6900000004</v>
      </c>
    </row>
    <row r="18" spans="1:6">
      <c r="A18" s="58"/>
      <c r="B18" s="130" t="s">
        <v>249</v>
      </c>
      <c r="C18" s="60" t="s">
        <v>250</v>
      </c>
      <c r="D18" s="57"/>
      <c r="E18" s="58"/>
      <c r="F18" s="58"/>
    </row>
    <row r="19" spans="1:6">
      <c r="A19" s="58"/>
      <c r="B19" s="50"/>
      <c r="D19" s="57"/>
      <c r="E19" s="58"/>
      <c r="F19" s="58"/>
    </row>
    <row r="20" spans="1:6">
      <c r="A20" s="58"/>
      <c r="B20" s="123">
        <v>1</v>
      </c>
      <c r="D20" s="124" t="s">
        <v>251</v>
      </c>
      <c r="E20" s="58"/>
      <c r="F20" s="58"/>
    </row>
    <row r="21" spans="1:6">
      <c r="A21" s="58"/>
      <c r="B21" s="50"/>
      <c r="D21" s="57"/>
      <c r="E21" s="58"/>
      <c r="F21" s="58"/>
    </row>
    <row r="22" spans="1:6">
      <c r="A22" s="58"/>
      <c r="B22" s="123">
        <v>2</v>
      </c>
      <c r="D22" s="124" t="s">
        <v>252</v>
      </c>
      <c r="E22" s="58"/>
      <c r="F22" s="58"/>
    </row>
    <row r="23" spans="1:6">
      <c r="A23" s="58"/>
      <c r="B23" s="50"/>
      <c r="D23" s="57"/>
      <c r="E23" s="58"/>
      <c r="F23" s="58"/>
    </row>
    <row r="24" spans="1:6">
      <c r="A24" s="58"/>
      <c r="B24" s="123">
        <v>3</v>
      </c>
      <c r="D24" s="124" t="s">
        <v>253</v>
      </c>
      <c r="E24" s="125">
        <v>71.97</v>
      </c>
      <c r="F24" s="125">
        <v>1258.31</v>
      </c>
    </row>
    <row r="25" spans="1:6">
      <c r="A25" s="58"/>
      <c r="B25" s="50"/>
      <c r="D25" s="57"/>
      <c r="E25" s="58"/>
      <c r="F25" s="58"/>
    </row>
    <row r="26" spans="1:6">
      <c r="A26" s="58"/>
      <c r="B26" s="123">
        <v>4</v>
      </c>
      <c r="D26" s="124" t="s">
        <v>254</v>
      </c>
      <c r="E26" s="125">
        <v>3.1399999999999992</v>
      </c>
      <c r="F26" s="125">
        <v>148.32</v>
      </c>
    </row>
    <row r="27" spans="1:6">
      <c r="A27" s="58"/>
      <c r="B27" s="50"/>
      <c r="D27" s="57"/>
      <c r="E27" s="58"/>
      <c r="F27" s="58"/>
    </row>
    <row r="28" spans="1:6">
      <c r="A28" s="58"/>
      <c r="B28" s="123">
        <v>5</v>
      </c>
      <c r="D28" s="124" t="s">
        <v>255</v>
      </c>
      <c r="E28" s="125">
        <v>5161294</v>
      </c>
      <c r="F28" s="125">
        <v>5935000</v>
      </c>
    </row>
    <row r="29" spans="1:6">
      <c r="A29" s="58"/>
      <c r="B29" s="50"/>
      <c r="D29" s="57"/>
      <c r="E29" s="58"/>
      <c r="F29" s="58"/>
    </row>
    <row r="30" spans="1:6">
      <c r="A30" s="126" t="s">
        <v>256</v>
      </c>
      <c r="B30" s="127" t="s">
        <v>247</v>
      </c>
      <c r="C30" s="128" t="s">
        <v>257</v>
      </c>
      <c r="D30" s="74"/>
      <c r="E30" s="129">
        <v>5161369.1100000003</v>
      </c>
      <c r="F30" s="129">
        <v>5936406.6299999999</v>
      </c>
    </row>
    <row r="31" spans="1:6">
      <c r="A31" s="58"/>
      <c r="B31" s="130" t="s">
        <v>258</v>
      </c>
      <c r="C31" s="60" t="s">
        <v>259</v>
      </c>
      <c r="D31" s="57"/>
      <c r="E31" s="58"/>
      <c r="F31" s="58"/>
    </row>
    <row r="32" spans="1:6">
      <c r="A32" s="58"/>
      <c r="B32" s="50"/>
      <c r="D32" s="57"/>
      <c r="E32" s="58"/>
      <c r="F32" s="58"/>
    </row>
    <row r="33" spans="1:6">
      <c r="A33" s="58"/>
      <c r="B33" s="123">
        <v>1</v>
      </c>
      <c r="D33" s="124" t="s">
        <v>260</v>
      </c>
      <c r="E33" s="58"/>
      <c r="F33" s="58"/>
    </row>
    <row r="34" spans="1:6">
      <c r="A34" s="58"/>
      <c r="B34" s="50"/>
      <c r="D34" s="57"/>
      <c r="E34" s="58"/>
      <c r="F34" s="58"/>
    </row>
    <row r="35" spans="1:6">
      <c r="A35" s="58"/>
      <c r="B35" s="123">
        <v>2</v>
      </c>
      <c r="D35" s="124" t="s">
        <v>261</v>
      </c>
      <c r="E35" s="58"/>
      <c r="F35" s="58"/>
    </row>
    <row r="36" spans="1:6">
      <c r="A36" s="58"/>
      <c r="B36" s="50"/>
      <c r="D36" s="57"/>
      <c r="E36" s="58"/>
      <c r="F36" s="58"/>
    </row>
    <row r="37" spans="1:6">
      <c r="A37" s="58"/>
      <c r="B37" s="123">
        <v>3</v>
      </c>
      <c r="D37" s="124" t="s">
        <v>262</v>
      </c>
      <c r="E37" s="58"/>
      <c r="F37" s="58"/>
    </row>
    <row r="38" spans="1:6">
      <c r="A38" s="58"/>
      <c r="B38" s="50"/>
      <c r="D38" s="57"/>
      <c r="E38" s="58"/>
      <c r="F38" s="58"/>
    </row>
    <row r="39" spans="1:6">
      <c r="A39" s="58"/>
      <c r="B39" s="123">
        <v>4</v>
      </c>
      <c r="D39" s="124" t="s">
        <v>263</v>
      </c>
      <c r="E39" s="125">
        <v>-7500200</v>
      </c>
      <c r="F39" s="58"/>
    </row>
    <row r="40" spans="1:6">
      <c r="A40" s="58"/>
      <c r="B40" s="50"/>
      <c r="D40" s="57"/>
      <c r="E40" s="58"/>
      <c r="F40" s="58"/>
    </row>
    <row r="41" spans="1:6">
      <c r="A41" s="131" t="s">
        <v>264</v>
      </c>
      <c r="B41" s="132" t="s">
        <v>247</v>
      </c>
      <c r="C41" s="59" t="s">
        <v>265</v>
      </c>
      <c r="D41" s="57"/>
      <c r="E41" s="133">
        <v>-7500200</v>
      </c>
      <c r="F41" s="133">
        <v>0</v>
      </c>
    </row>
    <row r="42" spans="1:6">
      <c r="A42" s="58"/>
      <c r="B42" s="130" t="s">
        <v>266</v>
      </c>
      <c r="C42" s="60" t="s">
        <v>267</v>
      </c>
      <c r="D42" s="57"/>
      <c r="E42" s="58"/>
      <c r="F42" s="58"/>
    </row>
    <row r="43" spans="1:6">
      <c r="A43" s="131" t="s">
        <v>268</v>
      </c>
      <c r="B43" s="132" t="s">
        <v>247</v>
      </c>
      <c r="D43" s="57"/>
      <c r="E43" s="133">
        <v>0</v>
      </c>
      <c r="F43" s="133">
        <v>0</v>
      </c>
    </row>
    <row r="44" spans="1:6">
      <c r="A44" s="48"/>
      <c r="B44" s="134" t="s">
        <v>269</v>
      </c>
      <c r="C44" s="46"/>
      <c r="D44" s="49"/>
      <c r="E44" s="135">
        <v>366295.07</v>
      </c>
      <c r="F44" s="135">
        <v>-580638.06000000006</v>
      </c>
    </row>
    <row r="45" spans="1:6">
      <c r="A45" s="48"/>
      <c r="B45" s="134" t="s">
        <v>270</v>
      </c>
      <c r="C45" s="46"/>
      <c r="D45" s="49"/>
      <c r="E45" s="135">
        <v>83080.770000001081</v>
      </c>
      <c r="F45" s="135">
        <v>663718.82999999996</v>
      </c>
    </row>
    <row r="46" spans="1:6">
      <c r="A46" s="103"/>
      <c r="B46" s="136" t="s">
        <v>271</v>
      </c>
      <c r="C46" s="55"/>
      <c r="D46" s="74"/>
      <c r="E46" s="129">
        <v>449375.84000000102</v>
      </c>
      <c r="F46" s="129">
        <v>83080.769999999931</v>
      </c>
    </row>
    <row r="50" spans="1:1">
      <c r="A50" s="137"/>
    </row>
  </sheetData>
  <mergeCells count="1">
    <mergeCell ref="C1:F1"/>
  </mergeCells>
  <pageMargins left="0.44" right="0.7" top="0.17" bottom="0.28000000000000003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>
      <selection activeCell="C4" sqref="C4"/>
    </sheetView>
  </sheetViews>
  <sheetFormatPr defaultRowHeight="15"/>
  <cols>
    <col min="1" max="1" width="19.7109375" customWidth="1"/>
    <col min="2" max="2" width="12.85546875" customWidth="1"/>
    <col min="3" max="3" width="4.5703125" customWidth="1"/>
    <col min="4" max="4" width="12.140625" customWidth="1"/>
    <col min="5" max="5" width="6.28515625" customWidth="1"/>
    <col min="6" max="6" width="13.140625" customWidth="1"/>
    <col min="7" max="7" width="6.85546875" customWidth="1"/>
    <col min="8" max="8" width="12.42578125" customWidth="1"/>
  </cols>
  <sheetData>
    <row r="2" spans="1:8" ht="16.5">
      <c r="A2" s="138" t="s">
        <v>272</v>
      </c>
      <c r="B2" s="139"/>
      <c r="C2" s="139"/>
      <c r="D2" s="139"/>
      <c r="E2" s="139"/>
      <c r="F2" s="139"/>
      <c r="G2" s="139"/>
      <c r="H2" s="139"/>
    </row>
    <row r="3" spans="1:8" ht="16.5">
      <c r="A3" s="140" t="s">
        <v>273</v>
      </c>
      <c r="B3" s="139"/>
      <c r="C3" s="139"/>
      <c r="D3" s="139"/>
      <c r="E3" s="139"/>
      <c r="F3" s="139"/>
      <c r="G3" s="139"/>
      <c r="H3" s="139"/>
    </row>
    <row r="4" spans="1:8" ht="16.5">
      <c r="A4" s="140" t="s">
        <v>274</v>
      </c>
      <c r="B4" s="139"/>
      <c r="C4" s="139"/>
      <c r="D4" s="139"/>
      <c r="E4" s="139"/>
      <c r="F4" s="139"/>
      <c r="G4" s="139"/>
      <c r="H4" s="139"/>
    </row>
    <row r="8" spans="1:8" ht="39">
      <c r="A8" s="141"/>
      <c r="B8" s="142" t="s">
        <v>171</v>
      </c>
      <c r="C8" s="142"/>
      <c r="D8" s="142" t="s">
        <v>275</v>
      </c>
      <c r="E8" s="142"/>
      <c r="F8" s="142" t="s">
        <v>276</v>
      </c>
      <c r="G8" s="142"/>
      <c r="H8" s="142" t="s">
        <v>277</v>
      </c>
    </row>
    <row r="9" spans="1:8">
      <c r="A9" s="143"/>
      <c r="B9" s="143"/>
      <c r="C9" s="143"/>
      <c r="D9" s="143"/>
      <c r="E9" s="143"/>
      <c r="F9" s="143"/>
      <c r="G9" s="143"/>
      <c r="H9" s="143"/>
    </row>
    <row r="10" spans="1:8">
      <c r="A10" s="144"/>
      <c r="B10" s="145"/>
      <c r="C10" s="146"/>
      <c r="D10" s="145"/>
      <c r="E10" s="146"/>
      <c r="F10" s="145"/>
      <c r="G10" s="146"/>
      <c r="H10" s="145"/>
    </row>
    <row r="11" spans="1:8">
      <c r="A11" s="144"/>
      <c r="B11" s="146"/>
      <c r="C11" s="146"/>
      <c r="D11" s="146"/>
      <c r="E11" s="146"/>
      <c r="F11" s="146"/>
      <c r="G11" s="146"/>
      <c r="H11" s="146"/>
    </row>
    <row r="12" spans="1:8" ht="26.25">
      <c r="A12" s="143" t="s">
        <v>278</v>
      </c>
      <c r="B12" s="147"/>
      <c r="C12" s="147"/>
      <c r="D12" s="147"/>
      <c r="E12" s="147"/>
      <c r="F12" s="146"/>
      <c r="G12" s="146"/>
      <c r="H12" s="146">
        <f t="shared" ref="H12:H18" si="0">SUM(B12:F12)</f>
        <v>0</v>
      </c>
    </row>
    <row r="13" spans="1:8">
      <c r="A13" s="143" t="s">
        <v>279</v>
      </c>
      <c r="B13" s="146"/>
      <c r="C13" s="146"/>
      <c r="D13" s="146"/>
      <c r="E13" s="146"/>
      <c r="F13" s="146">
        <f>-397578.37+5585772</f>
        <v>5188193.63</v>
      </c>
      <c r="G13" s="146"/>
      <c r="H13" s="146">
        <f t="shared" si="0"/>
        <v>5188193.63</v>
      </c>
    </row>
    <row r="14" spans="1:8" ht="26.25">
      <c r="A14" s="143" t="s">
        <v>280</v>
      </c>
      <c r="B14" s="147"/>
      <c r="C14" s="147"/>
      <c r="D14" s="147"/>
      <c r="E14" s="147"/>
      <c r="F14" s="146">
        <v>-1037544</v>
      </c>
      <c r="G14" s="146"/>
      <c r="H14" s="146">
        <f t="shared" si="0"/>
        <v>-1037544</v>
      </c>
    </row>
    <row r="15" spans="1:8">
      <c r="A15" s="143" t="s">
        <v>281</v>
      </c>
      <c r="B15" s="147"/>
      <c r="C15" s="147"/>
      <c r="D15" s="147"/>
      <c r="E15" s="147"/>
      <c r="F15" s="146"/>
      <c r="G15" s="146"/>
      <c r="H15" s="146">
        <f t="shared" si="0"/>
        <v>0</v>
      </c>
    </row>
    <row r="16" spans="1:8" ht="26.25">
      <c r="A16" s="143" t="s">
        <v>282</v>
      </c>
      <c r="B16" s="147"/>
      <c r="C16" s="147"/>
      <c r="D16" s="146"/>
      <c r="E16" s="146"/>
      <c r="F16" s="146"/>
      <c r="G16" s="146"/>
      <c r="H16" s="146">
        <f t="shared" si="0"/>
        <v>0</v>
      </c>
    </row>
    <row r="17" spans="1:8">
      <c r="A17" s="143" t="s">
        <v>283</v>
      </c>
      <c r="B17" s="146">
        <v>100000</v>
      </c>
      <c r="C17" s="147"/>
      <c r="D17" s="147"/>
      <c r="E17" s="147"/>
      <c r="F17" s="147"/>
      <c r="G17" s="147"/>
      <c r="H17" s="146">
        <f t="shared" si="0"/>
        <v>100000</v>
      </c>
    </row>
    <row r="18" spans="1:8">
      <c r="A18" s="143"/>
      <c r="B18" s="147"/>
      <c r="C18" s="147"/>
      <c r="D18" s="147"/>
      <c r="E18" s="147"/>
      <c r="F18" s="147"/>
      <c r="G18" s="147"/>
      <c r="H18" s="146">
        <f t="shared" si="0"/>
        <v>0</v>
      </c>
    </row>
    <row r="19" spans="1:8" ht="27" thickBot="1">
      <c r="A19" s="144" t="s">
        <v>284</v>
      </c>
      <c r="B19" s="148">
        <f>SUM(B12:B18)</f>
        <v>100000</v>
      </c>
      <c r="C19" s="148"/>
      <c r="D19" s="148">
        <f>SUM(D12:D18)</f>
        <v>0</v>
      </c>
      <c r="E19" s="148"/>
      <c r="F19" s="148">
        <f>SUM(F12:F18)</f>
        <v>4150649.63</v>
      </c>
      <c r="G19" s="148"/>
      <c r="H19" s="148">
        <f>SUM(H12:H18)</f>
        <v>4250649.63</v>
      </c>
    </row>
    <row r="20" spans="1:8" ht="15.75" thickTop="1">
      <c r="A20" s="144"/>
      <c r="B20" s="146"/>
      <c r="C20" s="146"/>
      <c r="D20" s="146"/>
      <c r="E20" s="146"/>
      <c r="F20" s="146"/>
      <c r="G20" s="146"/>
      <c r="H20" s="146"/>
    </row>
    <row r="21" spans="1:8" ht="26.25">
      <c r="A21" s="143" t="s">
        <v>280</v>
      </c>
      <c r="B21" s="146"/>
      <c r="C21" s="149"/>
      <c r="D21" s="146"/>
      <c r="E21" s="149"/>
      <c r="F21" s="150">
        <v>-2279269</v>
      </c>
      <c r="G21" s="146"/>
      <c r="H21" s="146">
        <f>SUM(B21:F21)</f>
        <v>-2279269</v>
      </c>
    </row>
    <row r="22" spans="1:8">
      <c r="A22" s="143" t="s">
        <v>281</v>
      </c>
      <c r="B22" s="146"/>
      <c r="C22" s="147"/>
      <c r="D22" s="146"/>
      <c r="E22" s="147"/>
      <c r="F22" s="146"/>
      <c r="G22" s="146"/>
      <c r="H22" s="146">
        <f>SUM(B22:F22)</f>
        <v>0</v>
      </c>
    </row>
    <row r="23" spans="1:8" ht="26.25">
      <c r="A23" s="143" t="s">
        <v>285</v>
      </c>
      <c r="B23" s="146">
        <v>4000000</v>
      </c>
      <c r="C23" s="147"/>
      <c r="D23" s="146">
        <v>150649</v>
      </c>
      <c r="E23" s="147"/>
      <c r="F23" s="146">
        <f>-5188193+1037544</f>
        <v>-4150649</v>
      </c>
      <c r="G23" s="147"/>
      <c r="H23" s="146">
        <f>SUM(B23:F23)</f>
        <v>0</v>
      </c>
    </row>
    <row r="24" spans="1:8" ht="26.25">
      <c r="A24" s="143" t="s">
        <v>286</v>
      </c>
      <c r="B24" s="146"/>
      <c r="C24" s="146"/>
      <c r="D24" s="146"/>
      <c r="E24" s="147"/>
      <c r="F24" s="146"/>
      <c r="G24" s="147"/>
      <c r="H24" s="146">
        <f>SUM(B24:F24)</f>
        <v>0</v>
      </c>
    </row>
    <row r="25" spans="1:8">
      <c r="A25" s="143"/>
      <c r="B25" s="147"/>
      <c r="C25" s="147"/>
      <c r="D25" s="147"/>
      <c r="E25" s="147"/>
      <c r="F25" s="147"/>
      <c r="G25" s="147"/>
      <c r="H25" s="146">
        <f>SUM(B25:F25)</f>
        <v>0</v>
      </c>
    </row>
    <row r="26" spans="1:8" ht="27" thickBot="1">
      <c r="A26" s="144" t="s">
        <v>287</v>
      </c>
      <c r="B26" s="151">
        <f>SUM(B19:B25)</f>
        <v>4100000</v>
      </c>
      <c r="C26" s="151"/>
      <c r="D26" s="151">
        <f>SUM(D19:D25)</f>
        <v>150649</v>
      </c>
      <c r="E26" s="151"/>
      <c r="F26" s="151">
        <f>SUM(F19:F25)</f>
        <v>-2279268.37</v>
      </c>
      <c r="G26" s="152"/>
      <c r="H26" s="151">
        <f>SUM(H19:H25)</f>
        <v>1971380.63</v>
      </c>
    </row>
    <row r="27" spans="1:8" ht="15.75" thickTop="1"/>
  </sheetData>
  <pageMargins left="0.7" right="0.7" top="0.33" bottom="0.33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Kopertina</vt:lpstr>
      <vt:lpstr>Bilanci</vt:lpstr>
      <vt:lpstr>Tr dhe shpenzime</vt:lpstr>
      <vt:lpstr>Cash flow</vt:lpstr>
      <vt:lpstr>Kap e veta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2011-07-25T12:38:14Z</dcterms:modified>
</cp:coreProperties>
</file>