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AQE PARE" sheetId="1" r:id="rId1"/>
    <sheet name="AKTIV" sheetId="2" r:id="rId2"/>
    <sheet name="PASIV" sheetId="3" r:id="rId3"/>
    <sheet name="PASH" sheetId="4" r:id="rId4"/>
    <sheet name="FLUKSI" sheetId="5" r:id="rId5"/>
    <sheet name="KAPITAL" sheetId="6" r:id="rId6"/>
    <sheet name="SPJEGUESE 1" sheetId="7" r:id="rId7"/>
    <sheet name="SPJEGUES 2" sheetId="8" r:id="rId8"/>
  </sheets>
  <definedNames/>
  <calcPr fullCalcOnLoad="1"/>
</workbook>
</file>

<file path=xl/sharedStrings.xml><?xml version="1.0" encoding="utf-8"?>
<sst xmlns="http://schemas.openxmlformats.org/spreadsheetml/2006/main" count="360" uniqueCount="338">
  <si>
    <t xml:space="preserve">Emertimi dhe Forma Ligjore                </t>
  </si>
  <si>
    <t>ARSALD   SHPK</t>
  </si>
  <si>
    <t xml:space="preserve">NIPT -I                                              </t>
  </si>
  <si>
    <t>K71630031J</t>
  </si>
  <si>
    <t xml:space="preserve">Adresa e Selise                                 </t>
  </si>
  <si>
    <t xml:space="preserve">                                                                               </t>
  </si>
  <si>
    <t xml:space="preserve">                                Tirane</t>
  </si>
  <si>
    <t xml:space="preserve">Data e krijimit                                    </t>
  </si>
  <si>
    <t>23.04.2007</t>
  </si>
  <si>
    <t xml:space="preserve">Nr. I Regjistrit Tregtar                          </t>
  </si>
  <si>
    <t xml:space="preserve">Veprimtaria  Kryesore                         </t>
  </si>
  <si>
    <t xml:space="preserve">                                                       </t>
  </si>
  <si>
    <t xml:space="preserve">                                                        </t>
  </si>
  <si>
    <t xml:space="preserve">       P A S Q Y R A T    F I N A N C I A R E</t>
  </si>
  <si>
    <t xml:space="preserve">                 (  Ne zbatim te Standartit Kombetar te Kontabilitetit Nr.2 dhe</t>
  </si>
  <si>
    <t xml:space="preserve">    Ligjit Nr.9228  Date 29.04.2004    Per Kontabilitetin dhe Pasqyrat Financiare  )</t>
  </si>
  <si>
    <t xml:space="preserve">Pasqyra Financiare jane individuale                              </t>
  </si>
  <si>
    <t xml:space="preserve">                    Po                </t>
  </si>
  <si>
    <t xml:space="preserve">Pasqyra Financiare jane te konsoliduara                       </t>
  </si>
  <si>
    <t>_______________________</t>
  </si>
  <si>
    <t xml:space="preserve">Pasqyra Financiare jane te shprehura ne                      </t>
  </si>
  <si>
    <t xml:space="preserve">                 Leke                </t>
  </si>
  <si>
    <t xml:space="preserve">Pasqyra Financiare jane te rrumbullakosura ne             </t>
  </si>
  <si>
    <t xml:space="preserve">Periudha Kontabel e Pasqyrave Financiare                </t>
  </si>
  <si>
    <t xml:space="preserve">                                                                                  </t>
  </si>
  <si>
    <t xml:space="preserve">Data e mbylljes se Pasqyrave Financiare                      </t>
  </si>
  <si>
    <t xml:space="preserve"> Periudha</t>
  </si>
  <si>
    <t xml:space="preserve">       Periudha </t>
  </si>
  <si>
    <t>Nr.</t>
  </si>
  <si>
    <t>A   K   T   I   V   E   T</t>
  </si>
  <si>
    <t>Shenime</t>
  </si>
  <si>
    <t xml:space="preserve"> raportuese</t>
  </si>
  <si>
    <t xml:space="preserve"> para ardhese</t>
  </si>
  <si>
    <t>I</t>
  </si>
  <si>
    <t>A K T I V E T     A F A T S H K U R T R A</t>
  </si>
  <si>
    <t>1   Aktivet monetare</t>
  </si>
  <si>
    <t xml:space="preserve">        &gt;   Banka</t>
  </si>
  <si>
    <t xml:space="preserve">        &gt;   Arka</t>
  </si>
  <si>
    <t xml:space="preserve">        &gt;   Hua dhe letra me vlere afatshkurtra</t>
  </si>
  <si>
    <t>2   Derivative dhe akt. finanz te mbajtura per tregtim</t>
  </si>
  <si>
    <t>3   Aktive te tjera financiare afatshkurtra</t>
  </si>
  <si>
    <t xml:space="preserve">        &gt;   Kliente per mallra, produkte e sherbime</t>
  </si>
  <si>
    <t xml:space="preserve">        &gt;   Debitore, Kreditore te tjere</t>
  </si>
  <si>
    <t xml:space="preserve">        &gt;   T.v.sh.</t>
  </si>
  <si>
    <t xml:space="preserve">        &gt;   Tatim fitimi</t>
  </si>
  <si>
    <t xml:space="preserve">        &gt;   Tedrejta e detyrime ndaj ortakeve</t>
  </si>
  <si>
    <t xml:space="preserve">        &gt;   Parapagime te dhena</t>
  </si>
  <si>
    <t xml:space="preserve">   </t>
  </si>
  <si>
    <t xml:space="preserve">        &gt;   Investime te tjera financiare</t>
  </si>
  <si>
    <t xml:space="preserve">        &gt;   Paradhenie Personeli</t>
  </si>
  <si>
    <t>4   Inventari</t>
  </si>
  <si>
    <t xml:space="preserve">        &gt;   Lendet e para</t>
  </si>
  <si>
    <t xml:space="preserve">        &gt;   Materiale te tjera</t>
  </si>
  <si>
    <t xml:space="preserve">        &gt;   Prodhimi ne proces</t>
  </si>
  <si>
    <t xml:space="preserve">        &gt;   Produkte te gatshme</t>
  </si>
  <si>
    <t xml:space="preserve">        &gt;   Mallra per rishitje</t>
  </si>
  <si>
    <t xml:space="preserve">        &gt;   Inventari I imet dhe Ammballazhi</t>
  </si>
  <si>
    <t xml:space="preserve">        &gt;   Parapagesa per furnizime </t>
  </si>
  <si>
    <t>5   Aktive biologjike afatshkurtra</t>
  </si>
  <si>
    <t>6   Aktivet afatshkurtra te mbajtura per shitje</t>
  </si>
  <si>
    <t>7   Parapagimet dhe shpenzimet e shtyra</t>
  </si>
  <si>
    <t xml:space="preserve">        &gt;   Shpenzime te periudhave te ardhshme</t>
  </si>
  <si>
    <t>II</t>
  </si>
  <si>
    <t>A K T I V E T     A F A T G J A T A</t>
  </si>
  <si>
    <t>1   Investimet financiare afatgjata</t>
  </si>
  <si>
    <t xml:space="preserve">        &gt;   </t>
  </si>
  <si>
    <t>2   Aktivet afatgjata materiale</t>
  </si>
  <si>
    <t xml:space="preserve">        &gt;   Toka</t>
  </si>
  <si>
    <t xml:space="preserve">        &gt;   Ndertesa</t>
  </si>
  <si>
    <t xml:space="preserve">        &gt;   Makineri dhe paisje</t>
  </si>
  <si>
    <t xml:space="preserve">        &gt;   Mjete te tjera ne shfrytezim</t>
  </si>
  <si>
    <t xml:space="preserve">        &gt;   Aktive tjera afatgjata materiale</t>
  </si>
  <si>
    <t>3   Aktivet afatgjate ne proces</t>
  </si>
  <si>
    <t>4   Aktivet biologjike afatgjata</t>
  </si>
  <si>
    <t>5   Aktive afatgjata jo materiale</t>
  </si>
  <si>
    <t>6   Kapitali aksioner i papaguar</t>
  </si>
  <si>
    <t>7   Aktive te tjera afatgjata</t>
  </si>
  <si>
    <t>T O T A L I     A K T I V E V E    (I + II)</t>
  </si>
  <si>
    <t>P A S I V E T   D H E   K A P I T A L I</t>
  </si>
  <si>
    <t xml:space="preserve">   Periudha</t>
  </si>
  <si>
    <t>P A S I V E T      A F A T S H K U R T R A</t>
  </si>
  <si>
    <t>1   Derivativet</t>
  </si>
  <si>
    <t>2   Huamarrjet</t>
  </si>
  <si>
    <t xml:space="preserve">        &gt;   Llogari bankare te zbuluara</t>
  </si>
  <si>
    <t xml:space="preserve">        &gt;   Huamarrjet nga Bankat</t>
  </si>
  <si>
    <t xml:space="preserve">        &gt;   Huamarjet nga te tretet</t>
  </si>
  <si>
    <t>3   Huat dhe parapagimet</t>
  </si>
  <si>
    <t xml:space="preserve">        &gt;   Te pagueshme ndaj furnitoreve</t>
  </si>
  <si>
    <t xml:space="preserve">        &gt;   Te pagueshme ndaj punonjesve</t>
  </si>
  <si>
    <t xml:space="preserve">        &gt;   Detyrimet per Sigurime Shoqerore</t>
  </si>
  <si>
    <t xml:space="preserve">        &gt;   Detyrime tatimore per TAP-in</t>
  </si>
  <si>
    <t xml:space="preserve">        &gt;   Detyrime per tatim fitimi</t>
  </si>
  <si>
    <t xml:space="preserve">        &gt;   Detyrime per TVSH</t>
  </si>
  <si>
    <r>
      <t xml:space="preserve">        &gt;   D</t>
    </r>
    <r>
      <rPr>
        <sz val="12"/>
        <rFont val="Arial"/>
        <family val="2"/>
      </rPr>
      <t>ividente per tu paguar</t>
    </r>
  </si>
  <si>
    <t xml:space="preserve">        &gt;   Debitore e kreditore te tjere</t>
  </si>
  <si>
    <t>4   Grante dhe te ardhura te shtyra</t>
  </si>
  <si>
    <t>5   Provizionet afatshkurtra</t>
  </si>
  <si>
    <t>P A S I V E T   A F A T G J A T A</t>
  </si>
  <si>
    <t>1   Huate afatgjata</t>
  </si>
  <si>
    <t xml:space="preserve">        &gt;   Huate nga banka</t>
  </si>
  <si>
    <t xml:space="preserve">        &gt;   Detyrime nga qeraja financiare</t>
  </si>
  <si>
    <t xml:space="preserve">        &gt;   Huat nga  te tretet</t>
  </si>
  <si>
    <t>2   Huamarrje te tjera afatgjata</t>
  </si>
  <si>
    <t xml:space="preserve">         &gt;   Te drejta e detyrime ndaje ortakeve/aksjonerve</t>
  </si>
  <si>
    <t>3   Grante dhe te ardhura te shtyra</t>
  </si>
  <si>
    <t>4   Provizione afatgjata</t>
  </si>
  <si>
    <t>T O T A L I   P A S I V E V E     (I + II)</t>
  </si>
  <si>
    <t>III</t>
  </si>
  <si>
    <t>K A P I T A L I</t>
  </si>
  <si>
    <t>1    Aksionet e pakices</t>
  </si>
  <si>
    <t>2    Kapitali aksionereve te shoqerise meme</t>
  </si>
  <si>
    <t>3    Kapitali aksionar</t>
  </si>
  <si>
    <t>4    Aksionet e thesarit</t>
  </si>
  <si>
    <t>5    Prime te lidhura me kapitalin</t>
  </si>
  <si>
    <t>6    Rezerva nga rivleresimi</t>
  </si>
  <si>
    <t>7    Rezeva ligjore</t>
  </si>
  <si>
    <t>8    Rezerva statuore</t>
  </si>
  <si>
    <t>9    Rezerva te tjera</t>
  </si>
  <si>
    <t>10  Fitim/humbja e pashperndare</t>
  </si>
  <si>
    <t>11  Fitimi (Humbja) e vitit financiar</t>
  </si>
  <si>
    <t>TOTALI   PASIVEVE   DHE  KAPITALIT  (I + II + III)</t>
  </si>
  <si>
    <t xml:space="preserve"> </t>
  </si>
  <si>
    <t xml:space="preserve">                 (Bazuar  ne  klasifikimin  e  shpenzimeve  sipas  natyres)</t>
  </si>
  <si>
    <t>Pershkrimi i elementeve</t>
  </si>
  <si>
    <t xml:space="preserve">    Periudha</t>
  </si>
  <si>
    <t xml:space="preserve">    Periudha </t>
  </si>
  <si>
    <t>Shitjet neto</t>
  </si>
  <si>
    <t>Te ardhura te tjera nga veprimtarite e shfrytezimit</t>
  </si>
  <si>
    <t>Ndryshimet ne inventarin e prod.gat.e prodh.proces</t>
  </si>
  <si>
    <t>Materialet e konsumuara</t>
  </si>
  <si>
    <t>Kosto e punes</t>
  </si>
  <si>
    <t xml:space="preserve">       Pagat e personelit</t>
  </si>
  <si>
    <t xml:space="preserve">   Shpenzimet per sigurime shoqerore e shendetesore</t>
  </si>
  <si>
    <t>Amortizimet dhe zhvlersimet</t>
  </si>
  <si>
    <t>Shpenzime te tjera nga veprimtarite e shfrytezimit</t>
  </si>
  <si>
    <t>Totali  i  shpenzimeve  ( shumat  4 - 7 )</t>
  </si>
  <si>
    <t>Fitimi (humbja) nga veprimtarite krysore(1+2+/-3-8)</t>
  </si>
  <si>
    <t>Te ardhurat e shpenz nga njesite e kontrolluara</t>
  </si>
  <si>
    <t>Te ardhurat dhe shpenz.financiare nga pjesemarr.</t>
  </si>
  <si>
    <t>Te ardhura dhe shpenzimet financiare</t>
  </si>
  <si>
    <t>121   Te ardhura e shpenz.nga interesat</t>
  </si>
  <si>
    <t>122   Fitimet (humbjet) nga kembimet valutore</t>
  </si>
  <si>
    <t>123 Te ardhurat dhe shpenzimet financiare te tjera</t>
  </si>
  <si>
    <t>Totali I te ardhurave dhe shpenz.financiare</t>
  </si>
  <si>
    <t>Fitim (humbja) para tatimit  ( 9 +/- 13 )</t>
  </si>
  <si>
    <t xml:space="preserve"> Shpenzime te panjohura fiskale</t>
  </si>
  <si>
    <t xml:space="preserve"> Fitim(humbje) Fiskale para tatimit(14+15)</t>
  </si>
  <si>
    <t>Shpenzimet e tatim fitimit(16*10%)</t>
  </si>
  <si>
    <t>Fitimi (humbja) neto e vitit financiar(16-17)</t>
  </si>
  <si>
    <t>000 ∕ leke</t>
  </si>
  <si>
    <t>Pasqyra e fluksit monetar - metoda direkte</t>
  </si>
  <si>
    <t xml:space="preserve">   Periudha </t>
  </si>
  <si>
    <t>Fluksi monetar nga veprimtarite e shfrytezimit</t>
  </si>
  <si>
    <t xml:space="preserve">         Mjetet monetare (MM) te arketuara nga klientet</t>
  </si>
  <si>
    <t xml:space="preserve">         MM te paguara ndaj furnitoreve dhe punonjesve</t>
  </si>
  <si>
    <t xml:space="preserve">         MM te ardhura nga veprimtarite</t>
  </si>
  <si>
    <t xml:space="preserve">         Interesi i paguar</t>
  </si>
  <si>
    <t xml:space="preserve">         Tatim mbi fitimin e TVSH e paguar</t>
  </si>
  <si>
    <t xml:space="preserve">         MM neto nga veprimtarite e shfrytezimit</t>
  </si>
  <si>
    <t>Fluksi monetar nga veprimtarite e investuese</t>
  </si>
  <si>
    <t xml:space="preserve"> Blerja e njesise se kontrolluar X minus parate e Arketuara</t>
  </si>
  <si>
    <t xml:space="preserve">         Blerja e aktiveve afatgjata materiale</t>
  </si>
  <si>
    <t xml:space="preserve">         Te ardhura nga shitja e paisjeve</t>
  </si>
  <si>
    <t xml:space="preserve">         Interesi i arketuar</t>
  </si>
  <si>
    <t xml:space="preserve">         Dividentet e arketuara</t>
  </si>
  <si>
    <t xml:space="preserve">         MM neto te perdorura ne veprimtarite investuese</t>
  </si>
  <si>
    <t>Fluksi monetar nga aktivitetet financiare</t>
  </si>
  <si>
    <t xml:space="preserve">         Te ardhura nga emetimi i kapitalit aksioner</t>
  </si>
  <si>
    <t xml:space="preserve">         Te ardhura nga huamarrje afatgjata</t>
  </si>
  <si>
    <t xml:space="preserve">         Fitim nga kembimet valutore</t>
  </si>
  <si>
    <t xml:space="preserve">         Dividente te paguar</t>
  </si>
  <si>
    <t xml:space="preserve">         MM neto e perdorura ne veprimtarite Financiare</t>
  </si>
  <si>
    <t>Rritja/Renia neto e mjeteve monetare</t>
  </si>
  <si>
    <t>Mjetet monetare ne fillim te periudhes kontabel</t>
  </si>
  <si>
    <t>Mjetet monetare ne fund te periudhes kontabel</t>
  </si>
  <si>
    <r>
      <t xml:space="preserve">     </t>
    </r>
    <r>
      <rPr>
        <b/>
        <u val="single"/>
        <sz val="12"/>
        <rFont val="Arial"/>
        <family val="2"/>
      </rPr>
      <t>Nje pasqyre e pa Konsoliduar</t>
    </r>
  </si>
  <si>
    <t>000 / Leke</t>
  </si>
  <si>
    <t>Kapitali aksionar</t>
  </si>
  <si>
    <t>Primi aksionit</t>
  </si>
  <si>
    <t>Dividenti i Paguar</t>
  </si>
  <si>
    <t>Rezerva stat.ligjore</t>
  </si>
  <si>
    <t>Fitimi pashperndare</t>
  </si>
  <si>
    <t>TOTALI</t>
  </si>
  <si>
    <t>A</t>
  </si>
  <si>
    <t>Efekti ndryshimeve ne politikat kontabel</t>
  </si>
  <si>
    <t>B</t>
  </si>
  <si>
    <t>Pozicioni i rregulluar</t>
  </si>
  <si>
    <t>Fitimi neto per periudhen kontabel</t>
  </si>
  <si>
    <t>Dividentet e paguar</t>
  </si>
  <si>
    <t>Provizjone te kaluara te Debitore Kreditore</t>
  </si>
  <si>
    <t>Emetimi aksioneve</t>
  </si>
  <si>
    <t>Emetimi kapitali aksionar</t>
  </si>
  <si>
    <t>Rezerva Ligjore</t>
  </si>
  <si>
    <t>Shoqeria "ARSALD" Shpk</t>
  </si>
  <si>
    <r>
      <t xml:space="preserve">               </t>
    </r>
    <r>
      <rPr>
        <b/>
        <u val="single"/>
        <sz val="14"/>
        <rFont val="Arial"/>
        <family val="2"/>
      </rPr>
      <t>S H E N I M E T      S H P J E G U E S E</t>
    </r>
  </si>
  <si>
    <t xml:space="preserve">  Sqarim:</t>
  </si>
  <si>
    <t>Dhenia e shenimeve shpjeguese ne kete pjese eshte e detyrueshme sipas SKK 2.</t>
  </si>
  <si>
    <t>Plotesimi i te dhenave te kesaj pjese duhet te behet sipas kerkesave dhe struktures  standarte te</t>
  </si>
  <si>
    <t>percaktuara ne SKK 2 dhe konkretisht paragrafeve 49-55. Rradha e dhenies se shpjegimeve duhet te jete:</t>
  </si>
  <si>
    <r>
      <t>a)</t>
    </r>
    <r>
      <rPr>
        <sz val="9"/>
        <rFont val="Arial"/>
        <family val="2"/>
      </rPr>
      <t xml:space="preserve"> </t>
    </r>
    <r>
      <rPr>
        <sz val="9"/>
        <rFont val="Arial"/>
        <family val="0"/>
      </rPr>
      <t>Informacion i pergjithshem dhe politikat kontabel</t>
    </r>
  </si>
  <si>
    <r>
      <t xml:space="preserve">b) </t>
    </r>
    <r>
      <rPr>
        <sz val="9"/>
        <rFont val="Arial"/>
        <family val="0"/>
      </rPr>
      <t>Shenimet qe shpjegojne zerat e ndryshem te pasqyrave financiare</t>
    </r>
  </si>
  <si>
    <r>
      <t>c)</t>
    </r>
    <r>
      <rPr>
        <sz val="9"/>
        <rFont val="Arial"/>
        <family val="0"/>
      </rPr>
      <t xml:space="preserve"> Shenime te tjera shpjeguese</t>
    </r>
  </si>
  <si>
    <r>
      <t>A I</t>
    </r>
    <r>
      <rPr>
        <b/>
        <sz val="12"/>
        <rFont val="Arial"/>
        <family val="2"/>
      </rPr>
      <t xml:space="preserve">   </t>
    </r>
    <r>
      <rPr>
        <b/>
        <u val="single"/>
        <sz val="12"/>
        <rFont val="Arial"/>
        <family val="2"/>
      </rPr>
      <t>Informacioni i pergjithshem</t>
    </r>
  </si>
  <si>
    <t>Kuadri ligjor: Ligjit 9228 dt 29.04.2004 "Per Kontabilitetin dhe Pasqyrat Financiare"</t>
  </si>
  <si>
    <t>Kuadri kontabel i aplikuar: Standartet Kombetare te Kontabilitetit ne Shqiperi.(SKK 2; 49)</t>
  </si>
  <si>
    <t>Baza e pergatitjes se PF: Te drejtat dhe detyrimet e konstatuara. (SKK 1, 35)</t>
  </si>
  <si>
    <t>Parimet dhe karakteristikat cilesore te perdorura per hartimin e PF. (SKK 1; 37-69)</t>
  </si>
  <si>
    <t xml:space="preserve">a) NJESIA EKONOMIKE RAPORTUESE ka mbajtur ne llogarite e saj aktivet, pasivet </t>
  </si>
  <si>
    <t xml:space="preserve">    dhe transaksionet ekonomike te veta.</t>
  </si>
  <si>
    <t xml:space="preserve">b) VIJIMESIA e veprimtarise ekonomike te njesise sone raportuese eshte siguruar duke  </t>
  </si>
  <si>
    <t xml:space="preserve">    mos pasur ne plan ose nevoje nderprerjen e aktivitetit te saj.</t>
  </si>
  <si>
    <t xml:space="preserve">c) KOMPESIM midis nje aktivi dhe nje pasivi nuk ka, ndersa midis te ardhurave dhe  </t>
  </si>
  <si>
    <t xml:space="preserve">    shpenzimeve ka vetem ne rastet qe lejohen nga SKK.</t>
  </si>
  <si>
    <t xml:space="preserve">d) KUPTUSHMERIA e Pasqyrave Financiare eshte realizuar ne masen e plote per te  </t>
  </si>
  <si>
    <t xml:space="preserve">    qene te qarta dhe te kuptueshme per perdorues te jashtem qe kane njohuri te </t>
  </si>
  <si>
    <t xml:space="preserve">    pergjitheshme  te mjaftueshme ne fushen e kontabilitetit.</t>
  </si>
  <si>
    <t>e) MATERIALITETI eshte vleresuar nga ana jone dhe ne baze te tij Pasyrat Financiare</t>
  </si>
  <si>
    <t xml:space="preserve">    jane hartuar vetem per zera materiale.</t>
  </si>
  <si>
    <t>f)  BESUSHMERIA per hartimin e Pasqyrave Financiare eshte siguruar pasi nuk ka</t>
  </si>
  <si>
    <t xml:space="preserve">   gabime materiale duke zbatuar parimet e meposhteme:</t>
  </si>
  <si>
    <t>­ Parimin e paraqitjes me besnikeri</t>
  </si>
  <si>
    <t>­ Parimin e perparesise se permbajtjes ekonomike mbi formen ligjore.</t>
  </si>
  <si>
    <t>­ Parimin e paanshmerise pa asnje influencim te qellimshem.</t>
  </si>
  <si>
    <t>­ Parimin e maturise pa optimizem te tepruar, pa nen e mbivlersim te qellimshem.</t>
  </si>
  <si>
    <t>­ Parimin e plotesise duke paraqitur nje pamje te vertete e te drejete te PF.</t>
  </si>
  <si>
    <t>­ Parimin e qendrushmerise per te mos ndryshuar politikat e metodat kontabel.</t>
  </si>
  <si>
    <t>­ Parimin e krahasueshmerise duke siguruar krahesimin midis dy periudhave.</t>
  </si>
  <si>
    <r>
      <t>A II</t>
    </r>
    <r>
      <rPr>
        <b/>
        <sz val="12"/>
        <rFont val="Arial"/>
        <family val="2"/>
      </rPr>
      <t xml:space="preserve">   </t>
    </r>
    <r>
      <rPr>
        <b/>
        <u val="single"/>
        <sz val="12"/>
        <rFont val="Arial"/>
        <family val="2"/>
      </rPr>
      <t>Politikat Kontabel</t>
    </r>
  </si>
  <si>
    <t xml:space="preserve">Per percaktimin e kostos se inventareve eshte zgjedhur metoda "FIFO" ( hyrje e pare, </t>
  </si>
  <si>
    <t>dalje e pare). (SKK 4; 15)</t>
  </si>
  <si>
    <t xml:space="preserve">Vleresimi  fillestar i  nje elementi te AAM qe ploteson kriteret per njohje si aktiv ne bilanc </t>
  </si>
  <si>
    <t>eshte vleresuar me kosto. (SKK 5; 21)</t>
  </si>
  <si>
    <t xml:space="preserve">Per vleresimin e mepasshem te AAM eshte zgjedhur modeli i kostos duke i paraqitur   </t>
  </si>
  <si>
    <t>ne bilanc me kosto minus amortizimin e akumuluar. (SKK 5; 21)</t>
  </si>
  <si>
    <t xml:space="preserve">Per llogarijen e amortizimit te AAM (SKK 5; 38) njesia jone ekonomike ka percaktuar  si </t>
  </si>
  <si>
    <t xml:space="preserve">metode  te amortizimit  te ndertesave metoden lineare dhe  per AAM te tjera metoden e </t>
  </si>
  <si>
    <t xml:space="preserve">amortizimit mbi bazen e vleres se mbetur  ndersa normat e amortizimit jane perdorur te </t>
  </si>
  <si>
    <t>njellojta me ato te sistemit fiskal ne fuqi dhe konkretisht:</t>
  </si>
  <si>
    <t>­ Per ndertesat ne menyre lineare me 5 % ne vit.</t>
  </si>
  <si>
    <t>­ Kompjutera e sisteme informacioni me 25% te vleres se mbetur.</t>
  </si>
  <si>
    <t>­ Te gjitha AAM te tjera me 20% te vleres se mbetur.                                                      1</t>
  </si>
  <si>
    <r>
      <t>B</t>
    </r>
    <r>
      <rPr>
        <b/>
        <sz val="12"/>
        <rFont val="Arial"/>
        <family val="2"/>
      </rPr>
      <t xml:space="preserve">   </t>
    </r>
    <r>
      <rPr>
        <b/>
        <u val="single"/>
        <sz val="12"/>
        <rFont val="Arial"/>
        <family val="2"/>
      </rPr>
      <t>Shenime qe shpjegojne zera te ndryshem te Pasqyrave Financiare</t>
    </r>
  </si>
  <si>
    <t>Aktivet monetare</t>
  </si>
  <si>
    <t xml:space="preserve">Aktivet monetare ne valute jane vleresuar me kursin e fundit te vitit perkatesisht: </t>
  </si>
  <si>
    <t>Aktive te tjera Financiare Afatshkurtra</t>
  </si>
  <si>
    <r>
      <t>­</t>
    </r>
    <r>
      <rPr>
        <sz val="11"/>
        <rFont val="Arial"/>
        <family val="0"/>
      </rPr>
      <t xml:space="preserve"> "Llogari te tjera te Arketueshme" perbehet nga: </t>
    </r>
  </si>
  <si>
    <r>
      <t xml:space="preserve">b) TVSH e zbritshme ne mbyllje te vitit ne shumen    </t>
    </r>
    <r>
      <rPr>
        <b/>
        <u val="single"/>
        <sz val="12"/>
        <rFont val="Arial"/>
        <family val="2"/>
      </rPr>
      <t xml:space="preserve">    s'ka .</t>
    </r>
    <r>
      <rPr>
        <b/>
        <u val="single"/>
        <sz val="12"/>
        <rFont val="Arial"/>
        <family val="2"/>
      </rPr>
      <t xml:space="preserve"> </t>
    </r>
  </si>
  <si>
    <t>Inventari</t>
  </si>
  <si>
    <r>
      <t>­</t>
    </r>
    <r>
      <rPr>
        <sz val="11"/>
        <rFont val="Arial"/>
        <family val="0"/>
      </rPr>
      <t xml:space="preserve"> "Lendet e Para" perbehen nga: </t>
    </r>
  </si>
  <si>
    <r>
      <t xml:space="preserve">b) Lende ndihmese ne shumen  </t>
    </r>
    <r>
      <rPr>
        <u val="single"/>
        <sz val="11"/>
        <rFont val="Arial"/>
        <family val="2"/>
      </rPr>
      <t xml:space="preserve">      s'ka      </t>
    </r>
    <r>
      <rPr>
        <sz val="11"/>
        <rFont val="Arial"/>
        <family val="0"/>
      </rPr>
      <t>.</t>
    </r>
  </si>
  <si>
    <r>
      <t xml:space="preserve">c) Inventar i Imet ne shumen  </t>
    </r>
    <r>
      <rPr>
        <u val="single"/>
        <sz val="11"/>
        <rFont val="Arial"/>
        <family val="2"/>
      </rPr>
      <t xml:space="preserve">     s'ka     .</t>
    </r>
    <r>
      <rPr>
        <sz val="11"/>
        <rFont val="Arial"/>
        <family val="0"/>
      </rPr>
      <t xml:space="preserve">  </t>
    </r>
  </si>
  <si>
    <r>
      <t xml:space="preserve">d) Mallra per rishitje        </t>
    </r>
    <r>
      <rPr>
        <u val="single"/>
        <sz val="11"/>
        <rFont val="Arial"/>
        <family val="2"/>
      </rPr>
      <t xml:space="preserve">             s'ka    . </t>
    </r>
  </si>
  <si>
    <r>
      <t xml:space="preserve">e) Prodhim ne Proces        </t>
    </r>
    <r>
      <rPr>
        <u val="single"/>
        <sz val="11"/>
        <rFont val="Arial"/>
        <family val="2"/>
      </rPr>
      <t xml:space="preserve">         s'ka       .</t>
    </r>
  </si>
  <si>
    <r>
      <t xml:space="preserve">f) Produkt i Gatshem        </t>
    </r>
    <r>
      <rPr>
        <u val="single"/>
        <sz val="11"/>
        <rFont val="Arial"/>
        <family val="2"/>
      </rPr>
      <t xml:space="preserve">           s'ka      . </t>
    </r>
  </si>
  <si>
    <t>Parapagimet dhe shpenzimet e shtyra</t>
  </si>
  <si>
    <r>
      <t>­</t>
    </r>
    <r>
      <rPr>
        <sz val="11"/>
        <rFont val="Arial"/>
        <family val="0"/>
      </rPr>
      <t xml:space="preserve"> "Shpenzime te periudhave te ardhme" ne shumen     </t>
    </r>
    <r>
      <rPr>
        <b/>
        <u val="single"/>
        <sz val="12"/>
        <rFont val="Arial"/>
        <family val="2"/>
      </rPr>
      <t xml:space="preserve"> s'ka . </t>
    </r>
  </si>
  <si>
    <t>Aktive Afatgjata Materiale</t>
  </si>
  <si>
    <t>Aktivet Afatgjata materiale jane llogaritur ne zerat perkates sipas tabeles se meposhteme:</t>
  </si>
  <si>
    <t>Nr</t>
  </si>
  <si>
    <t>Emertimi</t>
  </si>
  <si>
    <t>Ndryshimi i AAM gjate periudhes me vlere historike</t>
  </si>
  <si>
    <t>Amortizimi i llogaritur gjate periudhes</t>
  </si>
  <si>
    <t>Vlera e mbetur e AAM</t>
  </si>
  <si>
    <t>Vlera ne fillim te periudhes</t>
  </si>
  <si>
    <t>Shtesa gjate periudhes</t>
  </si>
  <si>
    <t>Pakesime gjate periudhes</t>
  </si>
  <si>
    <t>Vlera ne fund te periudhes</t>
  </si>
  <si>
    <t>Shuma ne fillim te periudhes</t>
  </si>
  <si>
    <t>Shtesa</t>
  </si>
  <si>
    <t>Shuma ne fund te periudhes</t>
  </si>
  <si>
    <t xml:space="preserve">Toka </t>
  </si>
  <si>
    <t>Ndertesa</t>
  </si>
  <si>
    <t>Mak. Pajisje</t>
  </si>
  <si>
    <t>­Mak pajisje</t>
  </si>
  <si>
    <t>­Mj. Transpor</t>
  </si>
  <si>
    <t>AAM te tjera</t>
  </si>
  <si>
    <t>­Pajisje Zyre</t>
  </si>
  <si>
    <t>­Pajisje Inform</t>
  </si>
  <si>
    <t>Gjithsej</t>
  </si>
  <si>
    <t>Shenim: Shtesat gjate periudhes kane ardhur nga blerja e AAM, perkatesisht:</t>
  </si>
  <si>
    <t xml:space="preserve">Pakesimet gjate periudhes kane ardhur nga nxjerrja jashte perdorimit e AAM, perkatesisht        </t>
  </si>
  <si>
    <r>
      <t>dhe shitja e AAM perkatesisht</t>
    </r>
    <r>
      <rPr>
        <u val="single"/>
        <sz val="11"/>
        <rFont val="Arial"/>
        <family val="0"/>
      </rPr>
      <t xml:space="preserve">     s'ka      </t>
    </r>
    <r>
      <rPr>
        <sz val="11"/>
        <rFont val="Arial"/>
        <family val="0"/>
      </rPr>
      <t>.</t>
    </r>
  </si>
  <si>
    <t xml:space="preserve">Huamarrjet </t>
  </si>
  <si>
    <t>­ "Huat dhe Obligacionet Afatshkurtra" perbehen nga:</t>
  </si>
  <si>
    <r>
      <t>a) Overdrafte bankare ne shumen</t>
    </r>
    <r>
      <rPr>
        <u val="single"/>
        <sz val="11"/>
        <rFont val="Arial"/>
        <family val="2"/>
      </rPr>
      <t xml:space="preserve">      s'ka         </t>
    </r>
    <r>
      <rPr>
        <sz val="11"/>
        <rFont val="Arial"/>
        <family val="2"/>
      </rPr>
      <t>.</t>
    </r>
  </si>
  <si>
    <r>
      <t>b) Hua te tjera afatshkurtra ne shumen</t>
    </r>
    <r>
      <rPr>
        <u val="single"/>
        <sz val="11"/>
        <rFont val="Arial"/>
        <family val="2"/>
      </rPr>
      <t xml:space="preserve">         s'ka        </t>
    </r>
    <r>
      <rPr>
        <sz val="11"/>
        <rFont val="Arial"/>
        <family val="2"/>
      </rPr>
      <t>.</t>
    </r>
  </si>
  <si>
    <t>Huate dhe Parapagimet</t>
  </si>
  <si>
    <t>­ "Detyrime Tatimore" perbehen nga:</t>
  </si>
  <si>
    <r>
      <t>c) Tatim ne burim ne shumen</t>
    </r>
    <r>
      <rPr>
        <u val="single"/>
        <sz val="11"/>
        <rFont val="Arial"/>
        <family val="2"/>
      </rPr>
      <t xml:space="preserve">         s'ka             .</t>
    </r>
  </si>
  <si>
    <r>
      <t xml:space="preserve">g) Debitore Kreditore te tjere ne shumen  </t>
    </r>
    <r>
      <rPr>
        <b/>
        <u val="single"/>
        <sz val="12"/>
        <rFont val="Arial"/>
        <family val="2"/>
      </rPr>
      <t>ska</t>
    </r>
  </si>
  <si>
    <t>Huate Afatatgjata</t>
  </si>
  <si>
    <t>­ " Hua, bono dhe detyrime nga qiraja financiare" perbehen nga:</t>
  </si>
  <si>
    <r>
      <t xml:space="preserve">a) Hua bankare afatgjata ne shumen </t>
    </r>
    <r>
      <rPr>
        <u val="single"/>
        <sz val="11"/>
        <rFont val="Arial"/>
        <family val="2"/>
      </rPr>
      <t xml:space="preserve">        s'ka         .</t>
    </r>
  </si>
  <si>
    <r>
      <t xml:space="preserve">b) Qira Financiare ne shumen   </t>
    </r>
    <r>
      <rPr>
        <u val="single"/>
        <sz val="11"/>
        <rFont val="Arial"/>
        <family val="2"/>
      </rPr>
      <t xml:space="preserve">                s'ka         .</t>
    </r>
  </si>
  <si>
    <t>Fitimi (humbja) e vitit financiar</t>
  </si>
  <si>
    <t xml:space="preserve">Fitimi (humbja) e vitit financiar eshte krijuar nga: </t>
  </si>
  <si>
    <r>
      <t xml:space="preserve">▪ Shpenzime te pazbritshme </t>
    </r>
    <r>
      <rPr>
        <u val="single"/>
        <sz val="11"/>
        <rFont val="Arial"/>
        <family val="2"/>
      </rPr>
      <t xml:space="preserve">        S'ka       .</t>
    </r>
  </si>
  <si>
    <t>C</t>
  </si>
  <si>
    <t>Shenime te tjera shpjeguese</t>
  </si>
  <si>
    <t>Hartoi</t>
  </si>
  <si>
    <t>Per Drejtimin e Njesise Ekonomike</t>
  </si>
  <si>
    <r>
      <t xml:space="preserve">  (</t>
    </r>
    <r>
      <rPr>
        <b/>
        <u val="single"/>
        <sz val="14"/>
        <rFont val="Arial"/>
        <family val="2"/>
      </rPr>
      <t xml:space="preserve">      ARTAN  LAVDARI        )</t>
    </r>
  </si>
  <si>
    <r>
      <t xml:space="preserve">              (</t>
    </r>
    <r>
      <rPr>
        <b/>
        <u val="single"/>
        <sz val="12"/>
        <rFont val="Arial"/>
        <family val="2"/>
      </rPr>
      <t xml:space="preserve">LEONARD LLESHI </t>
    </r>
    <r>
      <rPr>
        <b/>
        <u val="single"/>
        <sz val="12"/>
        <rFont val="Arial"/>
        <family val="2"/>
      </rPr>
      <t xml:space="preserve"> )</t>
    </r>
  </si>
  <si>
    <t xml:space="preserve">        &gt;   Detyrime per tatim qerane </t>
  </si>
  <si>
    <t>Pozicioni me 31 dhjetor 2012</t>
  </si>
  <si>
    <r>
      <t xml:space="preserve">c) Debitore Kreditore te tjere ne shumen  </t>
    </r>
    <r>
      <rPr>
        <b/>
        <u val="single"/>
        <sz val="12"/>
        <rFont val="Arial"/>
        <family val="2"/>
      </rPr>
      <t>s'ka</t>
    </r>
  </si>
  <si>
    <r>
      <t xml:space="preserve">a) Tatim Fitimi ne shumen       </t>
    </r>
    <r>
      <rPr>
        <b/>
        <u val="single"/>
        <sz val="11"/>
        <rFont val="Arial"/>
        <family val="2"/>
      </rPr>
      <t xml:space="preserve">           ska </t>
    </r>
    <r>
      <rPr>
        <sz val="11"/>
        <rFont val="Arial"/>
        <family val="2"/>
      </rPr>
      <t>.</t>
    </r>
  </si>
  <si>
    <t>Ne  zerin   shpenzime   te   tjera   jane   perfshire   punimet e kryera nga te tretet me fature</t>
  </si>
  <si>
    <t xml:space="preserve">       Komuna Farke     </t>
  </si>
  <si>
    <t xml:space="preserve">Ndertime Civile dhe Industriale </t>
  </si>
  <si>
    <t>Sherbime ne Ndertim si Lyerje, Patinime</t>
  </si>
  <si>
    <t>Karton xhes, Elektrike, Hidraulike etj.</t>
  </si>
  <si>
    <t>Viti  2013</t>
  </si>
  <si>
    <t>Nga           01.01.2013</t>
  </si>
  <si>
    <t>Deri           31.12.2013</t>
  </si>
  <si>
    <t>20.02.2014</t>
  </si>
  <si>
    <r>
      <t xml:space="preserve">                                    </t>
    </r>
    <r>
      <rPr>
        <b/>
        <sz val="14"/>
        <rFont val="Times New Roman"/>
        <family val="1"/>
      </rPr>
      <t xml:space="preserve"> Pasqyrat   Financiare   te   Vitit</t>
    </r>
    <r>
      <rPr>
        <sz val="14"/>
        <rFont val="Times New Roman"/>
        <family val="1"/>
      </rPr>
      <t xml:space="preserve">   </t>
    </r>
    <r>
      <rPr>
        <b/>
        <sz val="14"/>
        <rFont val="Times New Roman"/>
        <family val="1"/>
      </rPr>
      <t>2013</t>
    </r>
  </si>
  <si>
    <t xml:space="preserve">                                 Pasqyrat   Financiare   te   Vitit   2013</t>
  </si>
  <si>
    <t xml:space="preserve">         PASQYRA E TE ARDHURAVE DHE SHPENZIMEVE  2013</t>
  </si>
  <si>
    <t xml:space="preserve">       Pasqyra   e  Fluksit  Monetar  -  Metoda  Direkte  2013</t>
  </si>
  <si>
    <r>
      <t xml:space="preserve">   </t>
    </r>
    <r>
      <rPr>
        <b/>
        <u val="single"/>
        <sz val="14"/>
        <rFont val="Arial Black"/>
        <family val="2"/>
      </rPr>
      <t>Pasqyra  e  Ndryshimeve  ne  Kapiptal    2013</t>
    </r>
  </si>
  <si>
    <r>
      <t xml:space="preserve">Fitimi neto per periudhen kontabel </t>
    </r>
    <r>
      <rPr>
        <b/>
        <sz val="12"/>
        <rFont val="Arial"/>
        <family val="2"/>
      </rPr>
      <t>2013</t>
    </r>
  </si>
  <si>
    <t>Pozicioni me 31 dhjetor 2013</t>
  </si>
  <si>
    <r>
      <t xml:space="preserve">­ per EURO  = </t>
    </r>
    <r>
      <rPr>
        <b/>
        <sz val="11"/>
        <rFont val="Arial"/>
        <family val="2"/>
      </rPr>
      <t>140.2 leke</t>
    </r>
  </si>
  <si>
    <r>
      <t xml:space="preserve">­ per USD  =  </t>
    </r>
    <r>
      <rPr>
        <b/>
        <sz val="11"/>
        <rFont val="Arial"/>
        <family val="2"/>
      </rPr>
      <t>101.86 leke</t>
    </r>
  </si>
  <si>
    <r>
      <t xml:space="preserve">a) Tatim fitimi i derdhur teper si paradhenie ne shumen  </t>
    </r>
    <r>
      <rPr>
        <u val="single"/>
        <sz val="11"/>
        <rFont val="Arial"/>
        <family val="2"/>
      </rPr>
      <t xml:space="preserve">  </t>
    </r>
    <r>
      <rPr>
        <b/>
        <u val="single"/>
        <sz val="12"/>
        <rFont val="Arial"/>
        <family val="2"/>
      </rPr>
      <t xml:space="preserve">1'856'873 leke.  </t>
    </r>
  </si>
  <si>
    <r>
      <t xml:space="preserve">a) Lende te Para ne shumen       </t>
    </r>
    <r>
      <rPr>
        <b/>
        <u val="single"/>
        <sz val="11"/>
        <rFont val="Arial"/>
        <family val="2"/>
      </rPr>
      <t xml:space="preserve"> 2'564'690</t>
    </r>
    <r>
      <rPr>
        <b/>
        <u val="single"/>
        <sz val="12"/>
        <rFont val="Arial"/>
        <family val="2"/>
      </rPr>
      <t xml:space="preserve"> leke</t>
    </r>
  </si>
  <si>
    <r>
      <t xml:space="preserve">Paisje informative </t>
    </r>
    <r>
      <rPr>
        <b/>
        <sz val="11"/>
        <rFont val="Arial"/>
        <family val="2"/>
      </rPr>
      <t xml:space="preserve"> ska</t>
    </r>
    <r>
      <rPr>
        <sz val="11"/>
        <rFont val="Arial"/>
        <family val="0"/>
      </rPr>
      <t xml:space="preserve">  , paisje pune  </t>
    </r>
    <r>
      <rPr>
        <b/>
        <u val="single"/>
        <sz val="11"/>
        <rFont val="Arial"/>
        <family val="2"/>
      </rPr>
      <t>ska</t>
    </r>
    <r>
      <rPr>
        <sz val="11"/>
        <rFont val="Arial"/>
        <family val="0"/>
      </rPr>
      <t>.</t>
    </r>
  </si>
  <si>
    <r>
      <t xml:space="preserve">b) TVSH per tu paguar ne shumen </t>
    </r>
    <r>
      <rPr>
        <u val="single"/>
        <sz val="11"/>
        <rFont val="Arial"/>
        <family val="2"/>
      </rPr>
      <t xml:space="preserve">     </t>
    </r>
    <r>
      <rPr>
        <b/>
        <u val="single"/>
        <sz val="12"/>
        <rFont val="Arial"/>
        <family val="2"/>
      </rPr>
      <t>20'952  leke</t>
    </r>
    <r>
      <rPr>
        <u val="single"/>
        <sz val="11"/>
        <rFont val="Arial"/>
        <family val="2"/>
      </rPr>
      <t xml:space="preserve"> .</t>
    </r>
  </si>
  <si>
    <r>
      <t>d) Sigurime shoqerore ne shumen</t>
    </r>
    <r>
      <rPr>
        <u val="single"/>
        <sz val="11"/>
        <rFont val="Arial"/>
        <family val="2"/>
      </rPr>
      <t xml:space="preserve">        </t>
    </r>
    <r>
      <rPr>
        <b/>
        <u val="single"/>
        <sz val="12"/>
        <rFont val="Arial"/>
        <family val="2"/>
      </rPr>
      <t>63'891  leke .</t>
    </r>
  </si>
  <si>
    <r>
      <t xml:space="preserve">e) TAP ne shumen               </t>
    </r>
    <r>
      <rPr>
        <u val="single"/>
        <sz val="11"/>
        <rFont val="Arial"/>
        <family val="2"/>
      </rPr>
      <t xml:space="preserve">                    </t>
    </r>
    <r>
      <rPr>
        <b/>
        <u val="single"/>
        <sz val="12"/>
        <rFont val="Arial"/>
        <family val="2"/>
      </rPr>
      <t>4'000  leke</t>
    </r>
    <r>
      <rPr>
        <u val="single"/>
        <sz val="11"/>
        <rFont val="Arial"/>
        <family val="2"/>
      </rPr>
      <t>.</t>
    </r>
  </si>
  <si>
    <r>
      <t>f) Dividente per t'u paguar ne shumen</t>
    </r>
    <r>
      <rPr>
        <u val="single"/>
        <sz val="11"/>
        <rFont val="Arial"/>
        <family val="2"/>
      </rPr>
      <t xml:space="preserve">  </t>
    </r>
    <r>
      <rPr>
        <b/>
        <u val="single"/>
        <sz val="11"/>
        <rFont val="Arial"/>
        <family val="2"/>
      </rPr>
      <t>4'900'000 leke</t>
    </r>
    <r>
      <rPr>
        <b/>
        <u val="single"/>
        <sz val="12"/>
        <rFont val="Arial"/>
        <family val="2"/>
      </rPr>
      <t xml:space="preserve"> </t>
    </r>
    <r>
      <rPr>
        <u val="single"/>
        <sz val="11"/>
        <rFont val="Arial"/>
        <family val="2"/>
      </rPr>
      <t xml:space="preserve">  .</t>
    </r>
    <r>
      <rPr>
        <sz val="11"/>
        <rFont val="Arial"/>
        <family val="2"/>
      </rPr>
      <t xml:space="preserve"> </t>
    </r>
  </si>
  <si>
    <r>
      <t xml:space="preserve">▪ Fitimi i Ushtimit  </t>
    </r>
    <r>
      <rPr>
        <u val="single"/>
        <sz val="11"/>
        <rFont val="Arial"/>
        <family val="2"/>
      </rPr>
      <t xml:space="preserve">           </t>
    </r>
    <r>
      <rPr>
        <b/>
        <u val="single"/>
        <sz val="12"/>
        <rFont val="Arial"/>
        <family val="2"/>
      </rPr>
      <t>462'588  leke</t>
    </r>
    <r>
      <rPr>
        <u val="single"/>
        <sz val="11"/>
        <rFont val="Arial"/>
        <family val="2"/>
      </rPr>
      <t xml:space="preserve"> .</t>
    </r>
  </si>
  <si>
    <r>
      <t xml:space="preserve">▪ Fitimi para tatimit     </t>
    </r>
    <r>
      <rPr>
        <u val="single"/>
        <sz val="11"/>
        <rFont val="Arial"/>
        <family val="2"/>
      </rPr>
      <t xml:space="preserve">       </t>
    </r>
    <r>
      <rPr>
        <b/>
        <u val="single"/>
        <sz val="12"/>
        <rFont val="Arial"/>
        <family val="2"/>
      </rPr>
      <t>462'588</t>
    </r>
    <r>
      <rPr>
        <u val="single"/>
        <sz val="12"/>
        <rFont val="Arial"/>
        <family val="2"/>
      </rPr>
      <t xml:space="preserve">  </t>
    </r>
    <r>
      <rPr>
        <b/>
        <u val="single"/>
        <sz val="12"/>
        <rFont val="Arial"/>
        <family val="2"/>
      </rPr>
      <t>leke</t>
    </r>
    <r>
      <rPr>
        <u val="single"/>
        <sz val="11"/>
        <rFont val="Arial"/>
        <family val="2"/>
      </rPr>
      <t xml:space="preserve"> .</t>
    </r>
    <r>
      <rPr>
        <sz val="11"/>
        <rFont val="Arial"/>
        <family val="2"/>
      </rPr>
      <t xml:space="preserve"> </t>
    </r>
  </si>
  <si>
    <r>
      <t xml:space="preserve">▪ Tatimi mbi fitimin </t>
    </r>
    <r>
      <rPr>
        <u val="single"/>
        <sz val="11"/>
        <rFont val="Arial"/>
        <family val="2"/>
      </rPr>
      <t xml:space="preserve">             </t>
    </r>
    <r>
      <rPr>
        <b/>
        <u val="single"/>
        <sz val="12"/>
        <rFont val="Arial"/>
        <family val="2"/>
      </rPr>
      <t>46'259  leke</t>
    </r>
    <r>
      <rPr>
        <u val="single"/>
        <sz val="11"/>
        <rFont val="Arial"/>
        <family val="2"/>
      </rPr>
      <t xml:space="preserve"> .</t>
    </r>
    <r>
      <rPr>
        <sz val="11"/>
        <rFont val="Arial"/>
        <family val="2"/>
      </rPr>
      <t xml:space="preserve">   </t>
    </r>
  </si>
  <si>
    <r>
      <t>▪ Fitimi neto i Vitit</t>
    </r>
    <r>
      <rPr>
        <u val="single"/>
        <sz val="11"/>
        <rFont val="Arial"/>
        <family val="2"/>
      </rPr>
      <t xml:space="preserve">              </t>
    </r>
    <r>
      <rPr>
        <b/>
        <u val="single"/>
        <sz val="11"/>
        <rFont val="Arial"/>
        <family val="2"/>
      </rPr>
      <t xml:space="preserve">  416'329</t>
    </r>
    <r>
      <rPr>
        <b/>
        <u val="single"/>
        <sz val="12"/>
        <rFont val="Arial"/>
        <family val="2"/>
      </rPr>
      <t xml:space="preserve">  leke</t>
    </r>
    <r>
      <rPr>
        <u val="single"/>
        <sz val="11"/>
        <rFont val="Arial"/>
        <family val="2"/>
      </rPr>
      <t xml:space="preserve"> .</t>
    </r>
    <r>
      <rPr>
        <sz val="11"/>
        <rFont val="Arial"/>
        <family val="2"/>
      </rPr>
      <t xml:space="preserve">   </t>
    </r>
  </si>
  <si>
    <t xml:space="preserve">tatimore per  shumen  833'067 leke, shpenzime postare dhe telefonike 203'570 leke </t>
  </si>
  <si>
    <t>sherbime bankare 36'465 leke, e te tjera shpenzime.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</si>
</sst>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(* #,##0_);_(* \(#,##0\);_(* &quot;-&quot;??_);_(@_)"/>
    <numFmt numFmtId="166" formatCode="_-* #,##0_L_e_k_-;\-* #,##0_L_e_k_-;_-* &quot;-&quot;??_L_e_k_-;_-@_-"/>
  </numFmts>
  <fonts count="28">
    <font>
      <sz val="10"/>
      <name val="Arial"/>
      <family val="0"/>
    </font>
    <font>
      <sz val="12"/>
      <name val="Arial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u val="single"/>
      <sz val="11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Arial"/>
      <family val="0"/>
    </font>
    <font>
      <b/>
      <sz val="11"/>
      <name val="Arial Black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0"/>
      <name val="Arial Black"/>
      <family val="2"/>
    </font>
    <font>
      <b/>
      <sz val="12"/>
      <name val="Arial Black"/>
      <family val="2"/>
    </font>
    <font>
      <b/>
      <sz val="11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b/>
      <sz val="14"/>
      <name val="Arial Black"/>
      <family val="2"/>
    </font>
    <font>
      <b/>
      <u val="single"/>
      <sz val="14"/>
      <name val="Arial Black"/>
      <family val="2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u val="single"/>
      <sz val="12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3" fontId="1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0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7" fillId="0" borderId="14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9" fillId="0" borderId="21" xfId="0" applyFont="1" applyBorder="1" applyAlignment="1">
      <alignment/>
    </xf>
    <xf numFmtId="0" fontId="7" fillId="0" borderId="23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1" xfId="0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22" xfId="0" applyFont="1" applyBorder="1" applyAlignment="1">
      <alignment/>
    </xf>
    <xf numFmtId="0" fontId="24" fillId="0" borderId="0" xfId="0" applyFont="1" applyBorder="1" applyAlignment="1">
      <alignment/>
    </xf>
    <xf numFmtId="0" fontId="22" fillId="0" borderId="23" xfId="0" applyFont="1" applyFill="1" applyBorder="1" applyAlignment="1">
      <alignment/>
    </xf>
    <xf numFmtId="0" fontId="0" fillId="0" borderId="24" xfId="0" applyBorder="1" applyAlignment="1">
      <alignment/>
    </xf>
    <xf numFmtId="0" fontId="3" fillId="0" borderId="21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17" fillId="0" borderId="21" xfId="0" applyFont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1" fillId="0" borderId="21" xfId="0" applyFont="1" applyBorder="1" applyAlignment="1">
      <alignment/>
    </xf>
    <xf numFmtId="0" fontId="17" fillId="0" borderId="2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3" fillId="0" borderId="27" xfId="0" applyFont="1" applyFill="1" applyBorder="1" applyAlignment="1">
      <alignment/>
    </xf>
    <xf numFmtId="0" fontId="11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7" fillId="0" borderId="28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7" fillId="0" borderId="28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22" xfId="0" applyFont="1" applyBorder="1" applyAlignment="1">
      <alignment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4" fillId="0" borderId="27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3" fillId="0" borderId="21" xfId="0" applyFont="1" applyBorder="1" applyAlignment="1">
      <alignment/>
    </xf>
    <xf numFmtId="0" fontId="11" fillId="0" borderId="21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1" fillId="0" borderId="26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shrinkToFit="1" readingOrder="1"/>
    </xf>
    <xf numFmtId="0" fontId="1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shrinkToFit="1" readingOrder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 shrinkToFit="1" readingOrder="1"/>
    </xf>
    <xf numFmtId="0" fontId="1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1" fillId="0" borderId="29" xfId="0" applyFont="1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top"/>
    </xf>
    <xf numFmtId="0" fontId="11" fillId="0" borderId="0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0" fillId="0" borderId="22" xfId="0" applyBorder="1" applyAlignment="1">
      <alignment horizontal="right"/>
    </xf>
    <xf numFmtId="0" fontId="0" fillId="0" borderId="30" xfId="0" applyBorder="1" applyAlignment="1">
      <alignment horizontal="right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2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276225</xdr:colOff>
      <xdr:row>27</xdr:row>
      <xdr:rowOff>66675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762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276225</xdr:colOff>
      <xdr:row>27</xdr:row>
      <xdr:rowOff>66675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762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276225</xdr:colOff>
      <xdr:row>27</xdr:row>
      <xdr:rowOff>66675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762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276225</xdr:colOff>
      <xdr:row>27</xdr:row>
      <xdr:rowOff>66675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762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A30" sqref="A30:IV32"/>
    </sheetView>
  </sheetViews>
  <sheetFormatPr defaultColWidth="9.140625" defaultRowHeight="12.75"/>
  <cols>
    <col min="1" max="1" width="1.421875" style="0" customWidth="1"/>
    <col min="2" max="2" width="8.140625" style="0" customWidth="1"/>
    <col min="5" max="5" width="5.8515625" style="0" customWidth="1"/>
    <col min="6" max="6" width="12.140625" style="0" customWidth="1"/>
    <col min="8" max="8" width="9.7109375" style="0" customWidth="1"/>
    <col min="9" max="9" width="20.8515625" style="0" customWidth="1"/>
  </cols>
  <sheetData>
    <row r="1" spans="1:9" ht="13.5" thickTop="1">
      <c r="A1" s="1"/>
      <c r="B1" s="2"/>
      <c r="C1" s="2"/>
      <c r="D1" s="2"/>
      <c r="E1" s="2"/>
      <c r="F1" s="2"/>
      <c r="G1" s="2"/>
      <c r="H1" s="2"/>
      <c r="I1" s="3"/>
    </row>
    <row r="2" spans="1:9" ht="18">
      <c r="A2" s="4"/>
      <c r="B2" s="5" t="s">
        <v>0</v>
      </c>
      <c r="C2" s="6"/>
      <c r="D2" s="6"/>
      <c r="E2" s="6"/>
      <c r="F2" s="7" t="s">
        <v>1</v>
      </c>
      <c r="G2" s="6"/>
      <c r="H2" s="6"/>
      <c r="I2" s="8"/>
    </row>
    <row r="3" spans="1:9" ht="24" customHeight="1">
      <c r="A3" s="4"/>
      <c r="B3" s="5" t="s">
        <v>2</v>
      </c>
      <c r="C3" s="6"/>
      <c r="D3" s="6"/>
      <c r="E3" s="6"/>
      <c r="F3" s="7" t="s">
        <v>3</v>
      </c>
      <c r="G3" s="6"/>
      <c r="H3" s="6"/>
      <c r="I3" s="8"/>
    </row>
    <row r="4" spans="1:9" ht="27.75" customHeight="1">
      <c r="A4" s="4"/>
      <c r="B4" s="5" t="s">
        <v>4</v>
      </c>
      <c r="C4" s="6"/>
      <c r="D4" s="6"/>
      <c r="E4" s="6"/>
      <c r="F4" s="181" t="s">
        <v>308</v>
      </c>
      <c r="G4" s="181"/>
      <c r="H4" s="181"/>
      <c r="I4" s="8"/>
    </row>
    <row r="5" spans="1:9" ht="18">
      <c r="A5" s="4"/>
      <c r="B5" s="9" t="s">
        <v>5</v>
      </c>
      <c r="C5" s="6"/>
      <c r="D5" s="6"/>
      <c r="E5" s="6"/>
      <c r="F5" s="10"/>
      <c r="G5" s="182" t="s">
        <v>6</v>
      </c>
      <c r="H5" s="182"/>
      <c r="I5" s="8"/>
    </row>
    <row r="6" spans="1:9" ht="45.75" customHeight="1">
      <c r="A6" s="4"/>
      <c r="B6" s="9" t="s">
        <v>7</v>
      </c>
      <c r="C6" s="6"/>
      <c r="D6" s="6"/>
      <c r="E6" s="6"/>
      <c r="F6" s="183" t="s">
        <v>8</v>
      </c>
      <c r="G6" s="183"/>
      <c r="H6" s="6"/>
      <c r="I6" s="8"/>
    </row>
    <row r="7" spans="1:9" ht="18">
      <c r="A7" s="4"/>
      <c r="B7" s="9" t="s">
        <v>9</v>
      </c>
      <c r="C7" s="6"/>
      <c r="D7" s="6"/>
      <c r="E7" s="6"/>
      <c r="F7" s="11">
        <v>38090</v>
      </c>
      <c r="G7" s="6"/>
      <c r="H7" s="6"/>
      <c r="I7" s="8"/>
    </row>
    <row r="8" spans="1:9" ht="24" customHeight="1">
      <c r="A8" s="4"/>
      <c r="B8" s="5"/>
      <c r="C8" s="6"/>
      <c r="D8" s="6"/>
      <c r="E8" s="6"/>
      <c r="F8" s="6"/>
      <c r="G8" s="6"/>
      <c r="H8" s="6"/>
      <c r="I8" s="8"/>
    </row>
    <row r="9" spans="1:9" ht="15.75">
      <c r="A9" s="4"/>
      <c r="B9" s="9" t="s">
        <v>10</v>
      </c>
      <c r="C9" s="6"/>
      <c r="D9" s="6"/>
      <c r="E9" s="6"/>
      <c r="F9" s="12" t="s">
        <v>309</v>
      </c>
      <c r="G9" s="13"/>
      <c r="H9" s="13"/>
      <c r="I9" s="8"/>
    </row>
    <row r="10" spans="1:9" ht="18" customHeight="1">
      <c r="A10" s="4"/>
      <c r="B10" s="10" t="s">
        <v>11</v>
      </c>
      <c r="C10" s="6"/>
      <c r="D10" s="6"/>
      <c r="E10" s="6"/>
      <c r="F10" s="12" t="s">
        <v>310</v>
      </c>
      <c r="G10" s="13"/>
      <c r="H10" s="13"/>
      <c r="I10" s="8"/>
    </row>
    <row r="11" spans="1:9" ht="18" customHeight="1">
      <c r="A11" s="4"/>
      <c r="B11" s="10" t="s">
        <v>12</v>
      </c>
      <c r="C11" s="6"/>
      <c r="D11" s="6"/>
      <c r="E11" s="6"/>
      <c r="F11" s="170" t="s">
        <v>311</v>
      </c>
      <c r="G11" s="6"/>
      <c r="H11" s="6"/>
      <c r="I11" s="8"/>
    </row>
    <row r="12" spans="1:9" ht="12.75">
      <c r="A12" s="4"/>
      <c r="B12" s="6"/>
      <c r="C12" s="6"/>
      <c r="D12" s="6"/>
      <c r="E12" s="6"/>
      <c r="F12" s="6"/>
      <c r="G12" s="6"/>
      <c r="H12" s="6"/>
      <c r="I12" s="8"/>
    </row>
    <row r="13" spans="1:9" ht="12.75">
      <c r="A13" s="4"/>
      <c r="B13" s="6"/>
      <c r="C13" s="6"/>
      <c r="D13" s="6"/>
      <c r="E13" s="6"/>
      <c r="F13" s="6"/>
      <c r="G13" s="6"/>
      <c r="H13" s="6"/>
      <c r="I13" s="8"/>
    </row>
    <row r="14" spans="1:9" ht="12.75">
      <c r="A14" s="4"/>
      <c r="B14" s="6"/>
      <c r="C14" s="6"/>
      <c r="D14" s="6"/>
      <c r="E14" s="6"/>
      <c r="F14" s="6"/>
      <c r="G14" s="6"/>
      <c r="H14" s="6"/>
      <c r="I14" s="8"/>
    </row>
    <row r="15" spans="1:9" ht="12.75">
      <c r="A15" s="4"/>
      <c r="B15" s="6"/>
      <c r="C15" s="6"/>
      <c r="D15" s="6"/>
      <c r="E15" s="6"/>
      <c r="F15" s="6"/>
      <c r="G15" s="6"/>
      <c r="H15" s="6"/>
      <c r="I15" s="8"/>
    </row>
    <row r="16" spans="1:9" ht="12.75">
      <c r="A16" s="4"/>
      <c r="B16" s="6"/>
      <c r="C16" s="6"/>
      <c r="D16" s="6"/>
      <c r="E16" s="6"/>
      <c r="F16" s="6"/>
      <c r="G16" s="6"/>
      <c r="H16" s="6"/>
      <c r="I16" s="8"/>
    </row>
    <row r="17" spans="1:9" ht="12.75">
      <c r="A17" s="4"/>
      <c r="B17" s="6"/>
      <c r="C17" s="6"/>
      <c r="D17" s="6"/>
      <c r="E17" s="6"/>
      <c r="F17" s="6"/>
      <c r="G17" s="6"/>
      <c r="H17" s="6"/>
      <c r="I17" s="8"/>
    </row>
    <row r="18" spans="1:9" ht="12.75">
      <c r="A18" s="4"/>
      <c r="B18" s="6"/>
      <c r="C18" s="6"/>
      <c r="D18" s="6"/>
      <c r="E18" s="6"/>
      <c r="F18" s="6"/>
      <c r="G18" s="6"/>
      <c r="H18" s="6"/>
      <c r="I18" s="8"/>
    </row>
    <row r="19" spans="1:9" ht="26.25">
      <c r="A19" s="14" t="s">
        <v>13</v>
      </c>
      <c r="B19" s="15"/>
      <c r="C19" s="15"/>
      <c r="D19" s="15"/>
      <c r="E19" s="6"/>
      <c r="F19" s="6"/>
      <c r="G19" s="6"/>
      <c r="H19" s="6"/>
      <c r="I19" s="8"/>
    </row>
    <row r="20" spans="1:9" ht="8.25" customHeight="1">
      <c r="A20" s="16"/>
      <c r="B20" s="15"/>
      <c r="C20" s="15"/>
      <c r="D20" s="15"/>
      <c r="E20" s="6"/>
      <c r="F20" s="6"/>
      <c r="G20" s="6"/>
      <c r="H20" s="6"/>
      <c r="I20" s="8"/>
    </row>
    <row r="21" spans="1:9" ht="14.25" customHeight="1">
      <c r="A21" s="4"/>
      <c r="B21" s="17" t="s">
        <v>14</v>
      </c>
      <c r="C21" s="17"/>
      <c r="D21" s="18"/>
      <c r="E21" s="18"/>
      <c r="F21" s="18"/>
      <c r="G21" s="18"/>
      <c r="H21" s="18"/>
      <c r="I21" s="19"/>
    </row>
    <row r="22" spans="1:9" ht="15.75" customHeight="1">
      <c r="A22" s="4"/>
      <c r="B22" s="17" t="s">
        <v>15</v>
      </c>
      <c r="C22" s="18"/>
      <c r="D22" s="18"/>
      <c r="E22" s="18"/>
      <c r="F22" s="18"/>
      <c r="G22" s="18"/>
      <c r="H22" s="18"/>
      <c r="I22" s="19"/>
    </row>
    <row r="23" spans="1:9" ht="12.75">
      <c r="A23" s="4"/>
      <c r="B23" s="18"/>
      <c r="C23" s="18"/>
      <c r="D23" s="18"/>
      <c r="E23" s="18"/>
      <c r="F23" s="18"/>
      <c r="G23" s="18"/>
      <c r="H23" s="18"/>
      <c r="I23" s="19"/>
    </row>
    <row r="24" spans="1:9" ht="12.75">
      <c r="A24" s="4"/>
      <c r="B24" s="6"/>
      <c r="C24" s="6"/>
      <c r="D24" s="6"/>
      <c r="E24" s="6"/>
      <c r="F24" s="6"/>
      <c r="G24" s="6"/>
      <c r="H24" s="6"/>
      <c r="I24" s="8"/>
    </row>
    <row r="25" spans="1:9" ht="26.25">
      <c r="A25" s="4"/>
      <c r="B25" s="6"/>
      <c r="C25" s="184" t="s">
        <v>312</v>
      </c>
      <c r="D25" s="184"/>
      <c r="E25" s="184"/>
      <c r="F25" s="184"/>
      <c r="G25" s="184"/>
      <c r="H25" s="184"/>
      <c r="I25" s="8"/>
    </row>
    <row r="26" spans="1:9" ht="12.75">
      <c r="A26" s="4"/>
      <c r="B26" s="6"/>
      <c r="C26" s="6"/>
      <c r="D26" s="6"/>
      <c r="E26" s="6"/>
      <c r="F26" s="6"/>
      <c r="G26" s="6"/>
      <c r="H26" s="6"/>
      <c r="I26" s="8"/>
    </row>
    <row r="27" spans="1:9" ht="12.75">
      <c r="A27" s="4"/>
      <c r="B27" s="6"/>
      <c r="C27" s="6"/>
      <c r="D27" s="6"/>
      <c r="E27" s="6"/>
      <c r="F27" s="6"/>
      <c r="G27" s="6"/>
      <c r="H27" s="6"/>
      <c r="I27" s="8"/>
    </row>
    <row r="28" spans="1:9" ht="12.75">
      <c r="A28" s="4"/>
      <c r="B28" s="6"/>
      <c r="C28" s="6"/>
      <c r="D28" s="6"/>
      <c r="E28" s="6"/>
      <c r="F28" s="6"/>
      <c r="G28" s="6"/>
      <c r="H28" s="6"/>
      <c r="I28" s="8"/>
    </row>
    <row r="29" spans="1:9" ht="12.75">
      <c r="A29" s="4"/>
      <c r="B29" s="6"/>
      <c r="C29" s="6"/>
      <c r="D29" s="6"/>
      <c r="E29" s="6"/>
      <c r="F29" s="6"/>
      <c r="G29" s="6"/>
      <c r="H29" s="6"/>
      <c r="I29" s="8"/>
    </row>
    <row r="30" spans="1:9" ht="12.75">
      <c r="A30" s="4"/>
      <c r="B30" s="6"/>
      <c r="C30" s="6"/>
      <c r="D30" s="6"/>
      <c r="E30" s="6"/>
      <c r="F30" s="6"/>
      <c r="G30" s="6"/>
      <c r="H30" s="6"/>
      <c r="I30" s="8"/>
    </row>
    <row r="31" spans="1:9" ht="12.75">
      <c r="A31" s="4"/>
      <c r="B31" s="6"/>
      <c r="C31" s="6"/>
      <c r="D31" s="6"/>
      <c r="E31" s="6"/>
      <c r="F31" s="6"/>
      <c r="G31" s="6"/>
      <c r="H31" s="6"/>
      <c r="I31" s="8"/>
    </row>
    <row r="32" spans="1:9" ht="12.75">
      <c r="A32" s="4"/>
      <c r="B32" s="6"/>
      <c r="C32" s="6"/>
      <c r="D32" s="6"/>
      <c r="E32" s="6"/>
      <c r="F32" s="6"/>
      <c r="G32" s="6"/>
      <c r="H32" s="6"/>
      <c r="I32" s="8"/>
    </row>
    <row r="33" spans="1:9" ht="12.75">
      <c r="A33" s="4"/>
      <c r="B33" s="6"/>
      <c r="C33" s="6"/>
      <c r="D33" s="6"/>
      <c r="E33" s="6"/>
      <c r="F33" s="6"/>
      <c r="G33" s="6"/>
      <c r="H33" s="6"/>
      <c r="I33" s="8"/>
    </row>
    <row r="34" spans="1:9" ht="12.75">
      <c r="A34" s="4"/>
      <c r="B34" s="6"/>
      <c r="C34" s="6"/>
      <c r="D34" s="6"/>
      <c r="E34" s="6"/>
      <c r="F34" s="6"/>
      <c r="G34" s="6"/>
      <c r="H34" s="6"/>
      <c r="I34" s="8"/>
    </row>
    <row r="35" spans="1:9" ht="15.75" customHeight="1">
      <c r="A35" s="4"/>
      <c r="B35" s="6" t="s">
        <v>16</v>
      </c>
      <c r="C35" s="6"/>
      <c r="D35" s="6"/>
      <c r="E35" s="6"/>
      <c r="F35" s="6"/>
      <c r="G35" s="185" t="s">
        <v>17</v>
      </c>
      <c r="H35" s="185"/>
      <c r="I35" s="186"/>
    </row>
    <row r="36" spans="1:9" ht="15.75" customHeight="1">
      <c r="A36" s="4"/>
      <c r="B36" s="6" t="s">
        <v>18</v>
      </c>
      <c r="C36" s="6"/>
      <c r="D36" s="6"/>
      <c r="E36" s="6"/>
      <c r="F36" s="6"/>
      <c r="G36" s="6" t="s">
        <v>19</v>
      </c>
      <c r="H36" s="6"/>
      <c r="I36" s="8"/>
    </row>
    <row r="37" spans="1:9" ht="15.75" customHeight="1">
      <c r="A37" s="4"/>
      <c r="B37" s="6" t="s">
        <v>20</v>
      </c>
      <c r="C37" s="6"/>
      <c r="D37" s="6"/>
      <c r="E37" s="6"/>
      <c r="F37" s="6"/>
      <c r="G37" s="185" t="s">
        <v>21</v>
      </c>
      <c r="H37" s="185"/>
      <c r="I37" s="186"/>
    </row>
    <row r="38" spans="1:9" ht="15.75" customHeight="1">
      <c r="A38" s="4"/>
      <c r="B38" s="6" t="s">
        <v>22</v>
      </c>
      <c r="C38" s="6"/>
      <c r="D38" s="6"/>
      <c r="E38" s="6"/>
      <c r="F38" s="6"/>
      <c r="G38" s="10" t="s">
        <v>19</v>
      </c>
      <c r="H38" s="6"/>
      <c r="I38" s="8"/>
    </row>
    <row r="39" spans="1:9" ht="12.75">
      <c r="A39" s="4"/>
      <c r="B39" s="6"/>
      <c r="C39" s="6"/>
      <c r="D39" s="6"/>
      <c r="E39" s="6"/>
      <c r="F39" s="6"/>
      <c r="G39" s="6"/>
      <c r="H39" s="6"/>
      <c r="I39" s="8"/>
    </row>
    <row r="40" spans="1:9" s="24" customFormat="1" ht="18" customHeight="1">
      <c r="A40" s="21"/>
      <c r="B40" s="5" t="s">
        <v>23</v>
      </c>
      <c r="C40" s="5"/>
      <c r="D40" s="5"/>
      <c r="E40" s="5"/>
      <c r="F40" s="5"/>
      <c r="G40" s="22" t="s">
        <v>313</v>
      </c>
      <c r="H40" s="5"/>
      <c r="I40" s="23"/>
    </row>
    <row r="41" spans="1:9" ht="19.5" customHeight="1">
      <c r="A41" s="4"/>
      <c r="B41" s="6" t="s">
        <v>24</v>
      </c>
      <c r="C41" s="6"/>
      <c r="D41" s="6"/>
      <c r="E41" s="6"/>
      <c r="F41" s="6"/>
      <c r="G41" s="22" t="s">
        <v>314</v>
      </c>
      <c r="H41" s="5"/>
      <c r="I41" s="8"/>
    </row>
    <row r="42" spans="1:9" ht="12.75">
      <c r="A42" s="4"/>
      <c r="B42" s="6"/>
      <c r="C42" s="6"/>
      <c r="D42" s="6"/>
      <c r="E42" s="6"/>
      <c r="F42" s="6"/>
      <c r="G42" s="6"/>
      <c r="H42" s="6"/>
      <c r="I42" s="8"/>
    </row>
    <row r="43" spans="1:9" s="24" customFormat="1" ht="19.5" customHeight="1">
      <c r="A43" s="21"/>
      <c r="B43" s="5" t="s">
        <v>25</v>
      </c>
      <c r="C43" s="5"/>
      <c r="D43" s="5"/>
      <c r="E43" s="5"/>
      <c r="F43" s="5"/>
      <c r="G43" s="180" t="s">
        <v>315</v>
      </c>
      <c r="H43" s="180"/>
      <c r="I43" s="23"/>
    </row>
    <row r="44" spans="1:9" ht="31.5" customHeight="1" thickBot="1">
      <c r="A44" s="25"/>
      <c r="B44" s="26"/>
      <c r="C44" s="26"/>
      <c r="D44" s="26"/>
      <c r="E44" s="26"/>
      <c r="F44" s="26"/>
      <c r="G44" s="26"/>
      <c r="H44" s="26"/>
      <c r="I44" s="27"/>
    </row>
    <row r="45" ht="13.5" thickTop="1"/>
  </sheetData>
  <mergeCells count="7">
    <mergeCell ref="G43:H43"/>
    <mergeCell ref="F4:H4"/>
    <mergeCell ref="G5:H5"/>
    <mergeCell ref="F6:G6"/>
    <mergeCell ref="C25:H25"/>
    <mergeCell ref="G35:I35"/>
    <mergeCell ref="G37:I37"/>
  </mergeCells>
  <printOptions/>
  <pageMargins left="0.93" right="0.35" top="0.33" bottom="0.25" header="0.32" footer="0.2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28">
      <selection activeCell="A20" sqref="A20:IV26"/>
    </sheetView>
  </sheetViews>
  <sheetFormatPr defaultColWidth="9.140625" defaultRowHeight="12.75"/>
  <cols>
    <col min="1" max="1" width="3.421875" style="0" customWidth="1"/>
    <col min="2" max="2" width="50.57421875" style="0" customWidth="1"/>
    <col min="3" max="3" width="8.421875" style="0" customWidth="1"/>
    <col min="4" max="5" width="15.140625" style="0" customWidth="1"/>
  </cols>
  <sheetData>
    <row r="1" s="28" customFormat="1" ht="18.75">
      <c r="B1" s="28" t="s">
        <v>316</v>
      </c>
    </row>
    <row r="2" spans="1:5" ht="15">
      <c r="A2" s="32"/>
      <c r="B2" s="31"/>
      <c r="C2" s="31"/>
      <c r="D2" s="147" t="s">
        <v>26</v>
      </c>
      <c r="E2" s="151" t="s">
        <v>27</v>
      </c>
    </row>
    <row r="3" spans="1:5" ht="18.75" customHeight="1">
      <c r="A3" s="147" t="s">
        <v>28</v>
      </c>
      <c r="B3" s="44" t="s">
        <v>29</v>
      </c>
      <c r="C3" s="152" t="s">
        <v>30</v>
      </c>
      <c r="D3" s="147" t="s">
        <v>31</v>
      </c>
      <c r="E3" s="153" t="s">
        <v>32</v>
      </c>
    </row>
    <row r="4" spans="1:6" ht="18" customHeight="1">
      <c r="A4" s="44" t="s">
        <v>33</v>
      </c>
      <c r="B4" s="125" t="s">
        <v>34</v>
      </c>
      <c r="C4" s="32"/>
      <c r="D4" s="36">
        <f>D5+D9+D10+D19</f>
        <v>10823098</v>
      </c>
      <c r="E4" s="36">
        <v>16579665</v>
      </c>
      <c r="F4" s="29"/>
    </row>
    <row r="5" spans="1:6" ht="18" customHeight="1">
      <c r="A5" s="32"/>
      <c r="B5" s="35" t="s">
        <v>35</v>
      </c>
      <c r="C5" s="32"/>
      <c r="D5" s="36">
        <f>D6+D7+D8</f>
        <v>4237559</v>
      </c>
      <c r="E5" s="36">
        <v>4949414</v>
      </c>
      <c r="F5" s="29"/>
    </row>
    <row r="6" spans="1:6" ht="18" customHeight="1">
      <c r="A6" s="32"/>
      <c r="B6" s="31" t="s">
        <v>36</v>
      </c>
      <c r="C6" s="32"/>
      <c r="D6" s="33">
        <f>3807596+1489</f>
        <v>3809085</v>
      </c>
      <c r="E6" s="33">
        <v>4818206</v>
      </c>
      <c r="F6" s="29"/>
    </row>
    <row r="7" spans="1:6" ht="18.75" customHeight="1">
      <c r="A7" s="32"/>
      <c r="B7" s="31" t="s">
        <v>37</v>
      </c>
      <c r="C7" s="32"/>
      <c r="D7" s="33">
        <v>428474</v>
      </c>
      <c r="E7" s="33">
        <v>131208</v>
      </c>
      <c r="F7" s="29"/>
    </row>
    <row r="8" spans="1:6" ht="18" customHeight="1">
      <c r="A8" s="32"/>
      <c r="B8" s="31" t="s">
        <v>38</v>
      </c>
      <c r="C8" s="32"/>
      <c r="D8" s="33"/>
      <c r="E8" s="33"/>
      <c r="F8" s="29"/>
    </row>
    <row r="9" spans="1:6" ht="18" customHeight="1">
      <c r="A9" s="32"/>
      <c r="B9" s="34" t="s">
        <v>39</v>
      </c>
      <c r="C9" s="32"/>
      <c r="D9" s="33"/>
      <c r="E9" s="33"/>
      <c r="F9" s="29"/>
    </row>
    <row r="10" spans="1:6" ht="18" customHeight="1">
      <c r="A10" s="32"/>
      <c r="B10" s="35" t="s">
        <v>40</v>
      </c>
      <c r="C10" s="32"/>
      <c r="D10" s="36">
        <f>D11+D12+D13+D14+D15+D16+D17+D18</f>
        <v>4020849</v>
      </c>
      <c r="E10" s="36">
        <v>9022178</v>
      </c>
      <c r="F10" s="29"/>
    </row>
    <row r="11" spans="1:6" ht="15.75" customHeight="1">
      <c r="A11" s="32"/>
      <c r="B11" s="31" t="s">
        <v>41</v>
      </c>
      <c r="C11" s="32"/>
      <c r="D11" s="33">
        <v>2163976</v>
      </c>
      <c r="E11" s="33">
        <v>7641558</v>
      </c>
      <c r="F11" s="29"/>
    </row>
    <row r="12" spans="1:6" ht="15.75" customHeight="1">
      <c r="A12" s="32"/>
      <c r="B12" s="31" t="s">
        <v>42</v>
      </c>
      <c r="C12" s="32"/>
      <c r="D12" s="33"/>
      <c r="E12" s="33"/>
      <c r="F12" s="29"/>
    </row>
    <row r="13" spans="1:6" ht="15.75" customHeight="1">
      <c r="A13" s="32"/>
      <c r="B13" s="31" t="s">
        <v>43</v>
      </c>
      <c r="C13" s="32"/>
      <c r="D13" s="33"/>
      <c r="E13" s="33"/>
      <c r="F13" s="29"/>
    </row>
    <row r="14" spans="1:6" ht="15.75" customHeight="1">
      <c r="A14" s="32"/>
      <c r="B14" s="31" t="s">
        <v>44</v>
      </c>
      <c r="C14" s="32"/>
      <c r="D14" s="33">
        <f>1903132-46259</f>
        <v>1856873</v>
      </c>
      <c r="E14" s="33">
        <v>1380620</v>
      </c>
      <c r="F14" s="29"/>
    </row>
    <row r="15" spans="1:6" ht="15.75" customHeight="1">
      <c r="A15" s="32"/>
      <c r="B15" s="31" t="s">
        <v>45</v>
      </c>
      <c r="C15" s="32"/>
      <c r="D15" s="33"/>
      <c r="E15" s="33"/>
      <c r="F15" s="29"/>
    </row>
    <row r="16" spans="1:6" ht="15.75" customHeight="1">
      <c r="A16" s="32"/>
      <c r="B16" s="31" t="s">
        <v>46</v>
      </c>
      <c r="C16" s="32"/>
      <c r="D16" s="33"/>
      <c r="E16" s="33"/>
      <c r="F16" s="29"/>
    </row>
    <row r="17" spans="1:6" ht="15.75" customHeight="1">
      <c r="A17" s="32" t="s">
        <v>47</v>
      </c>
      <c r="B17" s="31" t="s">
        <v>48</v>
      </c>
      <c r="C17" s="32"/>
      <c r="D17" s="33"/>
      <c r="E17" s="33"/>
      <c r="F17" s="29"/>
    </row>
    <row r="18" spans="1:6" ht="15.75" customHeight="1">
      <c r="A18" s="32"/>
      <c r="B18" s="37" t="s">
        <v>49</v>
      </c>
      <c r="C18" s="32"/>
      <c r="D18" s="33"/>
      <c r="E18" s="33"/>
      <c r="F18" s="29"/>
    </row>
    <row r="19" spans="1:6" ht="18.75" customHeight="1">
      <c r="A19" s="32"/>
      <c r="B19" s="35" t="s">
        <v>50</v>
      </c>
      <c r="C19" s="32"/>
      <c r="D19" s="36">
        <f>D20+D21+D22+D23+D24+D25+D26</f>
        <v>2564690</v>
      </c>
      <c r="E19" s="36">
        <v>2608073</v>
      </c>
      <c r="F19" s="29"/>
    </row>
    <row r="20" spans="1:8" ht="15.75" customHeight="1">
      <c r="A20" s="32"/>
      <c r="B20" s="38" t="s">
        <v>51</v>
      </c>
      <c r="C20" s="32"/>
      <c r="D20" s="33">
        <v>2564690</v>
      </c>
      <c r="E20" s="33">
        <v>2608073</v>
      </c>
      <c r="F20" s="29"/>
      <c r="H20" s="6"/>
    </row>
    <row r="21" spans="1:6" ht="15.75" customHeight="1">
      <c r="A21" s="32"/>
      <c r="B21" s="38" t="s">
        <v>52</v>
      </c>
      <c r="C21" s="32"/>
      <c r="D21" s="33"/>
      <c r="E21" s="33"/>
      <c r="F21" s="29"/>
    </row>
    <row r="22" spans="1:6" ht="15.75" customHeight="1">
      <c r="A22" s="32"/>
      <c r="B22" s="38" t="s">
        <v>53</v>
      </c>
      <c r="C22" s="32"/>
      <c r="D22" s="33"/>
      <c r="E22" s="33"/>
      <c r="F22" s="29"/>
    </row>
    <row r="23" spans="1:6" ht="15.75" customHeight="1">
      <c r="A23" s="32"/>
      <c r="B23" s="38" t="s">
        <v>54</v>
      </c>
      <c r="C23" s="32"/>
      <c r="D23" s="33"/>
      <c r="E23" s="33"/>
      <c r="F23" s="29"/>
    </row>
    <row r="24" spans="1:6" ht="15.75" customHeight="1">
      <c r="A24" s="32"/>
      <c r="B24" s="38" t="s">
        <v>55</v>
      </c>
      <c r="C24" s="32"/>
      <c r="D24" s="33"/>
      <c r="E24" s="33"/>
      <c r="F24" s="29"/>
    </row>
    <row r="25" spans="1:6" ht="15.75" customHeight="1">
      <c r="A25" s="32"/>
      <c r="B25" s="38" t="s">
        <v>56</v>
      </c>
      <c r="C25" s="32"/>
      <c r="D25" s="33"/>
      <c r="E25" s="33"/>
      <c r="F25" s="29"/>
    </row>
    <row r="26" spans="1:6" ht="15.75" customHeight="1">
      <c r="A26" s="32"/>
      <c r="B26" s="38" t="s">
        <v>57</v>
      </c>
      <c r="C26" s="32"/>
      <c r="D26" s="33"/>
      <c r="E26" s="33"/>
      <c r="F26" s="29"/>
    </row>
    <row r="27" spans="1:6" ht="18" customHeight="1">
      <c r="A27" s="32"/>
      <c r="B27" s="35" t="s">
        <v>58</v>
      </c>
      <c r="C27" s="32"/>
      <c r="D27" s="33"/>
      <c r="E27" s="33"/>
      <c r="F27" s="29"/>
    </row>
    <row r="28" spans="1:6" ht="18" customHeight="1">
      <c r="A28" s="32"/>
      <c r="B28" s="35" t="s">
        <v>59</v>
      </c>
      <c r="C28" s="32"/>
      <c r="D28" s="33"/>
      <c r="E28" s="33"/>
      <c r="F28" s="29"/>
    </row>
    <row r="29" spans="1:6" ht="18" customHeight="1">
      <c r="A29" s="32"/>
      <c r="B29" s="35" t="s">
        <v>60</v>
      </c>
      <c r="C29" s="32"/>
      <c r="D29" s="33"/>
      <c r="E29" s="33"/>
      <c r="F29" s="29"/>
    </row>
    <row r="30" spans="1:6" ht="18" customHeight="1">
      <c r="A30" s="32"/>
      <c r="B30" s="31" t="s">
        <v>61</v>
      </c>
      <c r="C30" s="32"/>
      <c r="D30" s="33"/>
      <c r="E30" s="33"/>
      <c r="F30" s="29"/>
    </row>
    <row r="31" spans="1:6" ht="21" customHeight="1">
      <c r="A31" s="44" t="s">
        <v>62</v>
      </c>
      <c r="B31" s="39" t="s">
        <v>63</v>
      </c>
      <c r="C31" s="32"/>
      <c r="D31" s="36">
        <f>D32+D34+D40+D41+D42+D43+D44</f>
        <v>481417</v>
      </c>
      <c r="E31" s="36">
        <v>607543</v>
      </c>
      <c r="F31" s="29"/>
    </row>
    <row r="32" spans="1:6" ht="18" customHeight="1">
      <c r="A32" s="32"/>
      <c r="B32" s="40" t="s">
        <v>64</v>
      </c>
      <c r="C32" s="32"/>
      <c r="D32" s="33"/>
      <c r="E32" s="33"/>
      <c r="F32" s="29"/>
    </row>
    <row r="33" spans="1:6" ht="16.5" customHeight="1">
      <c r="A33" s="32"/>
      <c r="B33" s="31" t="s">
        <v>65</v>
      </c>
      <c r="C33" s="32"/>
      <c r="D33" s="33"/>
      <c r="E33" s="33"/>
      <c r="F33" s="29"/>
    </row>
    <row r="34" spans="1:6" ht="18" customHeight="1">
      <c r="A34" s="32"/>
      <c r="B34" s="40" t="s">
        <v>66</v>
      </c>
      <c r="C34" s="32"/>
      <c r="D34" s="36">
        <f>D35+D36+D37+D38</f>
        <v>481417</v>
      </c>
      <c r="E34" s="36">
        <v>607543</v>
      </c>
      <c r="F34" s="29"/>
    </row>
    <row r="35" spans="1:6" ht="18" customHeight="1">
      <c r="A35" s="32"/>
      <c r="B35" s="31" t="s">
        <v>67</v>
      </c>
      <c r="C35" s="32"/>
      <c r="D35" s="33"/>
      <c r="E35" s="33"/>
      <c r="F35" s="29"/>
    </row>
    <row r="36" spans="1:6" ht="18" customHeight="1">
      <c r="A36" s="32"/>
      <c r="B36" s="31" t="s">
        <v>68</v>
      </c>
      <c r="C36" s="32"/>
      <c r="D36" s="33"/>
      <c r="E36" s="33"/>
      <c r="F36" s="29"/>
    </row>
    <row r="37" spans="1:6" ht="18" customHeight="1">
      <c r="A37" s="32"/>
      <c r="B37" s="31" t="s">
        <v>69</v>
      </c>
      <c r="C37" s="32"/>
      <c r="D37" s="33">
        <v>412160</v>
      </c>
      <c r="E37" s="33">
        <v>515200</v>
      </c>
      <c r="F37" s="29"/>
    </row>
    <row r="38" spans="1:6" ht="18" customHeight="1">
      <c r="A38" s="32"/>
      <c r="B38" s="31" t="s">
        <v>70</v>
      </c>
      <c r="C38" s="32"/>
      <c r="D38" s="33">
        <v>69257</v>
      </c>
      <c r="E38" s="33">
        <v>92343</v>
      </c>
      <c r="F38" s="29"/>
    </row>
    <row r="39" spans="1:6" ht="18" customHeight="1">
      <c r="A39" s="32"/>
      <c r="B39" s="31" t="s">
        <v>71</v>
      </c>
      <c r="C39" s="32"/>
      <c r="D39" s="33"/>
      <c r="E39" s="33"/>
      <c r="F39" s="29"/>
    </row>
    <row r="40" spans="1:6" ht="18" customHeight="1">
      <c r="A40" s="32"/>
      <c r="B40" s="40" t="s">
        <v>72</v>
      </c>
      <c r="C40" s="32"/>
      <c r="D40" s="33"/>
      <c r="E40" s="33"/>
      <c r="F40" s="29"/>
    </row>
    <row r="41" spans="1:6" ht="18" customHeight="1">
      <c r="A41" s="32"/>
      <c r="B41" s="40" t="s">
        <v>73</v>
      </c>
      <c r="C41" s="32"/>
      <c r="D41" s="33"/>
      <c r="E41" s="33"/>
      <c r="F41" s="29"/>
    </row>
    <row r="42" spans="1:6" ht="18" customHeight="1">
      <c r="A42" s="32"/>
      <c r="B42" s="40" t="s">
        <v>74</v>
      </c>
      <c r="C42" s="32"/>
      <c r="D42" s="33"/>
      <c r="E42" s="33"/>
      <c r="F42" s="29"/>
    </row>
    <row r="43" spans="1:6" ht="18" customHeight="1">
      <c r="A43" s="32"/>
      <c r="B43" s="40" t="s">
        <v>75</v>
      </c>
      <c r="C43" s="32"/>
      <c r="D43" s="33"/>
      <c r="E43" s="33"/>
      <c r="F43" s="29"/>
    </row>
    <row r="44" spans="1:6" ht="18" customHeight="1">
      <c r="A44" s="32"/>
      <c r="B44" s="40" t="s">
        <v>76</v>
      </c>
      <c r="C44" s="32"/>
      <c r="D44" s="33"/>
      <c r="E44" s="33"/>
      <c r="F44" s="29"/>
    </row>
    <row r="45" spans="1:6" ht="24" customHeight="1">
      <c r="A45" s="32"/>
      <c r="B45" s="154" t="s">
        <v>77</v>
      </c>
      <c r="C45" s="32"/>
      <c r="D45" s="36">
        <f>D4+D31</f>
        <v>11304515</v>
      </c>
      <c r="E45" s="36">
        <v>17187208</v>
      </c>
      <c r="F45" s="29"/>
    </row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</sheetData>
  <printOptions/>
  <pageMargins left="0.83" right="0.17" top="0.17" bottom="0.17" header="0.17" footer="0.17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31">
      <selection activeCell="A11" sqref="A11:IV19"/>
    </sheetView>
  </sheetViews>
  <sheetFormatPr defaultColWidth="9.140625" defaultRowHeight="12.75"/>
  <cols>
    <col min="1" max="1" width="3.421875" style="0" customWidth="1"/>
    <col min="2" max="2" width="51.7109375" style="0" customWidth="1"/>
    <col min="3" max="3" width="7.57421875" style="0" customWidth="1"/>
    <col min="4" max="5" width="15.00390625" style="0" customWidth="1"/>
  </cols>
  <sheetData>
    <row r="1" s="41" customFormat="1" ht="22.5" customHeight="1">
      <c r="B1" s="41" t="s">
        <v>317</v>
      </c>
    </row>
    <row r="2" spans="1:5" ht="12.75" customHeight="1">
      <c r="A2" s="187" t="s">
        <v>28</v>
      </c>
      <c r="B2" s="188" t="s">
        <v>78</v>
      </c>
      <c r="C2" s="31"/>
      <c r="D2" s="151" t="s">
        <v>79</v>
      </c>
      <c r="E2" s="146" t="s">
        <v>27</v>
      </c>
    </row>
    <row r="3" spans="1:5" ht="12.75" customHeight="1">
      <c r="A3" s="187"/>
      <c r="B3" s="188"/>
      <c r="C3" s="152" t="s">
        <v>30</v>
      </c>
      <c r="D3" s="147" t="s">
        <v>31</v>
      </c>
      <c r="E3" s="153" t="s">
        <v>32</v>
      </c>
    </row>
    <row r="4" spans="1:6" ht="22.5" customHeight="1">
      <c r="A4" s="39" t="s">
        <v>33</v>
      </c>
      <c r="B4" s="39" t="s">
        <v>80</v>
      </c>
      <c r="C4" s="31"/>
      <c r="D4" s="36">
        <f>D5+D6+D10+D20+D21</f>
        <v>9735531</v>
      </c>
      <c r="E4" s="36">
        <v>12434553</v>
      </c>
      <c r="F4" s="29"/>
    </row>
    <row r="5" spans="1:6" ht="16.5" customHeight="1">
      <c r="A5" s="31"/>
      <c r="B5" s="40" t="s">
        <v>81</v>
      </c>
      <c r="C5" s="31"/>
      <c r="D5" s="42"/>
      <c r="E5" s="42"/>
      <c r="F5" s="29"/>
    </row>
    <row r="6" spans="1:6" ht="16.5" customHeight="1">
      <c r="A6" s="31"/>
      <c r="B6" s="40" t="s">
        <v>82</v>
      </c>
      <c r="C6" s="31"/>
      <c r="D6" s="42"/>
      <c r="E6" s="42"/>
      <c r="F6" s="29"/>
    </row>
    <row r="7" spans="1:6" ht="14.25" customHeight="1">
      <c r="A7" s="31"/>
      <c r="B7" s="31" t="s">
        <v>83</v>
      </c>
      <c r="C7" s="31"/>
      <c r="D7" s="42"/>
      <c r="E7" s="42"/>
      <c r="F7" s="29"/>
    </row>
    <row r="8" spans="1:6" ht="15.75" customHeight="1">
      <c r="A8" s="31"/>
      <c r="B8" s="31" t="s">
        <v>84</v>
      </c>
      <c r="C8" s="31"/>
      <c r="D8" s="42"/>
      <c r="E8" s="42"/>
      <c r="F8" s="29"/>
    </row>
    <row r="9" spans="1:6" ht="18" customHeight="1">
      <c r="A9" s="31"/>
      <c r="B9" s="31" t="s">
        <v>85</v>
      </c>
      <c r="C9" s="31"/>
      <c r="D9" s="42"/>
      <c r="E9" s="42"/>
      <c r="F9" s="29"/>
    </row>
    <row r="10" spans="1:6" ht="18" customHeight="1">
      <c r="A10" s="31"/>
      <c r="B10" s="40" t="s">
        <v>86</v>
      </c>
      <c r="C10" s="31"/>
      <c r="D10" s="36">
        <f>D11+D12+D13+D14+D15+D16+D17+D18+D19</f>
        <v>9735531</v>
      </c>
      <c r="E10" s="36">
        <v>12434553</v>
      </c>
      <c r="F10" s="29"/>
    </row>
    <row r="11" spans="1:6" ht="15.75" customHeight="1">
      <c r="A11" s="31"/>
      <c r="B11" s="31" t="s">
        <v>87</v>
      </c>
      <c r="C11" s="31"/>
      <c r="D11" s="42">
        <v>4746688</v>
      </c>
      <c r="E11" s="42">
        <v>7597404</v>
      </c>
      <c r="F11" s="29"/>
    </row>
    <row r="12" spans="1:6" ht="15.75" customHeight="1">
      <c r="A12" s="31"/>
      <c r="B12" s="31" t="s">
        <v>88</v>
      </c>
      <c r="C12" s="31"/>
      <c r="D12" s="42"/>
      <c r="E12" s="42"/>
      <c r="F12" s="29"/>
    </row>
    <row r="13" spans="1:6" ht="15.75" customHeight="1">
      <c r="A13" s="31"/>
      <c r="B13" s="31" t="s">
        <v>89</v>
      </c>
      <c r="C13" s="31"/>
      <c r="D13" s="33">
        <v>63891</v>
      </c>
      <c r="E13" s="33">
        <v>95829</v>
      </c>
      <c r="F13" s="29"/>
    </row>
    <row r="14" spans="1:6" ht="15.75" customHeight="1">
      <c r="A14" s="31"/>
      <c r="B14" s="31" t="s">
        <v>90</v>
      </c>
      <c r="C14" s="31"/>
      <c r="D14" s="42">
        <v>4000</v>
      </c>
      <c r="E14" s="42">
        <v>37200</v>
      </c>
      <c r="F14" s="29"/>
    </row>
    <row r="15" spans="1:6" ht="15.75" customHeight="1">
      <c r="A15" s="31"/>
      <c r="B15" s="31" t="s">
        <v>91</v>
      </c>
      <c r="C15" s="31"/>
      <c r="D15" s="42"/>
      <c r="E15" s="42"/>
      <c r="F15" s="29"/>
    </row>
    <row r="16" spans="1:6" ht="15.75" customHeight="1">
      <c r="A16" s="31"/>
      <c r="B16" s="31" t="s">
        <v>92</v>
      </c>
      <c r="C16" s="31"/>
      <c r="D16" s="42">
        <v>20952</v>
      </c>
      <c r="E16" s="42">
        <v>244120</v>
      </c>
      <c r="F16" s="29"/>
    </row>
    <row r="17" spans="1:6" ht="15.75" customHeight="1">
      <c r="A17" s="31"/>
      <c r="B17" s="31" t="s">
        <v>303</v>
      </c>
      <c r="C17" s="31"/>
      <c r="D17" s="42"/>
      <c r="E17" s="42"/>
      <c r="F17" s="29"/>
    </row>
    <row r="18" spans="1:6" ht="15.75" customHeight="1">
      <c r="A18" s="32"/>
      <c r="B18" s="43" t="s">
        <v>93</v>
      </c>
      <c r="C18" s="32"/>
      <c r="D18" s="42">
        <v>4900000</v>
      </c>
      <c r="E18" s="42">
        <v>4460000</v>
      </c>
      <c r="F18" s="29"/>
    </row>
    <row r="19" spans="1:6" ht="15.75" customHeight="1">
      <c r="A19" s="32"/>
      <c r="B19" s="38" t="s">
        <v>94</v>
      </c>
      <c r="C19" s="38"/>
      <c r="D19" s="33"/>
      <c r="E19" s="33"/>
      <c r="F19" s="29"/>
    </row>
    <row r="20" spans="1:6" ht="18" customHeight="1">
      <c r="A20" s="34"/>
      <c r="B20" s="35" t="s">
        <v>95</v>
      </c>
      <c r="C20" s="38"/>
      <c r="D20" s="33"/>
      <c r="E20" s="33"/>
      <c r="F20" s="29"/>
    </row>
    <row r="21" spans="1:6" ht="16.5" customHeight="1">
      <c r="A21" s="34"/>
      <c r="B21" s="35" t="s">
        <v>96</v>
      </c>
      <c r="C21" s="38"/>
      <c r="D21" s="36"/>
      <c r="E21" s="36"/>
      <c r="F21" s="29"/>
    </row>
    <row r="22" spans="1:6" ht="22.5" customHeight="1">
      <c r="A22" s="125" t="s">
        <v>62</v>
      </c>
      <c r="B22" s="44" t="s">
        <v>97</v>
      </c>
      <c r="C22" s="38"/>
      <c r="D22" s="36"/>
      <c r="E22" s="36"/>
      <c r="F22" s="29"/>
    </row>
    <row r="23" spans="1:6" ht="16.5" customHeight="1">
      <c r="A23" s="145"/>
      <c r="B23" s="35" t="s">
        <v>98</v>
      </c>
      <c r="C23" s="38"/>
      <c r="D23" s="33"/>
      <c r="E23" s="33"/>
      <c r="F23" s="29"/>
    </row>
    <row r="24" spans="1:6" ht="18" customHeight="1">
      <c r="A24" s="145"/>
      <c r="B24" s="38" t="s">
        <v>99</v>
      </c>
      <c r="C24" s="38"/>
      <c r="D24" s="33"/>
      <c r="E24" s="33"/>
      <c r="F24" s="29"/>
    </row>
    <row r="25" spans="1:6" ht="18" customHeight="1">
      <c r="A25" s="145"/>
      <c r="B25" s="38" t="s">
        <v>100</v>
      </c>
      <c r="C25" s="38"/>
      <c r="D25" s="33"/>
      <c r="E25" s="33"/>
      <c r="F25" s="29"/>
    </row>
    <row r="26" spans="1:6" ht="18" customHeight="1">
      <c r="A26" s="145"/>
      <c r="B26" s="38" t="s">
        <v>101</v>
      </c>
      <c r="C26" s="38"/>
      <c r="D26" s="33"/>
      <c r="E26" s="33"/>
      <c r="F26" s="29"/>
    </row>
    <row r="27" spans="1:6" ht="16.5" customHeight="1">
      <c r="A27" s="145"/>
      <c r="B27" s="35" t="s">
        <v>102</v>
      </c>
      <c r="C27" s="38"/>
      <c r="D27" s="33"/>
      <c r="E27" s="33"/>
      <c r="F27" s="29"/>
    </row>
    <row r="28" spans="1:6" ht="16.5" customHeight="1">
      <c r="A28" s="145"/>
      <c r="B28" s="34" t="s">
        <v>103</v>
      </c>
      <c r="C28" s="32"/>
      <c r="D28" s="42"/>
      <c r="E28" s="42"/>
      <c r="F28" s="29"/>
    </row>
    <row r="29" spans="1:6" ht="16.5" customHeight="1">
      <c r="A29" s="145"/>
      <c r="B29" s="35" t="s">
        <v>104</v>
      </c>
      <c r="C29" s="32"/>
      <c r="D29" s="42"/>
      <c r="E29" s="42"/>
      <c r="F29" s="29"/>
    </row>
    <row r="30" spans="1:6" ht="16.5" customHeight="1">
      <c r="A30" s="145"/>
      <c r="B30" s="35" t="s">
        <v>105</v>
      </c>
      <c r="C30" s="32"/>
      <c r="D30" s="42"/>
      <c r="E30" s="42"/>
      <c r="F30" s="29"/>
    </row>
    <row r="31" spans="1:6" ht="22.5" customHeight="1">
      <c r="A31" s="145"/>
      <c r="B31" s="35" t="s">
        <v>106</v>
      </c>
      <c r="C31" s="32"/>
      <c r="D31" s="36">
        <f>D4+D22</f>
        <v>9735531</v>
      </c>
      <c r="E31" s="36">
        <v>12434553</v>
      </c>
      <c r="F31" s="29"/>
    </row>
    <row r="32" spans="1:6" s="46" customFormat="1" ht="18" customHeight="1">
      <c r="A32" s="44" t="s">
        <v>107</v>
      </c>
      <c r="B32" s="44" t="s">
        <v>108</v>
      </c>
      <c r="C32" s="38"/>
      <c r="D32" s="36">
        <f>D33+D34+D35+D36+D37+D38+D39+D40+D41+D42+D43</f>
        <v>1568984</v>
      </c>
      <c r="E32" s="36">
        <v>4752654.6</v>
      </c>
      <c r="F32" s="29"/>
    </row>
    <row r="33" spans="1:6" s="46" customFormat="1" ht="18" customHeight="1">
      <c r="A33" s="44"/>
      <c r="B33" s="47" t="s">
        <v>109</v>
      </c>
      <c r="C33" s="38"/>
      <c r="D33" s="33"/>
      <c r="E33" s="33"/>
      <c r="F33" s="29"/>
    </row>
    <row r="34" spans="1:6" s="46" customFormat="1" ht="17.25" customHeight="1">
      <c r="A34" s="38"/>
      <c r="B34" s="35" t="s">
        <v>110</v>
      </c>
      <c r="C34" s="38"/>
      <c r="D34" s="33"/>
      <c r="E34" s="33"/>
      <c r="F34" s="29"/>
    </row>
    <row r="35" spans="1:6" s="46" customFormat="1" ht="18" customHeight="1">
      <c r="A35" s="38"/>
      <c r="B35" s="35" t="s">
        <v>111</v>
      </c>
      <c r="C35" s="38"/>
      <c r="D35" s="33">
        <v>1000000</v>
      </c>
      <c r="E35" s="33">
        <v>1000000</v>
      </c>
      <c r="F35" s="29"/>
    </row>
    <row r="36" spans="1:6" s="46" customFormat="1" ht="18" customHeight="1">
      <c r="A36" s="38"/>
      <c r="B36" s="35" t="s">
        <v>112</v>
      </c>
      <c r="C36" s="38"/>
      <c r="D36" s="33"/>
      <c r="E36" s="33"/>
      <c r="F36" s="29"/>
    </row>
    <row r="37" spans="1:6" s="46" customFormat="1" ht="18" customHeight="1">
      <c r="A37" s="38"/>
      <c r="B37" s="35" t="s">
        <v>113</v>
      </c>
      <c r="C37" s="38"/>
      <c r="D37" s="33"/>
      <c r="E37" s="33"/>
      <c r="F37" s="29"/>
    </row>
    <row r="38" spans="1:6" s="46" customFormat="1" ht="18" customHeight="1">
      <c r="A38" s="38"/>
      <c r="B38" s="35" t="s">
        <v>114</v>
      </c>
      <c r="C38" s="38"/>
      <c r="D38" s="33"/>
      <c r="E38" s="33"/>
      <c r="F38" s="29"/>
    </row>
    <row r="39" spans="1:6" s="46" customFormat="1" ht="18" customHeight="1">
      <c r="A39" s="38"/>
      <c r="B39" s="35" t="s">
        <v>115</v>
      </c>
      <c r="C39" s="38"/>
      <c r="D39" s="33">
        <v>100000</v>
      </c>
      <c r="E39" s="33">
        <v>100000</v>
      </c>
      <c r="F39" s="29"/>
    </row>
    <row r="40" spans="1:6" s="46" customFormat="1" ht="18" customHeight="1">
      <c r="A40" s="38"/>
      <c r="B40" s="35" t="s">
        <v>116</v>
      </c>
      <c r="C40" s="38"/>
      <c r="D40" s="33"/>
      <c r="E40" s="33"/>
      <c r="F40" s="29"/>
    </row>
    <row r="41" spans="1:6" s="46" customFormat="1" ht="18" customHeight="1">
      <c r="A41" s="38"/>
      <c r="B41" s="35" t="s">
        <v>117</v>
      </c>
      <c r="C41" s="38"/>
      <c r="D41" s="33"/>
      <c r="E41" s="33"/>
      <c r="F41" s="29"/>
    </row>
    <row r="42" spans="1:6" s="46" customFormat="1" ht="21" customHeight="1">
      <c r="A42" s="38"/>
      <c r="B42" s="35" t="s">
        <v>118</v>
      </c>
      <c r="C42" s="38"/>
      <c r="D42" s="33">
        <v>52655</v>
      </c>
      <c r="E42" s="33">
        <v>1403947</v>
      </c>
      <c r="F42" s="29"/>
    </row>
    <row r="43" spans="1:6" s="50" customFormat="1" ht="21" customHeight="1">
      <c r="A43" s="49"/>
      <c r="B43" s="48" t="s">
        <v>119</v>
      </c>
      <c r="C43" s="49"/>
      <c r="D43" s="36">
        <v>416329</v>
      </c>
      <c r="E43" s="36">
        <v>2248707.6</v>
      </c>
      <c r="F43" s="29"/>
    </row>
    <row r="44" spans="1:6" s="46" customFormat="1" ht="23.25" customHeight="1">
      <c r="A44" s="38"/>
      <c r="B44" s="157" t="s">
        <v>120</v>
      </c>
      <c r="C44" s="38"/>
      <c r="D44" s="36">
        <f>D31+D32</f>
        <v>11304515</v>
      </c>
      <c r="E44" s="36">
        <v>17187207.6</v>
      </c>
      <c r="F44" s="29"/>
    </row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</sheetData>
  <mergeCells count="2">
    <mergeCell ref="A2:A3"/>
    <mergeCell ref="B2:B3"/>
  </mergeCells>
  <printOptions/>
  <pageMargins left="0.88" right="0.17" top="0.17" bottom="0.17" header="0.17" footer="0.17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25">
      <selection activeCell="B8" sqref="B8"/>
    </sheetView>
  </sheetViews>
  <sheetFormatPr defaultColWidth="9.140625" defaultRowHeight="12.75"/>
  <cols>
    <col min="1" max="1" width="3.57421875" style="0" customWidth="1"/>
    <col min="2" max="2" width="51.140625" style="0" customWidth="1"/>
    <col min="3" max="3" width="8.421875" style="0" customWidth="1"/>
    <col min="4" max="4" width="15.421875" style="0" customWidth="1"/>
    <col min="5" max="5" width="15.7109375" style="0" customWidth="1"/>
  </cols>
  <sheetData>
    <row r="1" spans="1:3" ht="21.75" customHeight="1">
      <c r="A1" t="s">
        <v>121</v>
      </c>
      <c r="B1" s="51" t="s">
        <v>318</v>
      </c>
      <c r="C1" s="52"/>
    </row>
    <row r="2" spans="2:3" ht="15.75">
      <c r="B2" s="53" t="s">
        <v>122</v>
      </c>
      <c r="C2" s="52"/>
    </row>
    <row r="3" ht="10.5" customHeight="1"/>
    <row r="4" spans="1:5" ht="21.75" customHeight="1">
      <c r="A4" s="189" t="s">
        <v>28</v>
      </c>
      <c r="B4" s="189" t="s">
        <v>123</v>
      </c>
      <c r="C4" s="190" t="s">
        <v>30</v>
      </c>
      <c r="D4" s="47" t="s">
        <v>124</v>
      </c>
      <c r="E4" s="47" t="s">
        <v>125</v>
      </c>
    </row>
    <row r="5" spans="1:5" ht="16.5" customHeight="1">
      <c r="A5" s="189"/>
      <c r="B5" s="189"/>
      <c r="C5" s="190"/>
      <c r="D5" s="44" t="s">
        <v>31</v>
      </c>
      <c r="E5" s="158" t="s">
        <v>32</v>
      </c>
    </row>
    <row r="6" spans="1:6" ht="29.25" customHeight="1">
      <c r="A6" s="159">
        <v>1</v>
      </c>
      <c r="B6" s="160" t="s">
        <v>126</v>
      </c>
      <c r="C6" s="38"/>
      <c r="D6" s="36">
        <v>15338908</v>
      </c>
      <c r="E6" s="36">
        <v>25876507</v>
      </c>
      <c r="F6" s="29"/>
    </row>
    <row r="7" spans="1:6" ht="26.25" customHeight="1">
      <c r="A7" s="161">
        <v>2</v>
      </c>
      <c r="B7" s="38" t="s">
        <v>127</v>
      </c>
      <c r="C7" s="38"/>
      <c r="D7" s="33"/>
      <c r="E7" s="33"/>
      <c r="F7" s="29"/>
    </row>
    <row r="8" spans="1:6" ht="25.5" customHeight="1">
      <c r="A8" s="161">
        <v>3</v>
      </c>
      <c r="B8" s="38" t="s">
        <v>128</v>
      </c>
      <c r="C8" s="38"/>
      <c r="D8" s="33"/>
      <c r="E8" s="33"/>
      <c r="F8" s="29"/>
    </row>
    <row r="9" spans="1:6" ht="28.5" customHeight="1">
      <c r="A9" s="162">
        <v>4</v>
      </c>
      <c r="B9" s="54" t="s">
        <v>129</v>
      </c>
      <c r="C9" s="38"/>
      <c r="D9" s="148">
        <f>9358576+43383</f>
        <v>9401959</v>
      </c>
      <c r="E9" s="148">
        <v>13795216</v>
      </c>
      <c r="F9" s="29"/>
    </row>
    <row r="10" spans="1:6" ht="27" customHeight="1">
      <c r="A10" s="161">
        <v>5</v>
      </c>
      <c r="B10" s="149" t="s">
        <v>130</v>
      </c>
      <c r="C10" s="38"/>
      <c r="D10" s="36">
        <f>D11+D12</f>
        <v>4181707</v>
      </c>
      <c r="E10" s="36">
        <v>6622102</v>
      </c>
      <c r="F10" s="29"/>
    </row>
    <row r="11" spans="1:6" ht="29.25" customHeight="1">
      <c r="A11" s="163"/>
      <c r="B11" s="163" t="s">
        <v>131</v>
      </c>
      <c r="C11" s="38"/>
      <c r="D11" s="33">
        <v>3596760</v>
      </c>
      <c r="E11" s="33">
        <v>5801105</v>
      </c>
      <c r="F11" s="29"/>
    </row>
    <row r="12" spans="1:6" ht="29.25" customHeight="1">
      <c r="A12" s="161"/>
      <c r="B12" s="55" t="s">
        <v>132</v>
      </c>
      <c r="C12" s="38"/>
      <c r="D12" s="33">
        <v>584947</v>
      </c>
      <c r="E12" s="33">
        <v>820997</v>
      </c>
      <c r="F12" s="29"/>
    </row>
    <row r="13" spans="1:6" ht="29.25" customHeight="1">
      <c r="A13" s="161">
        <v>6</v>
      </c>
      <c r="B13" s="38" t="s">
        <v>133</v>
      </c>
      <c r="C13" s="38"/>
      <c r="D13" s="33">
        <v>126126</v>
      </c>
      <c r="E13" s="33">
        <v>138796</v>
      </c>
      <c r="F13" s="29"/>
    </row>
    <row r="14" spans="1:6" ht="29.25" customHeight="1">
      <c r="A14" s="161">
        <v>7</v>
      </c>
      <c r="B14" s="38" t="s">
        <v>134</v>
      </c>
      <c r="C14" s="38"/>
      <c r="D14" s="33">
        <f>833067+36000+39940+203570+36465+21320</f>
        <v>1170362</v>
      </c>
      <c r="E14" s="33">
        <v>2825546</v>
      </c>
      <c r="F14" s="29"/>
    </row>
    <row r="15" spans="1:6" ht="33.75" customHeight="1">
      <c r="A15" s="162">
        <v>8</v>
      </c>
      <c r="B15" s="56" t="s">
        <v>135</v>
      </c>
      <c r="C15" s="38"/>
      <c r="D15" s="36">
        <f>D9+D10+D13+D14</f>
        <v>14880154</v>
      </c>
      <c r="E15" s="36">
        <v>23381660</v>
      </c>
      <c r="F15" s="29"/>
    </row>
    <row r="16" spans="1:6" ht="31.5" customHeight="1">
      <c r="A16" s="56">
        <v>9</v>
      </c>
      <c r="B16" s="57" t="s">
        <v>136</v>
      </c>
      <c r="C16" s="32"/>
      <c r="D16" s="36">
        <f>D6-D15</f>
        <v>458754</v>
      </c>
      <c r="E16" s="36">
        <v>2494847</v>
      </c>
      <c r="F16" s="29"/>
    </row>
    <row r="17" spans="1:6" ht="27.75" customHeight="1">
      <c r="A17" s="161">
        <v>10</v>
      </c>
      <c r="B17" s="38" t="s">
        <v>137</v>
      </c>
      <c r="C17" s="32"/>
      <c r="D17" s="33"/>
      <c r="E17" s="33"/>
      <c r="F17" s="29"/>
    </row>
    <row r="18" spans="1:6" ht="25.5" customHeight="1">
      <c r="A18" s="164">
        <v>11</v>
      </c>
      <c r="B18" s="38" t="s">
        <v>138</v>
      </c>
      <c r="C18" s="32"/>
      <c r="D18" s="32"/>
      <c r="E18" s="32"/>
      <c r="F18" s="29"/>
    </row>
    <row r="19" spans="1:6" ht="29.25" customHeight="1">
      <c r="A19" s="164">
        <v>12</v>
      </c>
      <c r="B19" s="38" t="s">
        <v>139</v>
      </c>
      <c r="C19" s="32"/>
      <c r="D19" s="36">
        <f>D20+D21</f>
        <v>3834</v>
      </c>
      <c r="E19" s="36">
        <v>3717</v>
      </c>
      <c r="F19" s="29"/>
    </row>
    <row r="20" spans="1:6" ht="29.25" customHeight="1">
      <c r="A20" s="150"/>
      <c r="B20" s="58" t="s">
        <v>140</v>
      </c>
      <c r="C20" s="32"/>
      <c r="D20" s="33">
        <v>3834</v>
      </c>
      <c r="E20" s="33">
        <v>3717</v>
      </c>
      <c r="F20" s="29"/>
    </row>
    <row r="21" spans="1:6" ht="31.5" customHeight="1">
      <c r="A21" s="150"/>
      <c r="B21" s="38" t="s">
        <v>141</v>
      </c>
      <c r="C21" s="32"/>
      <c r="D21" s="33"/>
      <c r="E21" s="33"/>
      <c r="F21" s="29"/>
    </row>
    <row r="22" spans="1:6" ht="29.25" customHeight="1">
      <c r="A22" s="150"/>
      <c r="B22" s="38" t="s">
        <v>142</v>
      </c>
      <c r="C22" s="32"/>
      <c r="D22" s="33"/>
      <c r="E22" s="33"/>
      <c r="F22" s="29"/>
    </row>
    <row r="23" spans="1:6" ht="33.75" customHeight="1">
      <c r="A23" s="165">
        <v>13</v>
      </c>
      <c r="B23" s="59" t="s">
        <v>143</v>
      </c>
      <c r="C23" s="32"/>
      <c r="D23" s="36">
        <f>D19</f>
        <v>3834</v>
      </c>
      <c r="E23" s="36">
        <v>3717</v>
      </c>
      <c r="F23" s="29"/>
    </row>
    <row r="24" spans="1:6" ht="33" customHeight="1">
      <c r="A24" s="165">
        <v>14</v>
      </c>
      <c r="B24" s="59" t="s">
        <v>144</v>
      </c>
      <c r="C24" s="32"/>
      <c r="D24" s="36">
        <f>D16+D23</f>
        <v>462588</v>
      </c>
      <c r="E24" s="36">
        <v>2498564</v>
      </c>
      <c r="F24" s="29"/>
    </row>
    <row r="25" spans="1:6" ht="33" customHeight="1">
      <c r="A25" s="165">
        <v>15</v>
      </c>
      <c r="B25" s="54" t="s">
        <v>145</v>
      </c>
      <c r="C25" s="32"/>
      <c r="D25" s="33"/>
      <c r="E25" s="33"/>
      <c r="F25" s="29"/>
    </row>
    <row r="26" spans="1:6" ht="33" customHeight="1">
      <c r="A26" s="165">
        <v>16</v>
      </c>
      <c r="B26" s="59" t="s">
        <v>146</v>
      </c>
      <c r="C26" s="32"/>
      <c r="D26" s="36">
        <f>SUM(D24:D25)</f>
        <v>462588</v>
      </c>
      <c r="E26" s="36">
        <v>2498564</v>
      </c>
      <c r="F26" s="29"/>
    </row>
    <row r="27" spans="1:6" ht="33" customHeight="1">
      <c r="A27" s="165">
        <v>17</v>
      </c>
      <c r="B27" s="35" t="s">
        <v>147</v>
      </c>
      <c r="C27" s="32"/>
      <c r="D27" s="33">
        <f>D26*0.1</f>
        <v>46258.8</v>
      </c>
      <c r="E27" s="33">
        <v>249856.4</v>
      </c>
      <c r="F27" s="29"/>
    </row>
    <row r="28" spans="1:6" ht="31.5" customHeight="1">
      <c r="A28" s="165">
        <v>18</v>
      </c>
      <c r="B28" s="166" t="s">
        <v>148</v>
      </c>
      <c r="C28" s="32"/>
      <c r="D28" s="36">
        <f>D26-D27</f>
        <v>416329.2</v>
      </c>
      <c r="E28" s="36">
        <v>2248707.6</v>
      </c>
      <c r="F28" s="29"/>
    </row>
    <row r="29" spans="1:5" ht="16.5" customHeight="1">
      <c r="A29" s="60"/>
      <c r="B29" s="6"/>
      <c r="C29" s="6"/>
      <c r="D29" s="6"/>
      <c r="E29" s="6"/>
    </row>
    <row r="30" spans="1:5" ht="16.5" customHeight="1">
      <c r="A30" s="60"/>
      <c r="B30" s="20"/>
      <c r="C30" s="6"/>
      <c r="D30" s="6"/>
      <c r="E30" s="6"/>
    </row>
    <row r="31" spans="1:5" ht="22.5" customHeight="1">
      <c r="A31" s="60"/>
      <c r="B31" s="20"/>
      <c r="C31" s="6"/>
      <c r="D31" s="6"/>
      <c r="E31" s="6"/>
    </row>
    <row r="32" spans="1:5" ht="16.5" customHeight="1">
      <c r="A32" s="60"/>
      <c r="B32" s="20"/>
      <c r="C32" s="6"/>
      <c r="D32" s="6"/>
      <c r="E32" s="6"/>
    </row>
    <row r="33" spans="1:5" ht="21.75" customHeight="1">
      <c r="A33" s="60"/>
      <c r="B33" s="20"/>
      <c r="C33" s="6"/>
      <c r="D33" s="6"/>
      <c r="E33" s="6"/>
    </row>
    <row r="34" spans="1:5" ht="16.5" customHeight="1">
      <c r="A34" s="61"/>
      <c r="B34" s="61"/>
      <c r="C34" s="6"/>
      <c r="D34" s="6"/>
      <c r="E34" s="6"/>
    </row>
    <row r="35" spans="1:5" ht="16.5" customHeight="1">
      <c r="A35" s="61"/>
      <c r="B35" s="62"/>
      <c r="C35" s="6"/>
      <c r="D35" s="6"/>
      <c r="E35" s="6"/>
    </row>
    <row r="36" spans="1:5" ht="16.5" customHeight="1">
      <c r="A36" s="6"/>
      <c r="B36" s="20"/>
      <c r="C36" s="6"/>
      <c r="D36" s="6"/>
      <c r="E36" s="6"/>
    </row>
    <row r="37" spans="1:5" ht="16.5" customHeight="1">
      <c r="A37" s="6"/>
      <c r="B37" s="20"/>
      <c r="C37" s="6"/>
      <c r="D37" s="6"/>
      <c r="E37" s="6"/>
    </row>
    <row r="38" spans="1:5" ht="16.5" customHeight="1">
      <c r="A38" s="6"/>
      <c r="B38" s="20"/>
      <c r="C38" s="6"/>
      <c r="D38" s="6"/>
      <c r="E38" s="6"/>
    </row>
    <row r="39" spans="1:5" ht="16.5" customHeight="1">
      <c r="A39" s="6"/>
      <c r="B39" s="20"/>
      <c r="C39" s="6"/>
      <c r="D39" s="6"/>
      <c r="E39" s="6"/>
    </row>
    <row r="40" spans="1:5" ht="16.5" customHeight="1">
      <c r="A40" s="6"/>
      <c r="B40" s="20"/>
      <c r="C40" s="6"/>
      <c r="D40" s="6"/>
      <c r="E40" s="6"/>
    </row>
    <row r="41" spans="1:5" ht="16.5" customHeight="1">
      <c r="A41" s="6"/>
      <c r="B41" s="20"/>
      <c r="C41" s="6"/>
      <c r="D41" s="6"/>
      <c r="E41" s="6"/>
    </row>
    <row r="42" spans="1:5" ht="16.5" customHeight="1">
      <c r="A42" s="6"/>
      <c r="B42" s="20"/>
      <c r="C42" s="6"/>
      <c r="D42" s="6"/>
      <c r="E42" s="6"/>
    </row>
    <row r="43" spans="1:5" ht="16.5" customHeight="1">
      <c r="A43" s="6"/>
      <c r="B43" s="20"/>
      <c r="C43" s="6"/>
      <c r="D43" s="6"/>
      <c r="E43" s="6"/>
    </row>
    <row r="44" spans="1:5" ht="27.75" customHeight="1">
      <c r="A44" s="6"/>
      <c r="B44" s="20"/>
      <c r="C44" s="6"/>
      <c r="D44" s="6"/>
      <c r="E44" s="6"/>
    </row>
    <row r="45" spans="1:5" ht="14.25" customHeight="1">
      <c r="A45" s="6"/>
      <c r="B45" s="20"/>
      <c r="C45" s="6"/>
      <c r="D45" s="6"/>
      <c r="E45" s="6"/>
    </row>
    <row r="46" spans="1:5" ht="14.25" customHeight="1">
      <c r="A46" s="6"/>
      <c r="B46" s="61"/>
      <c r="C46" s="6"/>
      <c r="D46" s="6"/>
      <c r="E46" s="6"/>
    </row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</sheetData>
  <mergeCells count="3">
    <mergeCell ref="A4:A5"/>
    <mergeCell ref="B4:B5"/>
    <mergeCell ref="C4:C5"/>
  </mergeCells>
  <printOptions/>
  <pageMargins left="0.83" right="0.17" top="0.18" bottom="0.17" header="0.18" footer="0.17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9"/>
  <sheetViews>
    <sheetView workbookViewId="0" topLeftCell="A22">
      <selection activeCell="B9" sqref="B9"/>
    </sheetView>
  </sheetViews>
  <sheetFormatPr defaultColWidth="9.140625" defaultRowHeight="12.75"/>
  <cols>
    <col min="1" max="1" width="4.421875" style="0" customWidth="1"/>
    <col min="2" max="2" width="49.00390625" style="0" customWidth="1"/>
    <col min="3" max="3" width="8.8515625" style="0" customWidth="1"/>
    <col min="4" max="4" width="14.8515625" style="0" customWidth="1"/>
    <col min="5" max="5" width="15.57421875" style="0" customWidth="1"/>
  </cols>
  <sheetData>
    <row r="2" spans="2:3" s="63" customFormat="1" ht="20.25">
      <c r="B2" s="51" t="s">
        <v>319</v>
      </c>
      <c r="C2" s="64"/>
    </row>
    <row r="3" spans="2:3" ht="6.75" customHeight="1">
      <c r="B3" s="53"/>
      <c r="C3" s="52"/>
    </row>
    <row r="4" spans="4:5" ht="20.25" customHeight="1">
      <c r="D4" s="171" t="s">
        <v>149</v>
      </c>
      <c r="E4" s="171"/>
    </row>
    <row r="5" spans="1:5" ht="25.5" customHeight="1">
      <c r="A5" s="189" t="s">
        <v>28</v>
      </c>
      <c r="B5" s="189" t="s">
        <v>150</v>
      </c>
      <c r="C5" s="189"/>
      <c r="D5" s="44" t="s">
        <v>79</v>
      </c>
      <c r="E5" s="44" t="s">
        <v>151</v>
      </c>
    </row>
    <row r="6" spans="1:5" ht="25.5" customHeight="1">
      <c r="A6" s="189"/>
      <c r="B6" s="189"/>
      <c r="C6" s="189"/>
      <c r="D6" s="167" t="s">
        <v>31</v>
      </c>
      <c r="E6" s="168" t="s">
        <v>32</v>
      </c>
    </row>
    <row r="7" spans="1:5" ht="30" customHeight="1">
      <c r="A7" s="169"/>
      <c r="B7" s="189" t="s">
        <v>152</v>
      </c>
      <c r="C7" s="174"/>
      <c r="D7" s="33"/>
      <c r="E7" s="33"/>
    </row>
    <row r="8" spans="1:5" ht="27" customHeight="1">
      <c r="A8" s="169"/>
      <c r="B8" s="76" t="s">
        <v>153</v>
      </c>
      <c r="C8" s="76"/>
      <c r="D8" s="33">
        <v>23884</v>
      </c>
      <c r="E8" s="33">
        <v>28332</v>
      </c>
    </row>
    <row r="9" spans="1:5" ht="27" customHeight="1">
      <c r="A9" s="44"/>
      <c r="B9" s="156" t="s">
        <v>154</v>
      </c>
      <c r="C9" s="76"/>
      <c r="D9" s="33">
        <f>-15370-3038-1009-199-36-36-19</f>
        <v>-19707</v>
      </c>
      <c r="E9" s="33">
        <v>-29416</v>
      </c>
    </row>
    <row r="10" spans="1:5" ht="27" customHeight="1">
      <c r="A10" s="169"/>
      <c r="B10" s="191" t="s">
        <v>155</v>
      </c>
      <c r="C10" s="192"/>
      <c r="D10" s="33"/>
      <c r="E10" s="33"/>
    </row>
    <row r="11" spans="1:5" ht="13.5" customHeight="1">
      <c r="A11" s="179"/>
      <c r="B11" s="176" t="s">
        <v>156</v>
      </c>
      <c r="C11" s="192"/>
      <c r="D11" s="178"/>
      <c r="E11" s="178"/>
    </row>
    <row r="12" spans="1:5" ht="13.5" customHeight="1">
      <c r="A12" s="179"/>
      <c r="B12" s="176"/>
      <c r="C12" s="192"/>
      <c r="D12" s="178"/>
      <c r="E12" s="178"/>
    </row>
    <row r="13" spans="1:5" ht="27" customHeight="1">
      <c r="A13" s="155"/>
      <c r="B13" s="176" t="s">
        <v>157</v>
      </c>
      <c r="C13" s="192"/>
      <c r="D13" s="33">
        <f>-523-1206</f>
        <v>-1729</v>
      </c>
      <c r="E13" s="33">
        <v>-4283</v>
      </c>
    </row>
    <row r="14" spans="1:5" ht="27" customHeight="1">
      <c r="A14" s="169"/>
      <c r="B14" s="191" t="s">
        <v>158</v>
      </c>
      <c r="C14" s="192"/>
      <c r="D14" s="33">
        <f>SUM(D8:D13)</f>
        <v>2448</v>
      </c>
      <c r="E14" s="33">
        <v>-5367</v>
      </c>
    </row>
    <row r="15" spans="1:5" ht="30" customHeight="1">
      <c r="A15" s="169"/>
      <c r="B15" s="189" t="s">
        <v>159</v>
      </c>
      <c r="C15" s="174"/>
      <c r="D15" s="36"/>
      <c r="E15" s="36"/>
    </row>
    <row r="16" spans="1:8" ht="27" customHeight="1">
      <c r="A16" s="169"/>
      <c r="B16" s="76" t="s">
        <v>160</v>
      </c>
      <c r="C16" s="76"/>
      <c r="D16" s="33"/>
      <c r="E16" s="33"/>
      <c r="H16" s="29"/>
    </row>
    <row r="17" spans="1:5" ht="27" customHeight="1">
      <c r="A17" s="169"/>
      <c r="B17" s="191" t="s">
        <v>161</v>
      </c>
      <c r="C17" s="192"/>
      <c r="D17" s="33"/>
      <c r="E17" s="33">
        <v>-109</v>
      </c>
    </row>
    <row r="18" spans="1:5" ht="27" customHeight="1">
      <c r="A18" s="44"/>
      <c r="B18" s="176" t="s">
        <v>162</v>
      </c>
      <c r="C18" s="192"/>
      <c r="D18" s="33"/>
      <c r="E18" s="33"/>
    </row>
    <row r="19" spans="1:5" ht="27" customHeight="1">
      <c r="A19" s="56"/>
      <c r="B19" s="176" t="s">
        <v>163</v>
      </c>
      <c r="C19" s="192"/>
      <c r="D19" s="33"/>
      <c r="E19" s="33">
        <v>4</v>
      </c>
    </row>
    <row r="20" spans="1:5" ht="27" customHeight="1">
      <c r="A20" s="169"/>
      <c r="B20" s="191" t="s">
        <v>164</v>
      </c>
      <c r="C20" s="192"/>
      <c r="D20" s="33"/>
      <c r="E20" s="33"/>
    </row>
    <row r="21" spans="1:8" ht="27" customHeight="1">
      <c r="A21" s="169"/>
      <c r="B21" s="76" t="s">
        <v>165</v>
      </c>
      <c r="C21" s="76"/>
      <c r="D21" s="36">
        <f>D17+D19</f>
        <v>0</v>
      </c>
      <c r="E21" s="36">
        <f>E17+E19</f>
        <v>-105</v>
      </c>
      <c r="G21" s="29"/>
      <c r="H21" s="29"/>
    </row>
    <row r="22" spans="1:5" ht="30" customHeight="1">
      <c r="A22" s="169"/>
      <c r="B22" s="189" t="s">
        <v>166</v>
      </c>
      <c r="C22" s="174"/>
      <c r="D22" s="36"/>
      <c r="E22" s="36"/>
    </row>
    <row r="23" spans="1:8" ht="27" customHeight="1">
      <c r="A23" s="44"/>
      <c r="B23" s="175" t="s">
        <v>167</v>
      </c>
      <c r="C23" s="192"/>
      <c r="D23" s="33"/>
      <c r="E23" s="33"/>
      <c r="H23" s="29"/>
    </row>
    <row r="24" spans="1:8" ht="27" customHeight="1">
      <c r="A24" s="44"/>
      <c r="B24" s="191" t="s">
        <v>168</v>
      </c>
      <c r="C24" s="192"/>
      <c r="D24" s="33"/>
      <c r="E24" s="33"/>
      <c r="G24" s="29"/>
      <c r="H24" s="29"/>
    </row>
    <row r="25" spans="1:8" ht="27" customHeight="1">
      <c r="A25" s="44"/>
      <c r="B25" s="176" t="s">
        <v>169</v>
      </c>
      <c r="C25" s="177"/>
      <c r="D25" s="33"/>
      <c r="E25" s="33"/>
      <c r="H25" s="29"/>
    </row>
    <row r="26" spans="1:5" ht="27" customHeight="1">
      <c r="A26" s="56"/>
      <c r="B26" s="191" t="s">
        <v>170</v>
      </c>
      <c r="C26" s="192"/>
      <c r="D26" s="33">
        <f>-2800-360</f>
        <v>-3160</v>
      </c>
      <c r="E26" s="33">
        <v>-9540</v>
      </c>
    </row>
    <row r="27" spans="1:5" ht="27" customHeight="1">
      <c r="A27" s="56"/>
      <c r="B27" s="76" t="s">
        <v>171</v>
      </c>
      <c r="C27" s="76"/>
      <c r="D27" s="36">
        <f>SUM(D23:D26)</f>
        <v>-3160</v>
      </c>
      <c r="E27" s="36">
        <v>-9540</v>
      </c>
    </row>
    <row r="28" spans="1:5" ht="30" customHeight="1">
      <c r="A28" s="56"/>
      <c r="B28" s="193" t="s">
        <v>172</v>
      </c>
      <c r="C28" s="192"/>
      <c r="D28" s="36">
        <f>D30-D29</f>
        <v>-712</v>
      </c>
      <c r="E28" s="36">
        <v>-15012</v>
      </c>
    </row>
    <row r="29" spans="1:5" ht="30" customHeight="1">
      <c r="A29" s="56"/>
      <c r="B29" s="59" t="s">
        <v>173</v>
      </c>
      <c r="C29" s="76"/>
      <c r="D29" s="36">
        <v>4950</v>
      </c>
      <c r="E29" s="36">
        <v>19962</v>
      </c>
    </row>
    <row r="30" spans="1:5" ht="30" customHeight="1">
      <c r="A30" s="169"/>
      <c r="B30" s="59" t="s">
        <v>174</v>
      </c>
      <c r="C30" s="76"/>
      <c r="D30" s="36">
        <v>4238</v>
      </c>
      <c r="E30" s="36">
        <v>4950</v>
      </c>
    </row>
    <row r="31" spans="1:5" ht="25.5" customHeight="1">
      <c r="A31" s="65"/>
      <c r="B31" s="66"/>
      <c r="C31" s="66"/>
      <c r="D31" s="66"/>
      <c r="E31" s="66"/>
    </row>
    <row r="32" spans="1:5" ht="25.5" customHeight="1">
      <c r="A32" s="60"/>
      <c r="B32" s="6"/>
      <c r="C32" s="6"/>
      <c r="D32" s="6"/>
      <c r="E32" s="6"/>
    </row>
    <row r="33" spans="1:5" ht="16.5" customHeight="1">
      <c r="A33" s="60"/>
      <c r="B33" s="20"/>
      <c r="C33" s="6"/>
      <c r="D33" s="6"/>
      <c r="E33" s="6"/>
    </row>
    <row r="34" spans="1:5" ht="22.5" customHeight="1">
      <c r="A34" s="60"/>
      <c r="B34" s="20"/>
      <c r="C34" s="6"/>
      <c r="D34" s="6"/>
      <c r="E34" s="6"/>
    </row>
    <row r="35" spans="1:5" ht="16.5" customHeight="1">
      <c r="A35" s="60"/>
      <c r="B35" s="20"/>
      <c r="C35" s="6"/>
      <c r="D35" s="6"/>
      <c r="E35" s="6"/>
    </row>
    <row r="36" spans="1:5" ht="21.75" customHeight="1">
      <c r="A36" s="60"/>
      <c r="B36" s="20"/>
      <c r="C36" s="6"/>
      <c r="D36" s="6"/>
      <c r="E36" s="6"/>
    </row>
    <row r="37" spans="1:5" ht="16.5" customHeight="1">
      <c r="A37" s="61"/>
      <c r="B37" s="61"/>
      <c r="C37" s="6"/>
      <c r="D37" s="6"/>
      <c r="E37" s="6"/>
    </row>
    <row r="38" spans="1:5" ht="16.5" customHeight="1">
      <c r="A38" s="61"/>
      <c r="B38" s="62"/>
      <c r="C38" s="6"/>
      <c r="D38" s="6"/>
      <c r="E38" s="6"/>
    </row>
    <row r="39" spans="1:5" ht="16.5" customHeight="1">
      <c r="A39" s="6"/>
      <c r="B39" s="20"/>
      <c r="C39" s="6"/>
      <c r="D39" s="6"/>
      <c r="E39" s="6"/>
    </row>
    <row r="40" spans="1:5" ht="16.5" customHeight="1">
      <c r="A40" s="6"/>
      <c r="B40" s="20"/>
      <c r="C40" s="6"/>
      <c r="D40" s="6"/>
      <c r="E40" s="6"/>
    </row>
    <row r="41" spans="1:5" ht="16.5" customHeight="1">
      <c r="A41" s="6"/>
      <c r="B41" s="20"/>
      <c r="C41" s="6"/>
      <c r="D41" s="6"/>
      <c r="E41" s="6"/>
    </row>
    <row r="42" spans="1:5" ht="16.5" customHeight="1">
      <c r="A42" s="6"/>
      <c r="B42" s="20"/>
      <c r="C42" s="6"/>
      <c r="D42" s="6"/>
      <c r="E42" s="6"/>
    </row>
    <row r="43" spans="1:5" ht="16.5" customHeight="1">
      <c r="A43" s="6"/>
      <c r="B43" s="20"/>
      <c r="C43" s="6"/>
      <c r="D43" s="6"/>
      <c r="E43" s="6"/>
    </row>
    <row r="44" spans="1:5" ht="16.5" customHeight="1">
      <c r="A44" s="6"/>
      <c r="B44" s="20"/>
      <c r="C44" s="6"/>
      <c r="D44" s="6"/>
      <c r="E44" s="6"/>
    </row>
    <row r="45" spans="1:5" ht="16.5" customHeight="1">
      <c r="A45" s="6"/>
      <c r="B45" s="20"/>
      <c r="C45" s="6"/>
      <c r="D45" s="6"/>
      <c r="E45" s="6"/>
    </row>
    <row r="46" spans="1:5" ht="16.5" customHeight="1">
      <c r="A46" s="6"/>
      <c r="B46" s="20"/>
      <c r="C46" s="6"/>
      <c r="D46" s="6"/>
      <c r="E46" s="6"/>
    </row>
    <row r="47" spans="1:5" ht="27.75" customHeight="1">
      <c r="A47" s="6"/>
      <c r="B47" s="20"/>
      <c r="C47" s="6"/>
      <c r="D47" s="6"/>
      <c r="E47" s="6"/>
    </row>
    <row r="48" spans="1:5" ht="14.25" customHeight="1">
      <c r="A48" s="6"/>
      <c r="B48" s="20"/>
      <c r="C48" s="6"/>
      <c r="D48" s="6"/>
      <c r="E48" s="6"/>
    </row>
    <row r="49" spans="1:5" ht="14.25" customHeight="1">
      <c r="A49" s="6"/>
      <c r="B49" s="61"/>
      <c r="C49" s="6"/>
      <c r="D49" s="6"/>
      <c r="E49" s="6"/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</sheetData>
  <mergeCells count="22">
    <mergeCell ref="D4:E4"/>
    <mergeCell ref="A5:A6"/>
    <mergeCell ref="B5:C6"/>
    <mergeCell ref="B7:C7"/>
    <mergeCell ref="B10:C10"/>
    <mergeCell ref="A11:A12"/>
    <mergeCell ref="B11:C12"/>
    <mergeCell ref="D11:D12"/>
    <mergeCell ref="E11:E12"/>
    <mergeCell ref="B13:C13"/>
    <mergeCell ref="B14:C14"/>
    <mergeCell ref="B15:C15"/>
    <mergeCell ref="B17:C17"/>
    <mergeCell ref="B18:C18"/>
    <mergeCell ref="B19:C19"/>
    <mergeCell ref="B20:C20"/>
    <mergeCell ref="B26:C26"/>
    <mergeCell ref="B28:C28"/>
    <mergeCell ref="B22:C22"/>
    <mergeCell ref="B23:C23"/>
    <mergeCell ref="B24:C24"/>
    <mergeCell ref="B25:C25"/>
  </mergeCells>
  <printOptions/>
  <pageMargins left="0.75" right="0.22" top="0.17" bottom="0.17" header="0.17" footer="0.17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22"/>
  <sheetViews>
    <sheetView workbookViewId="0" topLeftCell="A1">
      <selection activeCell="A1" sqref="A1:IV16384"/>
    </sheetView>
  </sheetViews>
  <sheetFormatPr defaultColWidth="9.140625" defaultRowHeight="12.75"/>
  <cols>
    <col min="1" max="1" width="4.421875" style="0" customWidth="1"/>
    <col min="2" max="2" width="42.7109375" style="0" customWidth="1"/>
    <col min="3" max="5" width="13.7109375" style="0" customWidth="1"/>
    <col min="6" max="6" width="13.421875" style="0" customWidth="1"/>
    <col min="7" max="7" width="16.57421875" style="0" customWidth="1"/>
    <col min="8" max="8" width="15.00390625" style="0" customWidth="1"/>
  </cols>
  <sheetData>
    <row r="1" ht="12" customHeight="1"/>
    <row r="2" ht="12.75" hidden="1"/>
    <row r="3" spans="3:8" ht="22.5">
      <c r="C3" s="172" t="s">
        <v>320</v>
      </c>
      <c r="D3" s="172"/>
      <c r="E3" s="172"/>
      <c r="F3" s="172"/>
      <c r="G3" s="172"/>
      <c r="H3" s="172"/>
    </row>
    <row r="5" spans="1:8" s="46" customFormat="1" ht="15.75">
      <c r="A5" s="53" t="s">
        <v>175</v>
      </c>
      <c r="B5" s="53"/>
      <c r="C5" s="53"/>
      <c r="H5" s="53" t="s">
        <v>176</v>
      </c>
    </row>
    <row r="6" ht="11.25" customHeight="1" thickBot="1"/>
    <row r="7" spans="1:8" s="71" customFormat="1" ht="39" customHeight="1" thickTop="1">
      <c r="A7" s="67"/>
      <c r="B7" s="68"/>
      <c r="C7" s="69" t="s">
        <v>177</v>
      </c>
      <c r="D7" s="69" t="s">
        <v>178</v>
      </c>
      <c r="E7" s="69" t="s">
        <v>179</v>
      </c>
      <c r="F7" s="69" t="s">
        <v>180</v>
      </c>
      <c r="G7" s="69" t="s">
        <v>181</v>
      </c>
      <c r="H7" s="70" t="s">
        <v>182</v>
      </c>
    </row>
    <row r="8" spans="1:8" ht="30" customHeight="1">
      <c r="A8" s="72" t="s">
        <v>33</v>
      </c>
      <c r="B8" s="59" t="s">
        <v>304</v>
      </c>
      <c r="C8" s="73">
        <v>1000</v>
      </c>
      <c r="D8" s="73"/>
      <c r="E8" s="73"/>
      <c r="F8" s="73">
        <v>100</v>
      </c>
      <c r="G8" s="73">
        <v>3653</v>
      </c>
      <c r="H8" s="74">
        <f>C8+F8+G8</f>
        <v>4753</v>
      </c>
    </row>
    <row r="9" spans="1:8" ht="25.5" customHeight="1">
      <c r="A9" s="75" t="s">
        <v>183</v>
      </c>
      <c r="B9" s="76" t="s">
        <v>184</v>
      </c>
      <c r="C9" s="77"/>
      <c r="D9" s="77"/>
      <c r="E9" s="77"/>
      <c r="F9" s="77"/>
      <c r="G9" s="77"/>
      <c r="H9" s="78"/>
    </row>
    <row r="10" spans="1:8" ht="25.5" customHeight="1">
      <c r="A10" s="75" t="s">
        <v>185</v>
      </c>
      <c r="B10" s="59" t="s">
        <v>186</v>
      </c>
      <c r="C10" s="77"/>
      <c r="D10" s="77"/>
      <c r="E10" s="77"/>
      <c r="F10" s="77"/>
      <c r="G10" s="77"/>
      <c r="H10" s="78"/>
    </row>
    <row r="11" spans="1:8" ht="25.5" customHeight="1">
      <c r="A11" s="75">
        <v>1</v>
      </c>
      <c r="B11" s="76" t="s">
        <v>187</v>
      </c>
      <c r="C11" s="77"/>
      <c r="D11" s="77"/>
      <c r="E11" s="77"/>
      <c r="F11" s="77"/>
      <c r="G11" s="77"/>
      <c r="H11" s="78"/>
    </row>
    <row r="12" spans="1:8" ht="25.5" customHeight="1">
      <c r="A12" s="75">
        <v>2</v>
      </c>
      <c r="B12" s="76" t="s">
        <v>188</v>
      </c>
      <c r="C12" s="77"/>
      <c r="D12" s="77"/>
      <c r="E12" s="77"/>
      <c r="F12" s="77"/>
      <c r="G12" s="77">
        <v>-3600</v>
      </c>
      <c r="H12" s="78">
        <v>-3600</v>
      </c>
    </row>
    <row r="13" spans="1:8" ht="25.5" customHeight="1">
      <c r="A13" s="75">
        <v>3</v>
      </c>
      <c r="B13" s="76" t="s">
        <v>189</v>
      </c>
      <c r="C13" s="77"/>
      <c r="D13" s="77"/>
      <c r="E13" s="77"/>
      <c r="F13" s="77"/>
      <c r="G13" s="77"/>
      <c r="H13" s="78"/>
    </row>
    <row r="14" spans="1:8" ht="25.5" customHeight="1">
      <c r="A14" s="75">
        <v>4</v>
      </c>
      <c r="B14" s="76" t="s">
        <v>190</v>
      </c>
      <c r="C14" s="77"/>
      <c r="D14" s="77"/>
      <c r="E14" s="77"/>
      <c r="F14" s="77"/>
      <c r="G14" s="77"/>
      <c r="H14" s="78"/>
    </row>
    <row r="15" spans="1:8" ht="28.5" customHeight="1">
      <c r="A15" s="79" t="s">
        <v>62</v>
      </c>
      <c r="B15" s="59" t="s">
        <v>304</v>
      </c>
      <c r="C15" s="73">
        <f>SUM(C8:C14)</f>
        <v>1000</v>
      </c>
      <c r="D15" s="73"/>
      <c r="E15" s="73"/>
      <c r="F15" s="73">
        <f>SUM(F8:F14)</f>
        <v>100</v>
      </c>
      <c r="G15" s="73">
        <f>SUM(G8:G14)</f>
        <v>53</v>
      </c>
      <c r="H15" s="74">
        <f>C15+F15+G15</f>
        <v>1153</v>
      </c>
    </row>
    <row r="16" spans="1:8" ht="25.5" customHeight="1">
      <c r="A16" s="75">
        <v>1</v>
      </c>
      <c r="B16" s="76" t="s">
        <v>321</v>
      </c>
      <c r="C16" s="77"/>
      <c r="D16" s="77"/>
      <c r="E16" s="77"/>
      <c r="F16" s="77"/>
      <c r="G16" s="77">
        <v>416</v>
      </c>
      <c r="H16" s="78">
        <v>416</v>
      </c>
    </row>
    <row r="17" spans="1:8" ht="25.5" customHeight="1">
      <c r="A17" s="75">
        <v>2</v>
      </c>
      <c r="B17" s="76" t="s">
        <v>188</v>
      </c>
      <c r="C17" s="77"/>
      <c r="D17" s="77"/>
      <c r="E17" s="77"/>
      <c r="F17" s="77"/>
      <c r="G17" s="77"/>
      <c r="H17" s="78"/>
    </row>
    <row r="18" spans="1:8" ht="25.5" customHeight="1">
      <c r="A18" s="75">
        <v>3</v>
      </c>
      <c r="B18" s="76" t="s">
        <v>191</v>
      </c>
      <c r="C18" s="77"/>
      <c r="D18" s="77"/>
      <c r="E18" s="77"/>
      <c r="F18" s="77"/>
      <c r="G18" s="77"/>
      <c r="H18" s="78"/>
    </row>
    <row r="19" spans="1:8" ht="25.5" customHeight="1">
      <c r="A19" s="75">
        <v>4</v>
      </c>
      <c r="B19" s="76" t="s">
        <v>192</v>
      </c>
      <c r="C19" s="77"/>
      <c r="D19" s="77"/>
      <c r="E19" s="77"/>
      <c r="F19" s="77"/>
      <c r="G19" s="77"/>
      <c r="H19" s="78"/>
    </row>
    <row r="20" spans="1:8" ht="27" customHeight="1" thickBot="1">
      <c r="A20" s="80" t="s">
        <v>107</v>
      </c>
      <c r="B20" s="81" t="s">
        <v>322</v>
      </c>
      <c r="C20" s="82">
        <f>SUM(C15:C19)</f>
        <v>1000</v>
      </c>
      <c r="D20" s="82"/>
      <c r="E20" s="82"/>
      <c r="F20" s="82">
        <f>SUM(F15:F19)</f>
        <v>100</v>
      </c>
      <c r="G20" s="82">
        <f>SUM(G15:G19)</f>
        <v>469</v>
      </c>
      <c r="H20" s="83">
        <f>SUM(C20:G20)</f>
        <v>1569</v>
      </c>
    </row>
    <row r="21" spans="1:8" ht="13.5" thickTop="1">
      <c r="A21" s="84"/>
      <c r="B21" s="84"/>
      <c r="C21" s="84"/>
      <c r="D21" s="84"/>
      <c r="E21" s="84"/>
      <c r="F21" s="84"/>
      <c r="G21" s="85"/>
      <c r="H21" s="84"/>
    </row>
    <row r="22" spans="1:8" ht="12.75">
      <c r="A22" s="84"/>
      <c r="B22" s="84"/>
      <c r="C22" s="84"/>
      <c r="D22" s="84"/>
      <c r="E22" s="84"/>
      <c r="F22" s="84"/>
      <c r="G22" s="84"/>
      <c r="H22" s="84"/>
    </row>
  </sheetData>
  <mergeCells count="1">
    <mergeCell ref="C3:H3"/>
  </mergeCells>
  <printOptions/>
  <pageMargins left="0.28" right="0.17" top="0.54" bottom="0.17" header="0.5" footer="0.17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3"/>
  <sheetViews>
    <sheetView workbookViewId="0" topLeftCell="A41">
      <selection activeCell="H41" sqref="H1:O16384"/>
    </sheetView>
  </sheetViews>
  <sheetFormatPr defaultColWidth="9.140625" defaultRowHeight="12.75"/>
  <cols>
    <col min="1" max="1" width="4.140625" style="0" customWidth="1"/>
    <col min="2" max="2" width="6.57421875" style="0" customWidth="1"/>
    <col min="4" max="4" width="10.421875" style="0" customWidth="1"/>
    <col min="5" max="5" width="11.7109375" style="0" customWidth="1"/>
    <col min="6" max="6" width="12.57421875" style="0" customWidth="1"/>
    <col min="7" max="7" width="37.7109375" style="0" customWidth="1"/>
  </cols>
  <sheetData>
    <row r="1" spans="1:7" ht="15.75">
      <c r="A1" s="197" t="s">
        <v>193</v>
      </c>
      <c r="B1" s="198"/>
      <c r="C1" s="198"/>
      <c r="D1" s="198"/>
      <c r="E1" s="198"/>
      <c r="F1" s="86"/>
      <c r="G1" s="87"/>
    </row>
    <row r="2" spans="1:7" ht="20.25" customHeight="1">
      <c r="A2" s="88"/>
      <c r="B2" s="6"/>
      <c r="C2" s="6"/>
      <c r="D2" s="171"/>
      <c r="E2" s="171"/>
      <c r="F2" s="6"/>
      <c r="G2" s="89"/>
    </row>
    <row r="3" spans="1:7" ht="18">
      <c r="A3" s="90" t="s">
        <v>194</v>
      </c>
      <c r="B3" s="6"/>
      <c r="C3" s="6"/>
      <c r="D3" s="6"/>
      <c r="E3" s="6"/>
      <c r="F3" s="6"/>
      <c r="G3" s="89"/>
    </row>
    <row r="4" spans="1:7" ht="10.5" customHeight="1">
      <c r="A4" s="88"/>
      <c r="B4" s="6"/>
      <c r="C4" s="6"/>
      <c r="D4" s="6"/>
      <c r="E4" s="6"/>
      <c r="F4" s="6"/>
      <c r="G4" s="89"/>
    </row>
    <row r="5" spans="1:7" ht="12.75" customHeight="1">
      <c r="A5" s="91" t="s">
        <v>195</v>
      </c>
      <c r="B5" s="92"/>
      <c r="C5" s="92"/>
      <c r="D5" s="92"/>
      <c r="E5" s="92"/>
      <c r="F5" s="92"/>
      <c r="G5" s="93"/>
    </row>
    <row r="6" spans="1:7" ht="15" customHeight="1">
      <c r="A6" s="94"/>
      <c r="B6" s="199" t="s">
        <v>196</v>
      </c>
      <c r="C6" s="199"/>
      <c r="D6" s="199"/>
      <c r="E6" s="199"/>
      <c r="F6" s="199"/>
      <c r="G6" s="200"/>
    </row>
    <row r="7" spans="1:7" ht="15" customHeight="1">
      <c r="A7" s="95"/>
      <c r="B7" s="18" t="s">
        <v>197</v>
      </c>
      <c r="C7" s="96"/>
      <c r="D7" s="96"/>
      <c r="E7" s="97"/>
      <c r="F7" s="96"/>
      <c r="G7" s="98"/>
    </row>
    <row r="8" spans="1:7" ht="15" customHeight="1">
      <c r="A8" s="95"/>
      <c r="B8" s="199" t="s">
        <v>198</v>
      </c>
      <c r="C8" s="199"/>
      <c r="D8" s="199"/>
      <c r="E8" s="199"/>
      <c r="F8" s="199"/>
      <c r="G8" s="200"/>
    </row>
    <row r="9" spans="1:7" ht="15" customHeight="1">
      <c r="A9" s="95"/>
      <c r="B9" s="96"/>
      <c r="C9" s="99" t="s">
        <v>199</v>
      </c>
      <c r="D9" s="96"/>
      <c r="E9" s="96"/>
      <c r="F9" s="96"/>
      <c r="G9" s="98"/>
    </row>
    <row r="10" spans="1:7" ht="15" customHeight="1">
      <c r="A10" s="94"/>
      <c r="B10" s="96"/>
      <c r="C10" s="99" t="s">
        <v>200</v>
      </c>
      <c r="D10" s="96"/>
      <c r="E10" s="97"/>
      <c r="F10" s="96"/>
      <c r="G10" s="98"/>
    </row>
    <row r="11" spans="1:7" ht="15" customHeight="1">
      <c r="A11" s="95"/>
      <c r="B11" s="96"/>
      <c r="C11" s="99" t="s">
        <v>201</v>
      </c>
      <c r="D11" s="96"/>
      <c r="E11" s="97"/>
      <c r="F11" s="96"/>
      <c r="G11" s="98"/>
    </row>
    <row r="12" spans="1:7" ht="8.25" customHeight="1">
      <c r="A12" s="100"/>
      <c r="B12" s="92"/>
      <c r="C12" s="101"/>
      <c r="D12" s="101"/>
      <c r="E12" s="101"/>
      <c r="F12" s="101"/>
      <c r="G12" s="93"/>
    </row>
    <row r="13" spans="1:7" ht="15.75">
      <c r="A13" s="102" t="s">
        <v>202</v>
      </c>
      <c r="B13" s="103"/>
      <c r="C13" s="103"/>
      <c r="D13" s="103"/>
      <c r="E13" s="10"/>
      <c r="F13" s="6"/>
      <c r="G13" s="89"/>
    </row>
    <row r="14" spans="1:7" ht="9.75" customHeight="1">
      <c r="A14" s="88"/>
      <c r="B14" s="6"/>
      <c r="C14" s="6"/>
      <c r="D14" s="6"/>
      <c r="E14" s="6"/>
      <c r="F14" s="6"/>
      <c r="G14" s="89"/>
    </row>
    <row r="15" spans="1:7" ht="15" customHeight="1">
      <c r="A15" s="104">
        <v>1</v>
      </c>
      <c r="B15" s="195" t="s">
        <v>203</v>
      </c>
      <c r="C15" s="195"/>
      <c r="D15" s="195"/>
      <c r="E15" s="195"/>
      <c r="F15" s="195"/>
      <c r="G15" s="196"/>
    </row>
    <row r="16" spans="1:7" ht="15" customHeight="1">
      <c r="A16" s="104">
        <v>2</v>
      </c>
      <c r="B16" s="195" t="s">
        <v>204</v>
      </c>
      <c r="C16" s="195"/>
      <c r="D16" s="195"/>
      <c r="E16" s="195"/>
      <c r="F16" s="195"/>
      <c r="G16" s="196"/>
    </row>
    <row r="17" spans="1:7" ht="15" customHeight="1">
      <c r="A17" s="104">
        <v>3</v>
      </c>
      <c r="B17" s="195" t="s">
        <v>205</v>
      </c>
      <c r="C17" s="195"/>
      <c r="D17" s="195"/>
      <c r="E17" s="195"/>
      <c r="F17" s="195"/>
      <c r="G17" s="196"/>
    </row>
    <row r="18" spans="1:7" ht="15" customHeight="1">
      <c r="A18" s="105">
        <v>4</v>
      </c>
      <c r="B18" s="195" t="s">
        <v>206</v>
      </c>
      <c r="C18" s="195"/>
      <c r="D18" s="195"/>
      <c r="E18" s="195"/>
      <c r="F18" s="195"/>
      <c r="G18" s="196"/>
    </row>
    <row r="19" spans="1:7" ht="15" customHeight="1">
      <c r="A19" s="106"/>
      <c r="B19" s="195" t="s">
        <v>207</v>
      </c>
      <c r="C19" s="195"/>
      <c r="D19" s="195"/>
      <c r="E19" s="195"/>
      <c r="F19" s="195"/>
      <c r="G19" s="196"/>
    </row>
    <row r="20" spans="1:7" ht="15" customHeight="1">
      <c r="A20" s="106"/>
      <c r="B20" s="195" t="s">
        <v>208</v>
      </c>
      <c r="C20" s="195"/>
      <c r="D20" s="195"/>
      <c r="E20" s="195"/>
      <c r="F20" s="195"/>
      <c r="G20" s="196"/>
    </row>
    <row r="21" spans="1:7" ht="15" customHeight="1">
      <c r="A21" s="106"/>
      <c r="B21" s="195" t="s">
        <v>209</v>
      </c>
      <c r="C21" s="195"/>
      <c r="D21" s="195"/>
      <c r="E21" s="195"/>
      <c r="F21" s="195"/>
      <c r="G21" s="196"/>
    </row>
    <row r="22" spans="1:7" ht="15" customHeight="1">
      <c r="A22" s="106"/>
      <c r="B22" s="195" t="s">
        <v>210</v>
      </c>
      <c r="C22" s="195"/>
      <c r="D22" s="195"/>
      <c r="E22" s="195"/>
      <c r="F22" s="195"/>
      <c r="G22" s="196"/>
    </row>
    <row r="23" spans="1:7" ht="15" customHeight="1">
      <c r="A23" s="106"/>
      <c r="B23" s="195" t="s">
        <v>211</v>
      </c>
      <c r="C23" s="195"/>
      <c r="D23" s="195"/>
      <c r="E23" s="195"/>
      <c r="F23" s="195"/>
      <c r="G23" s="196"/>
    </row>
    <row r="24" spans="1:7" ht="15" customHeight="1">
      <c r="A24" s="106"/>
      <c r="B24" s="195" t="s">
        <v>212</v>
      </c>
      <c r="C24" s="195"/>
      <c r="D24" s="195"/>
      <c r="E24" s="195"/>
      <c r="F24" s="195"/>
      <c r="G24" s="196"/>
    </row>
    <row r="25" spans="1:7" ht="15" customHeight="1">
      <c r="A25" s="106"/>
      <c r="B25" s="195" t="s">
        <v>213</v>
      </c>
      <c r="C25" s="195"/>
      <c r="D25" s="195"/>
      <c r="E25" s="195"/>
      <c r="F25" s="195"/>
      <c r="G25" s="196"/>
    </row>
    <row r="26" spans="1:7" ht="15" customHeight="1">
      <c r="A26" s="107"/>
      <c r="B26" s="195" t="s">
        <v>214</v>
      </c>
      <c r="C26" s="195"/>
      <c r="D26" s="195"/>
      <c r="E26" s="195"/>
      <c r="F26" s="195"/>
      <c r="G26" s="196"/>
    </row>
    <row r="27" spans="1:7" ht="15" customHeight="1">
      <c r="A27" s="107"/>
      <c r="B27" s="195" t="s">
        <v>215</v>
      </c>
      <c r="C27" s="195"/>
      <c r="D27" s="195"/>
      <c r="E27" s="195"/>
      <c r="F27" s="195"/>
      <c r="G27" s="196"/>
    </row>
    <row r="28" spans="1:7" ht="15" customHeight="1">
      <c r="A28" s="106"/>
      <c r="B28" s="195" t="s">
        <v>216</v>
      </c>
      <c r="C28" s="195"/>
      <c r="D28" s="195"/>
      <c r="E28" s="195"/>
      <c r="F28" s="195"/>
      <c r="G28" s="196"/>
    </row>
    <row r="29" spans="1:7" ht="15" customHeight="1">
      <c r="A29" s="106"/>
      <c r="B29" s="195" t="s">
        <v>217</v>
      </c>
      <c r="C29" s="195"/>
      <c r="D29" s="195"/>
      <c r="E29" s="195"/>
      <c r="F29" s="195"/>
      <c r="G29" s="196"/>
    </row>
    <row r="30" spans="1:7" ht="15" customHeight="1">
      <c r="A30" s="106"/>
      <c r="B30" s="195" t="s">
        <v>218</v>
      </c>
      <c r="C30" s="195"/>
      <c r="D30" s="195"/>
      <c r="E30" s="195"/>
      <c r="F30" s="195"/>
      <c r="G30" s="196"/>
    </row>
    <row r="31" spans="1:7" ht="15" customHeight="1">
      <c r="A31" s="106"/>
      <c r="B31" s="195" t="s">
        <v>219</v>
      </c>
      <c r="C31" s="195"/>
      <c r="D31" s="195"/>
      <c r="E31" s="195"/>
      <c r="F31" s="195"/>
      <c r="G31" s="196"/>
    </row>
    <row r="32" spans="1:7" ht="15" customHeight="1">
      <c r="A32" s="106"/>
      <c r="B32" s="108"/>
      <c r="C32" s="195" t="s">
        <v>220</v>
      </c>
      <c r="D32" s="195"/>
      <c r="E32" s="195"/>
      <c r="F32" s="195"/>
      <c r="G32" s="196"/>
    </row>
    <row r="33" spans="1:7" ht="15" customHeight="1">
      <c r="A33" s="106"/>
      <c r="B33" s="108"/>
      <c r="C33" s="195" t="s">
        <v>221</v>
      </c>
      <c r="D33" s="195"/>
      <c r="E33" s="195"/>
      <c r="F33" s="195"/>
      <c r="G33" s="196"/>
    </row>
    <row r="34" spans="1:7" ht="15" customHeight="1">
      <c r="A34" s="106"/>
      <c r="B34" s="108"/>
      <c r="C34" s="195" t="s">
        <v>222</v>
      </c>
      <c r="D34" s="195"/>
      <c r="E34" s="195"/>
      <c r="F34" s="195"/>
      <c r="G34" s="196"/>
    </row>
    <row r="35" spans="1:7" ht="15" customHeight="1">
      <c r="A35" s="106"/>
      <c r="B35" s="108"/>
      <c r="C35" s="195" t="s">
        <v>223</v>
      </c>
      <c r="D35" s="195"/>
      <c r="E35" s="195"/>
      <c r="F35" s="195"/>
      <c r="G35" s="196"/>
    </row>
    <row r="36" spans="1:7" ht="15" customHeight="1">
      <c r="A36" s="106"/>
      <c r="B36" s="108"/>
      <c r="C36" s="195" t="s">
        <v>224</v>
      </c>
      <c r="D36" s="195"/>
      <c r="E36" s="195"/>
      <c r="F36" s="195"/>
      <c r="G36" s="196"/>
    </row>
    <row r="37" spans="1:7" ht="15" customHeight="1">
      <c r="A37" s="106"/>
      <c r="B37" s="108"/>
      <c r="C37" s="195" t="s">
        <v>225</v>
      </c>
      <c r="D37" s="195"/>
      <c r="E37" s="195"/>
      <c r="F37" s="195"/>
      <c r="G37" s="196"/>
    </row>
    <row r="38" spans="1:7" ht="15" customHeight="1">
      <c r="A38" s="106"/>
      <c r="B38" s="108"/>
      <c r="C38" s="195" t="s">
        <v>226</v>
      </c>
      <c r="D38" s="195"/>
      <c r="E38" s="195"/>
      <c r="F38" s="195"/>
      <c r="G38" s="196"/>
    </row>
    <row r="39" spans="1:7" ht="10.5" customHeight="1">
      <c r="A39" s="106"/>
      <c r="B39" s="6"/>
      <c r="C39" s="6"/>
      <c r="D39" s="6"/>
      <c r="E39" s="6"/>
      <c r="F39" s="6"/>
      <c r="G39" s="89"/>
    </row>
    <row r="40" spans="1:7" ht="15.75">
      <c r="A40" s="102" t="s">
        <v>227</v>
      </c>
      <c r="B40" s="6"/>
      <c r="C40" s="6"/>
      <c r="D40" s="6"/>
      <c r="E40" s="6"/>
      <c r="F40" s="6"/>
      <c r="G40" s="89"/>
    </row>
    <row r="41" spans="1:7" ht="9.75" customHeight="1">
      <c r="A41" s="88"/>
      <c r="B41" s="6"/>
      <c r="C41" s="6"/>
      <c r="D41" s="6"/>
      <c r="E41" s="6"/>
      <c r="F41" s="6"/>
      <c r="G41" s="89"/>
    </row>
    <row r="42" spans="1:7" ht="14.25">
      <c r="A42" s="106"/>
      <c r="B42" s="195" t="s">
        <v>228</v>
      </c>
      <c r="C42" s="195"/>
      <c r="D42" s="195"/>
      <c r="E42" s="195"/>
      <c r="F42" s="195"/>
      <c r="G42" s="196"/>
    </row>
    <row r="43" spans="1:7" ht="14.25">
      <c r="A43" s="106"/>
      <c r="B43" s="195" t="s">
        <v>229</v>
      </c>
      <c r="C43" s="195"/>
      <c r="D43" s="195"/>
      <c r="E43" s="195"/>
      <c r="F43" s="195"/>
      <c r="G43" s="196"/>
    </row>
    <row r="44" spans="1:7" ht="14.25">
      <c r="A44" s="106"/>
      <c r="B44" s="195" t="s">
        <v>230</v>
      </c>
      <c r="C44" s="195"/>
      <c r="D44" s="195"/>
      <c r="E44" s="195"/>
      <c r="F44" s="195"/>
      <c r="G44" s="196"/>
    </row>
    <row r="45" spans="1:7" ht="14.25">
      <c r="A45" s="106"/>
      <c r="B45" s="195" t="s">
        <v>231</v>
      </c>
      <c r="C45" s="195"/>
      <c r="D45" s="195"/>
      <c r="E45" s="195"/>
      <c r="F45" s="195"/>
      <c r="G45" s="196"/>
    </row>
    <row r="46" spans="1:7" ht="14.25">
      <c r="A46" s="106"/>
      <c r="B46" s="195" t="s">
        <v>232</v>
      </c>
      <c r="C46" s="195"/>
      <c r="D46" s="195"/>
      <c r="E46" s="195"/>
      <c r="F46" s="195"/>
      <c r="G46" s="196"/>
    </row>
    <row r="47" spans="1:7" ht="14.25">
      <c r="A47" s="106"/>
      <c r="B47" s="195" t="s">
        <v>233</v>
      </c>
      <c r="C47" s="195"/>
      <c r="D47" s="195"/>
      <c r="E47" s="195"/>
      <c r="F47" s="195"/>
      <c r="G47" s="196"/>
    </row>
    <row r="48" spans="1:7" ht="14.25">
      <c r="A48" s="106"/>
      <c r="B48" s="195" t="s">
        <v>234</v>
      </c>
      <c r="C48" s="195"/>
      <c r="D48" s="195"/>
      <c r="E48" s="195"/>
      <c r="F48" s="195"/>
      <c r="G48" s="196"/>
    </row>
    <row r="49" spans="1:7" ht="14.25">
      <c r="A49" s="106"/>
      <c r="B49" s="195" t="s">
        <v>235</v>
      </c>
      <c r="C49" s="195"/>
      <c r="D49" s="195"/>
      <c r="E49" s="195"/>
      <c r="F49" s="195"/>
      <c r="G49" s="196"/>
    </row>
    <row r="50" spans="1:7" ht="14.25">
      <c r="A50" s="106"/>
      <c r="B50" s="195" t="s">
        <v>236</v>
      </c>
      <c r="C50" s="195"/>
      <c r="D50" s="195"/>
      <c r="E50" s="195"/>
      <c r="F50" s="195"/>
      <c r="G50" s="196"/>
    </row>
    <row r="51" spans="1:7" ht="14.25">
      <c r="A51" s="106"/>
      <c r="B51" s="195" t="s">
        <v>237</v>
      </c>
      <c r="C51" s="195"/>
      <c r="D51" s="195"/>
      <c r="E51" s="195"/>
      <c r="F51" s="195"/>
      <c r="G51" s="196"/>
    </row>
    <row r="52" spans="1:7" ht="14.25" customHeight="1">
      <c r="A52" s="106"/>
      <c r="B52" s="195" t="s">
        <v>238</v>
      </c>
      <c r="C52" s="195"/>
      <c r="D52" s="195"/>
      <c r="E52" s="195"/>
      <c r="F52" s="195"/>
      <c r="G52" s="196"/>
    </row>
    <row r="53" spans="1:7" ht="12.75" customHeight="1">
      <c r="A53" s="106"/>
      <c r="B53" s="195" t="s">
        <v>239</v>
      </c>
      <c r="C53" s="195"/>
      <c r="D53" s="195"/>
      <c r="E53" s="195"/>
      <c r="F53" s="195"/>
      <c r="G53" s="196"/>
    </row>
    <row r="54" spans="1:7" ht="15.75" customHeight="1" thickBot="1">
      <c r="A54" s="109"/>
      <c r="B54" s="173" t="s">
        <v>240</v>
      </c>
      <c r="C54" s="173"/>
      <c r="D54" s="173"/>
      <c r="E54" s="173"/>
      <c r="F54" s="173"/>
      <c r="G54" s="194"/>
    </row>
    <row r="55" spans="1:7" ht="14.25">
      <c r="A55" s="108"/>
      <c r="B55" s="108"/>
      <c r="C55" s="108"/>
      <c r="D55" s="108"/>
      <c r="E55" s="108"/>
      <c r="F55" s="108"/>
      <c r="G55" s="108"/>
    </row>
    <row r="56" spans="1:7" ht="14.25">
      <c r="A56" s="108"/>
      <c r="B56" s="108"/>
      <c r="C56" s="108"/>
      <c r="D56" s="108"/>
      <c r="E56" s="108"/>
      <c r="F56" s="108"/>
      <c r="G56" s="108"/>
    </row>
    <row r="57" spans="1:7" ht="14.25">
      <c r="A57" s="108"/>
      <c r="B57" s="108"/>
      <c r="C57" s="108"/>
      <c r="D57" s="108"/>
      <c r="E57" s="108"/>
      <c r="F57" s="108"/>
      <c r="G57" s="108"/>
    </row>
    <row r="58" spans="1:7" ht="14.25">
      <c r="A58" s="108"/>
      <c r="B58" s="108"/>
      <c r="C58" s="108"/>
      <c r="D58" s="108"/>
      <c r="E58" s="108"/>
      <c r="F58" s="108"/>
      <c r="G58" s="108"/>
    </row>
    <row r="59" spans="1:7" ht="14.25">
      <c r="A59" s="108"/>
      <c r="B59" s="108"/>
      <c r="C59" s="108"/>
      <c r="D59" s="108"/>
      <c r="E59" s="108"/>
      <c r="F59" s="108"/>
      <c r="G59" s="108"/>
    </row>
    <row r="60" spans="1:7" ht="14.25">
      <c r="A60" s="108"/>
      <c r="B60" s="108"/>
      <c r="C60" s="108"/>
      <c r="D60" s="108"/>
      <c r="E60" s="108"/>
      <c r="F60" s="108"/>
      <c r="G60" s="108"/>
    </row>
    <row r="61" spans="1:7" ht="14.25">
      <c r="A61" s="108"/>
      <c r="B61" s="108"/>
      <c r="C61" s="108"/>
      <c r="D61" s="108"/>
      <c r="E61" s="108"/>
      <c r="F61" s="108"/>
      <c r="G61" s="108"/>
    </row>
    <row r="62" spans="1:7" ht="14.25">
      <c r="A62" s="108"/>
      <c r="B62" s="108"/>
      <c r="C62" s="108"/>
      <c r="D62" s="108"/>
      <c r="E62" s="108"/>
      <c r="F62" s="108"/>
      <c r="G62" s="108"/>
    </row>
    <row r="63" spans="1:7" ht="14.25">
      <c r="A63" s="108"/>
      <c r="B63" s="108"/>
      <c r="C63" s="108"/>
      <c r="D63" s="108"/>
      <c r="E63" s="108"/>
      <c r="F63" s="108"/>
      <c r="G63" s="108"/>
    </row>
    <row r="64" spans="1:7" ht="14.25">
      <c r="A64" s="108"/>
      <c r="B64" s="108"/>
      <c r="C64" s="108"/>
      <c r="D64" s="108"/>
      <c r="E64" s="108"/>
      <c r="F64" s="108"/>
      <c r="G64" s="108"/>
    </row>
    <row r="65" spans="1:7" ht="14.25">
      <c r="A65" s="108"/>
      <c r="B65" s="108"/>
      <c r="C65" s="108"/>
      <c r="D65" s="108"/>
      <c r="E65" s="108"/>
      <c r="F65" s="108"/>
      <c r="G65" s="108"/>
    </row>
    <row r="66" spans="1:7" ht="14.25">
      <c r="A66" s="108"/>
      <c r="B66" s="108"/>
      <c r="C66" s="108"/>
      <c r="D66" s="108"/>
      <c r="E66" s="108"/>
      <c r="F66" s="108"/>
      <c r="G66" s="108"/>
    </row>
    <row r="67" spans="1:7" ht="14.25">
      <c r="A67" s="108"/>
      <c r="B67" s="108"/>
      <c r="C67" s="108"/>
      <c r="D67" s="108"/>
      <c r="E67" s="108"/>
      <c r="F67" s="108"/>
      <c r="G67" s="108"/>
    </row>
    <row r="68" spans="1:7" ht="14.25">
      <c r="A68" s="108"/>
      <c r="B68" s="108"/>
      <c r="C68" s="108"/>
      <c r="D68" s="108"/>
      <c r="E68" s="108"/>
      <c r="F68" s="108"/>
      <c r="G68" s="108"/>
    </row>
    <row r="69" spans="1:7" ht="14.25">
      <c r="A69" s="113"/>
      <c r="B69" s="113"/>
      <c r="C69" s="113"/>
      <c r="D69" s="113"/>
      <c r="E69" s="113"/>
      <c r="F69" s="113"/>
      <c r="G69" s="113"/>
    </row>
    <row r="70" spans="1:7" ht="14.25">
      <c r="A70" s="113"/>
      <c r="B70" s="113"/>
      <c r="C70" s="113"/>
      <c r="D70" s="113"/>
      <c r="E70" s="113"/>
      <c r="F70" s="113"/>
      <c r="G70" s="113"/>
    </row>
    <row r="71" spans="1:7" ht="14.25">
      <c r="A71" s="113"/>
      <c r="B71" s="113"/>
      <c r="C71" s="113"/>
      <c r="D71" s="113"/>
      <c r="E71" s="113"/>
      <c r="F71" s="113"/>
      <c r="G71" s="113"/>
    </row>
    <row r="72" spans="1:7" ht="14.25">
      <c r="A72" s="113"/>
      <c r="B72" s="113"/>
      <c r="C72" s="113"/>
      <c r="D72" s="113"/>
      <c r="E72" s="113"/>
      <c r="F72" s="113"/>
      <c r="G72" s="113"/>
    </row>
    <row r="73" spans="1:7" ht="14.25">
      <c r="A73" s="113"/>
      <c r="B73" s="113"/>
      <c r="C73" s="113"/>
      <c r="D73" s="113"/>
      <c r="E73" s="113"/>
      <c r="F73" s="113"/>
      <c r="G73" s="113"/>
    </row>
  </sheetData>
  <mergeCells count="41">
    <mergeCell ref="A1:E1"/>
    <mergeCell ref="D2:E2"/>
    <mergeCell ref="B6:G6"/>
    <mergeCell ref="B8:G8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C32:G32"/>
    <mergeCell ref="C33:G33"/>
    <mergeCell ref="C34:G34"/>
    <mergeCell ref="C35:G35"/>
    <mergeCell ref="C36:G36"/>
    <mergeCell ref="C37:G37"/>
    <mergeCell ref="C38:G38"/>
    <mergeCell ref="B42:G42"/>
    <mergeCell ref="B43:G43"/>
    <mergeCell ref="B44:G44"/>
    <mergeCell ref="B45:G45"/>
    <mergeCell ref="B46:G46"/>
    <mergeCell ref="B47:G47"/>
    <mergeCell ref="B48:G48"/>
    <mergeCell ref="B49:G49"/>
    <mergeCell ref="B54:G54"/>
    <mergeCell ref="B50:G50"/>
    <mergeCell ref="B51:G51"/>
    <mergeCell ref="B52:G52"/>
    <mergeCell ref="B53:G53"/>
  </mergeCells>
  <printOptions/>
  <pageMargins left="0.88" right="0.17" top="0.18" bottom="0.19" header="0.17" footer="0.17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1"/>
  <sheetViews>
    <sheetView workbookViewId="0" topLeftCell="A73">
      <selection activeCell="A1" sqref="A1:IV16384"/>
    </sheetView>
  </sheetViews>
  <sheetFormatPr defaultColWidth="9.140625" defaultRowHeight="12.75"/>
  <cols>
    <col min="1" max="1" width="4.140625" style="0" customWidth="1"/>
    <col min="2" max="2" width="14.00390625" style="0" customWidth="1"/>
    <col min="3" max="3" width="10.00390625" style="0" customWidth="1"/>
    <col min="4" max="4" width="9.8515625" style="0" customWidth="1"/>
    <col min="5" max="5" width="7.57421875" style="0" customWidth="1"/>
    <col min="6" max="6" width="10.28125" style="0" customWidth="1"/>
    <col min="7" max="7" width="10.140625" style="0" customWidth="1"/>
    <col min="8" max="8" width="10.28125" style="0" customWidth="1"/>
    <col min="9" max="9" width="9.28125" style="0" customWidth="1"/>
    <col min="10" max="10" width="10.421875" style="0" customWidth="1"/>
  </cols>
  <sheetData>
    <row r="1" spans="1:10" ht="15.75">
      <c r="A1" s="114" t="s">
        <v>241</v>
      </c>
      <c r="B1" s="86"/>
      <c r="C1" s="86"/>
      <c r="D1" s="86"/>
      <c r="E1" s="86"/>
      <c r="F1" s="86"/>
      <c r="G1" s="87"/>
      <c r="H1" s="86"/>
      <c r="I1" s="86"/>
      <c r="J1" s="87"/>
    </row>
    <row r="2" spans="1:10" ht="12.75">
      <c r="A2" s="88"/>
      <c r="B2" s="6"/>
      <c r="C2" s="6"/>
      <c r="D2" s="6"/>
      <c r="E2" s="6"/>
      <c r="F2" s="6"/>
      <c r="G2" s="6"/>
      <c r="H2" s="6"/>
      <c r="I2" s="6"/>
      <c r="J2" s="89"/>
    </row>
    <row r="3" spans="1:10" ht="15">
      <c r="A3" s="104">
        <v>1</v>
      </c>
      <c r="B3" s="213" t="s">
        <v>242</v>
      </c>
      <c r="C3" s="213"/>
      <c r="D3" s="213"/>
      <c r="E3" s="108"/>
      <c r="F3" s="108"/>
      <c r="G3" s="108"/>
      <c r="H3" s="6"/>
      <c r="I3" s="6"/>
      <c r="J3" s="89"/>
    </row>
    <row r="4" spans="1:10" ht="15.75" customHeight="1">
      <c r="A4" s="106"/>
      <c r="B4" s="111" t="s">
        <v>243</v>
      </c>
      <c r="C4" s="111"/>
      <c r="D4" s="111"/>
      <c r="E4" s="111"/>
      <c r="F4" s="111"/>
      <c r="G4" s="111"/>
      <c r="H4" s="6"/>
      <c r="I4" s="6"/>
      <c r="J4" s="89"/>
    </row>
    <row r="5" spans="1:10" ht="15.75" customHeight="1">
      <c r="A5" s="106"/>
      <c r="B5" s="195" t="s">
        <v>323</v>
      </c>
      <c r="C5" s="195"/>
      <c r="D5" s="195"/>
      <c r="E5" s="195"/>
      <c r="F5" s="195"/>
      <c r="G5" s="195"/>
      <c r="H5" s="6"/>
      <c r="I5" s="6"/>
      <c r="J5" s="89"/>
    </row>
    <row r="6" spans="1:10" ht="15.75" customHeight="1">
      <c r="A6" s="106"/>
      <c r="B6" s="195" t="s">
        <v>324</v>
      </c>
      <c r="C6" s="195"/>
      <c r="D6" s="195"/>
      <c r="E6" s="195"/>
      <c r="F6" s="195"/>
      <c r="G6" s="195"/>
      <c r="H6" s="6"/>
      <c r="I6" s="6"/>
      <c r="J6" s="89"/>
    </row>
    <row r="7" spans="1:10" ht="15.75" customHeight="1">
      <c r="A7" s="88"/>
      <c r="B7" s="6"/>
      <c r="C7" s="6"/>
      <c r="D7" s="6"/>
      <c r="E7" s="6"/>
      <c r="F7" s="6"/>
      <c r="G7" s="6"/>
      <c r="H7" s="6"/>
      <c r="I7" s="6"/>
      <c r="J7" s="89"/>
    </row>
    <row r="8" spans="1:10" ht="15.75" customHeight="1">
      <c r="A8" s="104">
        <v>2</v>
      </c>
      <c r="B8" s="227" t="s">
        <v>244</v>
      </c>
      <c r="C8" s="227"/>
      <c r="D8" s="227"/>
      <c r="E8" s="227"/>
      <c r="F8" s="227"/>
      <c r="G8" s="227"/>
      <c r="H8" s="6"/>
      <c r="I8" s="6"/>
      <c r="J8" s="89"/>
    </row>
    <row r="9" spans="1:10" ht="15.75" customHeight="1">
      <c r="A9" s="106"/>
      <c r="B9" s="209" t="s">
        <v>245</v>
      </c>
      <c r="C9" s="195"/>
      <c r="D9" s="195"/>
      <c r="E9" s="195"/>
      <c r="F9" s="195"/>
      <c r="G9" s="195"/>
      <c r="H9" s="6"/>
      <c r="I9" s="6"/>
      <c r="J9" s="89"/>
    </row>
    <row r="10" spans="1:10" ht="15.75" customHeight="1">
      <c r="A10" s="106"/>
      <c r="B10" s="195" t="s">
        <v>325</v>
      </c>
      <c r="C10" s="195"/>
      <c r="D10" s="195"/>
      <c r="E10" s="195"/>
      <c r="F10" s="195"/>
      <c r="G10" s="195"/>
      <c r="H10" s="195"/>
      <c r="I10" s="6"/>
      <c r="J10" s="89"/>
    </row>
    <row r="11" spans="1:10" ht="15.75" customHeight="1">
      <c r="A11" s="106"/>
      <c r="B11" s="195" t="s">
        <v>246</v>
      </c>
      <c r="C11" s="195"/>
      <c r="D11" s="195"/>
      <c r="E11" s="195"/>
      <c r="F11" s="195"/>
      <c r="G11" s="195"/>
      <c r="H11" s="195"/>
      <c r="I11" s="6"/>
      <c r="J11" s="89"/>
    </row>
    <row r="12" spans="1:10" ht="15.75" customHeight="1">
      <c r="A12" s="106"/>
      <c r="B12" s="209" t="s">
        <v>305</v>
      </c>
      <c r="C12" s="209"/>
      <c r="D12" s="209"/>
      <c r="E12" s="209"/>
      <c r="F12" s="209"/>
      <c r="G12" s="209"/>
      <c r="H12" s="6"/>
      <c r="I12" s="6"/>
      <c r="J12" s="89"/>
    </row>
    <row r="13" spans="1:10" ht="15.75" customHeight="1">
      <c r="A13" s="106"/>
      <c r="B13" s="195"/>
      <c r="C13" s="195"/>
      <c r="D13" s="195"/>
      <c r="E13" s="195"/>
      <c r="F13" s="195"/>
      <c r="G13" s="195"/>
      <c r="H13" s="6"/>
      <c r="I13" s="6"/>
      <c r="J13" s="89"/>
    </row>
    <row r="14" spans="1:10" ht="15.75" customHeight="1">
      <c r="A14" s="104">
        <v>3</v>
      </c>
      <c r="B14" s="213" t="s">
        <v>247</v>
      </c>
      <c r="C14" s="213"/>
      <c r="D14" s="213"/>
      <c r="E14" s="213"/>
      <c r="F14" s="213"/>
      <c r="G14" s="213"/>
      <c r="H14" s="6"/>
      <c r="I14" s="6"/>
      <c r="J14" s="89"/>
    </row>
    <row r="15" spans="1:10" ht="15.75" customHeight="1">
      <c r="A15" s="106"/>
      <c r="B15" s="209" t="s">
        <v>248</v>
      </c>
      <c r="C15" s="195"/>
      <c r="D15" s="195"/>
      <c r="E15" s="195"/>
      <c r="F15" s="195"/>
      <c r="G15" s="195"/>
      <c r="H15" s="6"/>
      <c r="I15" s="6"/>
      <c r="J15" s="89"/>
    </row>
    <row r="16" spans="1:10" ht="15.75" customHeight="1">
      <c r="A16" s="106"/>
      <c r="B16" s="195" t="s">
        <v>326</v>
      </c>
      <c r="C16" s="195"/>
      <c r="D16" s="195"/>
      <c r="E16" s="195"/>
      <c r="F16" s="195"/>
      <c r="G16" s="195"/>
      <c r="H16" s="6"/>
      <c r="I16" s="6"/>
      <c r="J16" s="89"/>
    </row>
    <row r="17" spans="1:10" ht="15.75" customHeight="1">
      <c r="A17" s="106"/>
      <c r="B17" s="195" t="s">
        <v>249</v>
      </c>
      <c r="C17" s="195"/>
      <c r="D17" s="195"/>
      <c r="E17" s="195"/>
      <c r="F17" s="195"/>
      <c r="G17" s="195"/>
      <c r="H17" s="6"/>
      <c r="I17" s="6"/>
      <c r="J17" s="89"/>
    </row>
    <row r="18" spans="1:10" ht="15.75" customHeight="1">
      <c r="A18" s="106"/>
      <c r="B18" s="195" t="s">
        <v>250</v>
      </c>
      <c r="C18" s="195"/>
      <c r="D18" s="195"/>
      <c r="E18" s="195"/>
      <c r="F18" s="195"/>
      <c r="G18" s="195"/>
      <c r="H18" s="6"/>
      <c r="I18" s="6"/>
      <c r="J18" s="89"/>
    </row>
    <row r="19" spans="1:10" ht="15.75" customHeight="1">
      <c r="A19" s="106"/>
      <c r="B19" s="195" t="s">
        <v>251</v>
      </c>
      <c r="C19" s="195"/>
      <c r="D19" s="195"/>
      <c r="E19" s="195"/>
      <c r="F19" s="195"/>
      <c r="G19" s="195"/>
      <c r="H19" s="6"/>
      <c r="I19" s="6"/>
      <c r="J19" s="89"/>
    </row>
    <row r="20" spans="1:10" ht="15.75" customHeight="1">
      <c r="A20" s="106"/>
      <c r="B20" s="195" t="s">
        <v>252</v>
      </c>
      <c r="C20" s="195"/>
      <c r="D20" s="195"/>
      <c r="E20" s="195"/>
      <c r="F20" s="195"/>
      <c r="G20" s="195"/>
      <c r="H20" s="6"/>
      <c r="I20" s="6"/>
      <c r="J20" s="89"/>
    </row>
    <row r="21" spans="1:10" ht="15.75" customHeight="1">
      <c r="A21" s="106"/>
      <c r="B21" s="195" t="s">
        <v>253</v>
      </c>
      <c r="C21" s="195"/>
      <c r="D21" s="195"/>
      <c r="E21" s="195"/>
      <c r="F21" s="195"/>
      <c r="G21" s="195"/>
      <c r="H21" s="6"/>
      <c r="I21" s="6"/>
      <c r="J21" s="89"/>
    </row>
    <row r="22" spans="1:10" ht="15.75" customHeight="1">
      <c r="A22" s="106"/>
      <c r="B22" s="110"/>
      <c r="C22" s="110"/>
      <c r="D22" s="110"/>
      <c r="E22" s="110"/>
      <c r="F22" s="110"/>
      <c r="G22" s="110"/>
      <c r="H22" s="6"/>
      <c r="I22" s="6"/>
      <c r="J22" s="89"/>
    </row>
    <row r="23" spans="1:10" ht="15.75" customHeight="1">
      <c r="A23" s="104">
        <v>4</v>
      </c>
      <c r="B23" s="213" t="s">
        <v>254</v>
      </c>
      <c r="C23" s="213"/>
      <c r="D23" s="213"/>
      <c r="E23" s="213"/>
      <c r="F23" s="213"/>
      <c r="G23" s="213"/>
      <c r="H23" s="6"/>
      <c r="I23" s="6"/>
      <c r="J23" s="89"/>
    </row>
    <row r="24" spans="1:10" ht="15.75" customHeight="1">
      <c r="A24" s="115"/>
      <c r="B24" s="209" t="s">
        <v>255</v>
      </c>
      <c r="C24" s="195"/>
      <c r="D24" s="195"/>
      <c r="E24" s="195"/>
      <c r="F24" s="195"/>
      <c r="G24" s="195"/>
      <c r="H24" s="6"/>
      <c r="I24" s="6"/>
      <c r="J24" s="89"/>
    </row>
    <row r="25" spans="1:10" ht="8.25" customHeight="1">
      <c r="A25" s="115"/>
      <c r="B25" s="226"/>
      <c r="C25" s="226"/>
      <c r="D25" s="226"/>
      <c r="E25" s="226"/>
      <c r="F25" s="226"/>
      <c r="G25" s="226"/>
      <c r="H25" s="6"/>
      <c r="I25" s="6"/>
      <c r="J25" s="89"/>
    </row>
    <row r="26" spans="1:10" ht="17.25" customHeight="1">
      <c r="A26" s="104">
        <v>5</v>
      </c>
      <c r="B26" s="213" t="s">
        <v>256</v>
      </c>
      <c r="C26" s="213"/>
      <c r="D26" s="213"/>
      <c r="E26" s="213"/>
      <c r="F26" s="213"/>
      <c r="G26" s="213"/>
      <c r="H26" s="6"/>
      <c r="I26" s="6"/>
      <c r="J26" s="89"/>
    </row>
    <row r="27" spans="1:10" ht="14.25">
      <c r="A27" s="106"/>
      <c r="B27" s="195" t="s">
        <v>257</v>
      </c>
      <c r="C27" s="195"/>
      <c r="D27" s="195"/>
      <c r="E27" s="195"/>
      <c r="F27" s="195"/>
      <c r="G27" s="195"/>
      <c r="H27" s="195"/>
      <c r="I27" s="195"/>
      <c r="J27" s="196"/>
    </row>
    <row r="28" spans="1:10" ht="5.25" customHeight="1">
      <c r="A28" s="106"/>
      <c r="B28" s="195"/>
      <c r="C28" s="195"/>
      <c r="D28" s="195"/>
      <c r="E28" s="195"/>
      <c r="F28" s="195"/>
      <c r="G28" s="195"/>
      <c r="H28" s="6"/>
      <c r="I28" s="6"/>
      <c r="J28" s="89"/>
    </row>
    <row r="29" spans="1:10" ht="39.75" customHeight="1">
      <c r="A29" s="220" t="s">
        <v>258</v>
      </c>
      <c r="B29" s="221" t="s">
        <v>259</v>
      </c>
      <c r="C29" s="222" t="s">
        <v>260</v>
      </c>
      <c r="D29" s="223"/>
      <c r="E29" s="223"/>
      <c r="F29" s="224"/>
      <c r="G29" s="222" t="s">
        <v>261</v>
      </c>
      <c r="H29" s="223"/>
      <c r="I29" s="224"/>
      <c r="J29" s="225" t="s">
        <v>262</v>
      </c>
    </row>
    <row r="30" spans="1:10" ht="46.5" customHeight="1">
      <c r="A30" s="220"/>
      <c r="B30" s="221"/>
      <c r="C30" s="116" t="s">
        <v>263</v>
      </c>
      <c r="D30" s="116" t="s">
        <v>264</v>
      </c>
      <c r="E30" s="117" t="s">
        <v>265</v>
      </c>
      <c r="F30" s="116" t="s">
        <v>266</v>
      </c>
      <c r="G30" s="116" t="s">
        <v>267</v>
      </c>
      <c r="H30" s="118" t="s">
        <v>268</v>
      </c>
      <c r="I30" s="117" t="s">
        <v>269</v>
      </c>
      <c r="J30" s="225"/>
    </row>
    <row r="31" spans="1:10" ht="15.75" customHeight="1">
      <c r="A31" s="45">
        <v>1</v>
      </c>
      <c r="B31" s="119" t="s">
        <v>270</v>
      </c>
      <c r="C31" s="120"/>
      <c r="D31" s="120"/>
      <c r="E31" s="120"/>
      <c r="F31" s="120"/>
      <c r="G31" s="120"/>
      <c r="H31" s="120"/>
      <c r="I31" s="120"/>
      <c r="J31" s="121"/>
    </row>
    <row r="32" spans="1:10" ht="15.75" customHeight="1">
      <c r="A32" s="45">
        <v>2</v>
      </c>
      <c r="B32" s="119" t="s">
        <v>271</v>
      </c>
      <c r="C32" s="120"/>
      <c r="D32" s="120"/>
      <c r="E32" s="120"/>
      <c r="F32" s="120"/>
      <c r="G32" s="120"/>
      <c r="H32" s="120"/>
      <c r="I32" s="120"/>
      <c r="J32" s="121"/>
    </row>
    <row r="33" spans="1:10" ht="15.75" customHeight="1">
      <c r="A33" s="45">
        <v>3</v>
      </c>
      <c r="B33" s="119" t="s">
        <v>272</v>
      </c>
      <c r="C33" s="122">
        <v>1241068</v>
      </c>
      <c r="D33" s="122"/>
      <c r="E33" s="122"/>
      <c r="F33" s="122">
        <f>C33+D33</f>
        <v>1241068</v>
      </c>
      <c r="G33" s="122">
        <v>725868</v>
      </c>
      <c r="H33" s="122">
        <f>H34</f>
        <v>103040</v>
      </c>
      <c r="I33" s="122">
        <f>I34</f>
        <v>828908</v>
      </c>
      <c r="J33" s="123">
        <f>F33-I33</f>
        <v>412160</v>
      </c>
    </row>
    <row r="34" spans="1:10" ht="15.75" customHeight="1">
      <c r="A34" s="30"/>
      <c r="B34" s="119" t="s">
        <v>273</v>
      </c>
      <c r="C34" s="124">
        <v>1241068</v>
      </c>
      <c r="D34" s="124"/>
      <c r="E34" s="124"/>
      <c r="F34" s="122">
        <f>C34+D34</f>
        <v>1241068</v>
      </c>
      <c r="G34" s="124">
        <v>725868</v>
      </c>
      <c r="H34" s="124">
        <v>103040</v>
      </c>
      <c r="I34" s="124">
        <f>G34+H34</f>
        <v>828908</v>
      </c>
      <c r="J34" s="123">
        <f aca="true" t="shared" si="0" ref="J34:J39">F34-I34</f>
        <v>412160</v>
      </c>
    </row>
    <row r="35" spans="1:10" ht="15.75" customHeight="1">
      <c r="A35" s="30"/>
      <c r="B35" s="119" t="s">
        <v>274</v>
      </c>
      <c r="C35" s="124"/>
      <c r="D35" s="124"/>
      <c r="E35" s="124"/>
      <c r="F35" s="122"/>
      <c r="G35" s="124"/>
      <c r="H35" s="124"/>
      <c r="I35" s="124"/>
      <c r="J35" s="123"/>
    </row>
    <row r="36" spans="1:10" ht="15.75" customHeight="1">
      <c r="A36" s="45">
        <v>4</v>
      </c>
      <c r="B36" s="119" t="s">
        <v>275</v>
      </c>
      <c r="C36" s="122">
        <v>138052</v>
      </c>
      <c r="D36" s="122"/>
      <c r="E36" s="122"/>
      <c r="F36" s="122">
        <f>F38</f>
        <v>138052</v>
      </c>
      <c r="G36" s="122">
        <v>45709</v>
      </c>
      <c r="H36" s="122">
        <f>H38</f>
        <v>23086</v>
      </c>
      <c r="I36" s="122">
        <f>I38</f>
        <v>68795</v>
      </c>
      <c r="J36" s="123">
        <f t="shared" si="0"/>
        <v>69257</v>
      </c>
    </row>
    <row r="37" spans="1:10" ht="15.75" customHeight="1">
      <c r="A37" s="30"/>
      <c r="B37" s="119" t="s">
        <v>276</v>
      </c>
      <c r="C37" s="124"/>
      <c r="D37" s="124"/>
      <c r="E37" s="124"/>
      <c r="F37" s="122"/>
      <c r="G37" s="124"/>
      <c r="H37" s="124"/>
      <c r="I37" s="124"/>
      <c r="J37" s="123"/>
    </row>
    <row r="38" spans="1:10" ht="15.75" customHeight="1">
      <c r="A38" s="30"/>
      <c r="B38" s="119" t="s">
        <v>277</v>
      </c>
      <c r="C38" s="124">
        <v>138052</v>
      </c>
      <c r="D38" s="124"/>
      <c r="E38" s="124"/>
      <c r="F38" s="122">
        <f>C38+D38</f>
        <v>138052</v>
      </c>
      <c r="G38" s="124">
        <v>45709</v>
      </c>
      <c r="H38" s="124">
        <v>23086</v>
      </c>
      <c r="I38" s="124">
        <f>SUM(G38:H38)</f>
        <v>68795</v>
      </c>
      <c r="J38" s="123">
        <f t="shared" si="0"/>
        <v>69257</v>
      </c>
    </row>
    <row r="39" spans="1:10" ht="15.75" customHeight="1">
      <c r="A39" s="30"/>
      <c r="B39" s="125" t="s">
        <v>278</v>
      </c>
      <c r="C39" s="122">
        <v>1379120</v>
      </c>
      <c r="D39" s="122">
        <f>D34+D38</f>
        <v>0</v>
      </c>
      <c r="E39" s="122"/>
      <c r="F39" s="122">
        <f>F33+F36</f>
        <v>1379120</v>
      </c>
      <c r="G39" s="122">
        <v>771577</v>
      </c>
      <c r="H39" s="122">
        <f>H36+H33</f>
        <v>126126</v>
      </c>
      <c r="I39" s="122">
        <f>I36+I33</f>
        <v>897703</v>
      </c>
      <c r="J39" s="123">
        <f t="shared" si="0"/>
        <v>481417</v>
      </c>
    </row>
    <row r="40" spans="1:10" ht="5.25" customHeight="1">
      <c r="A40" s="88"/>
      <c r="B40" s="6"/>
      <c r="C40" s="126"/>
      <c r="D40" s="126"/>
      <c r="E40" s="126"/>
      <c r="F40" s="126"/>
      <c r="G40" s="126"/>
      <c r="H40" s="126"/>
      <c r="I40" s="126"/>
      <c r="J40" s="127"/>
    </row>
    <row r="41" spans="1:10" ht="15.75" customHeight="1">
      <c r="A41" s="215" t="s">
        <v>279</v>
      </c>
      <c r="B41" s="216"/>
      <c r="C41" s="216"/>
      <c r="D41" s="216"/>
      <c r="E41" s="216"/>
      <c r="F41" s="216"/>
      <c r="G41" s="216"/>
      <c r="H41" s="216"/>
      <c r="I41" s="216"/>
      <c r="J41" s="217"/>
    </row>
    <row r="42" spans="1:10" ht="16.5" customHeight="1">
      <c r="A42" s="128"/>
      <c r="B42" s="195" t="s">
        <v>327</v>
      </c>
      <c r="C42" s="195"/>
      <c r="D42" s="195"/>
      <c r="E42" s="195"/>
      <c r="F42" s="195"/>
      <c r="G42" s="195"/>
      <c r="H42" s="195"/>
      <c r="I42" s="195"/>
      <c r="J42" s="129"/>
    </row>
    <row r="43" spans="1:10" ht="15.75" customHeight="1">
      <c r="A43" s="88"/>
      <c r="B43" s="111" t="s">
        <v>280</v>
      </c>
      <c r="C43" s="130"/>
      <c r="D43" s="130"/>
      <c r="E43" s="130"/>
      <c r="F43" s="130"/>
      <c r="G43" s="130"/>
      <c r="H43" s="130"/>
      <c r="I43" s="6"/>
      <c r="J43" s="89"/>
    </row>
    <row r="44" spans="1:10" ht="18" customHeight="1">
      <c r="A44" s="88"/>
      <c r="B44" s="195" t="s">
        <v>281</v>
      </c>
      <c r="C44" s="195"/>
      <c r="D44" s="195"/>
      <c r="E44" s="195"/>
      <c r="F44" s="195"/>
      <c r="G44" s="195"/>
      <c r="H44" s="195"/>
      <c r="I44" s="195"/>
      <c r="J44" s="218">
        <v>2</v>
      </c>
    </row>
    <row r="45" spans="1:10" ht="6" customHeight="1" thickBot="1">
      <c r="A45" s="131"/>
      <c r="B45" s="132"/>
      <c r="C45" s="132"/>
      <c r="D45" s="132"/>
      <c r="E45" s="132"/>
      <c r="F45" s="132"/>
      <c r="G45" s="132"/>
      <c r="H45" s="132"/>
      <c r="I45" s="132"/>
      <c r="J45" s="219"/>
    </row>
    <row r="46" spans="1:10" ht="15.75">
      <c r="A46" s="133">
        <v>6</v>
      </c>
      <c r="B46" s="198" t="s">
        <v>282</v>
      </c>
      <c r="C46" s="198"/>
      <c r="D46" s="198"/>
      <c r="E46" s="198"/>
      <c r="F46" s="198"/>
      <c r="G46" s="198"/>
      <c r="H46" s="198"/>
      <c r="I46" s="86"/>
      <c r="J46" s="87"/>
    </row>
    <row r="47" spans="1:10" ht="15.75" customHeight="1">
      <c r="A47" s="134"/>
      <c r="B47" s="209" t="s">
        <v>283</v>
      </c>
      <c r="C47" s="209"/>
      <c r="D47" s="209"/>
      <c r="E47" s="209"/>
      <c r="F47" s="209"/>
      <c r="G47" s="209"/>
      <c r="H47" s="209"/>
      <c r="I47" s="6"/>
      <c r="J47" s="89"/>
    </row>
    <row r="48" spans="1:10" ht="15.75" customHeight="1">
      <c r="A48" s="134"/>
      <c r="B48" s="209" t="s">
        <v>284</v>
      </c>
      <c r="C48" s="209"/>
      <c r="D48" s="209"/>
      <c r="E48" s="209"/>
      <c r="F48" s="209"/>
      <c r="G48" s="209"/>
      <c r="H48" s="209"/>
      <c r="I48" s="6"/>
      <c r="J48" s="89"/>
    </row>
    <row r="49" spans="1:10" ht="15.75" customHeight="1">
      <c r="A49" s="134"/>
      <c r="B49" s="209" t="s">
        <v>285</v>
      </c>
      <c r="C49" s="209"/>
      <c r="D49" s="209"/>
      <c r="E49" s="209"/>
      <c r="F49" s="209"/>
      <c r="G49" s="209"/>
      <c r="H49" s="209"/>
      <c r="I49" s="6"/>
      <c r="J49" s="89"/>
    </row>
    <row r="50" spans="1:10" ht="8.25" customHeight="1">
      <c r="A50" s="134"/>
      <c r="B50" s="126"/>
      <c r="C50" s="126"/>
      <c r="D50" s="126"/>
      <c r="E50" s="126"/>
      <c r="F50" s="126"/>
      <c r="G50" s="126"/>
      <c r="H50" s="126"/>
      <c r="I50" s="6"/>
      <c r="J50" s="89"/>
    </row>
    <row r="51" spans="1:10" ht="15.75">
      <c r="A51" s="135">
        <v>7</v>
      </c>
      <c r="B51" s="214" t="s">
        <v>286</v>
      </c>
      <c r="C51" s="214"/>
      <c r="D51" s="214"/>
      <c r="E51" s="214"/>
      <c r="F51" s="214"/>
      <c r="G51" s="214"/>
      <c r="H51" s="214"/>
      <c r="I51" s="6"/>
      <c r="J51" s="89"/>
    </row>
    <row r="52" spans="1:10" ht="15.75" customHeight="1">
      <c r="A52" s="134"/>
      <c r="B52" s="209" t="s">
        <v>287</v>
      </c>
      <c r="C52" s="209"/>
      <c r="D52" s="209"/>
      <c r="E52" s="209"/>
      <c r="F52" s="209"/>
      <c r="G52" s="209"/>
      <c r="H52" s="209"/>
      <c r="I52" s="6"/>
      <c r="J52" s="89"/>
    </row>
    <row r="53" spans="1:10" ht="16.5" customHeight="1">
      <c r="A53" s="134"/>
      <c r="B53" s="209" t="s">
        <v>306</v>
      </c>
      <c r="C53" s="209"/>
      <c r="D53" s="209"/>
      <c r="E53" s="209"/>
      <c r="F53" s="209"/>
      <c r="G53" s="209"/>
      <c r="H53" s="209"/>
      <c r="I53" s="6"/>
      <c r="J53" s="89"/>
    </row>
    <row r="54" spans="1:10" ht="16.5" customHeight="1">
      <c r="A54" s="134"/>
      <c r="B54" s="209" t="s">
        <v>328</v>
      </c>
      <c r="C54" s="209"/>
      <c r="D54" s="209"/>
      <c r="E54" s="209"/>
      <c r="F54" s="209"/>
      <c r="G54" s="209"/>
      <c r="H54" s="209"/>
      <c r="I54" s="6"/>
      <c r="J54" s="89"/>
    </row>
    <row r="55" spans="1:10" ht="16.5" customHeight="1">
      <c r="A55" s="134"/>
      <c r="B55" s="209" t="s">
        <v>288</v>
      </c>
      <c r="C55" s="209"/>
      <c r="D55" s="209"/>
      <c r="E55" s="209"/>
      <c r="F55" s="209"/>
      <c r="G55" s="209"/>
      <c r="H55" s="209"/>
      <c r="I55" s="6"/>
      <c r="J55" s="89"/>
    </row>
    <row r="56" spans="1:10" ht="16.5" customHeight="1">
      <c r="A56" s="134"/>
      <c r="B56" s="209" t="s">
        <v>329</v>
      </c>
      <c r="C56" s="209"/>
      <c r="D56" s="209"/>
      <c r="E56" s="209"/>
      <c r="F56" s="209"/>
      <c r="G56" s="209"/>
      <c r="H56" s="209"/>
      <c r="I56" s="6"/>
      <c r="J56" s="89"/>
    </row>
    <row r="57" spans="1:10" ht="16.5" customHeight="1">
      <c r="A57" s="134"/>
      <c r="B57" s="209" t="s">
        <v>330</v>
      </c>
      <c r="C57" s="209"/>
      <c r="D57" s="209"/>
      <c r="E57" s="209"/>
      <c r="F57" s="209"/>
      <c r="G57" s="209"/>
      <c r="H57" s="209"/>
      <c r="I57" s="6"/>
      <c r="J57" s="89"/>
    </row>
    <row r="58" spans="1:10" ht="19.5" customHeight="1">
      <c r="A58" s="134"/>
      <c r="B58" s="209" t="s">
        <v>331</v>
      </c>
      <c r="C58" s="209"/>
      <c r="D58" s="209"/>
      <c r="E58" s="209"/>
      <c r="F58" s="209"/>
      <c r="G58" s="209"/>
      <c r="H58" s="112"/>
      <c r="I58" s="6"/>
      <c r="J58" s="89"/>
    </row>
    <row r="59" spans="1:10" ht="18" customHeight="1">
      <c r="A59" s="134"/>
      <c r="B59" s="209" t="s">
        <v>289</v>
      </c>
      <c r="C59" s="209"/>
      <c r="D59" s="209"/>
      <c r="E59" s="209"/>
      <c r="F59" s="209"/>
      <c r="G59" s="209"/>
      <c r="H59" s="112"/>
      <c r="I59" s="6"/>
      <c r="J59" s="89"/>
    </row>
    <row r="60" spans="1:10" ht="15.75" customHeight="1">
      <c r="A60" s="134"/>
      <c r="B60" s="126"/>
      <c r="C60" s="126"/>
      <c r="D60" s="126"/>
      <c r="E60" s="126"/>
      <c r="F60" s="126"/>
      <c r="G60" s="126"/>
      <c r="H60" s="126"/>
      <c r="I60" s="6" t="s">
        <v>121</v>
      </c>
      <c r="J60" s="89"/>
    </row>
    <row r="61" spans="1:10" ht="15.75">
      <c r="A61" s="135">
        <v>8</v>
      </c>
      <c r="B61" s="214" t="s">
        <v>290</v>
      </c>
      <c r="C61" s="214"/>
      <c r="D61" s="214"/>
      <c r="E61" s="214"/>
      <c r="F61" s="214"/>
      <c r="G61" s="214"/>
      <c r="H61" s="126"/>
      <c r="I61" s="126"/>
      <c r="J61" s="127"/>
    </row>
    <row r="62" spans="1:10" ht="15.75" customHeight="1">
      <c r="A62" s="134"/>
      <c r="B62" s="212" t="s">
        <v>291</v>
      </c>
      <c r="C62" s="212"/>
      <c r="D62" s="212"/>
      <c r="E62" s="212"/>
      <c r="F62" s="212"/>
      <c r="G62" s="212"/>
      <c r="H62" s="212"/>
      <c r="I62" s="126"/>
      <c r="J62" s="127"/>
    </row>
    <row r="63" spans="1:10" ht="15.75" customHeight="1">
      <c r="A63" s="134"/>
      <c r="B63" s="212" t="s">
        <v>292</v>
      </c>
      <c r="C63" s="212"/>
      <c r="D63" s="212"/>
      <c r="E63" s="212"/>
      <c r="F63" s="212"/>
      <c r="G63" s="212"/>
      <c r="H63" s="212"/>
      <c r="I63" s="126"/>
      <c r="J63" s="127"/>
    </row>
    <row r="64" spans="1:10" ht="15.75" customHeight="1">
      <c r="A64" s="134"/>
      <c r="B64" s="212" t="s">
        <v>293</v>
      </c>
      <c r="C64" s="212"/>
      <c r="D64" s="212"/>
      <c r="E64" s="212"/>
      <c r="F64" s="212"/>
      <c r="G64" s="212"/>
      <c r="H64" s="136"/>
      <c r="I64" s="126"/>
      <c r="J64" s="127"/>
    </row>
    <row r="65" spans="1:10" ht="8.25" customHeight="1">
      <c r="A65" s="134"/>
      <c r="B65" s="209"/>
      <c r="C65" s="209"/>
      <c r="D65" s="209"/>
      <c r="E65" s="209"/>
      <c r="F65" s="209"/>
      <c r="G65" s="209"/>
      <c r="H65" s="126"/>
      <c r="I65" s="126"/>
      <c r="J65" s="127"/>
    </row>
    <row r="66" spans="1:10" ht="15.75">
      <c r="A66" s="135">
        <v>9</v>
      </c>
      <c r="B66" s="213" t="s">
        <v>294</v>
      </c>
      <c r="C66" s="213"/>
      <c r="D66" s="213"/>
      <c r="E66" s="213"/>
      <c r="F66" s="213"/>
      <c r="G66" s="213"/>
      <c r="H66" s="112"/>
      <c r="I66" s="126"/>
      <c r="J66" s="127"/>
    </row>
    <row r="67" spans="1:10" ht="15.75" customHeight="1">
      <c r="A67" s="134"/>
      <c r="B67" s="209" t="s">
        <v>295</v>
      </c>
      <c r="C67" s="209"/>
      <c r="D67" s="209"/>
      <c r="E67" s="209"/>
      <c r="F67" s="209"/>
      <c r="G67" s="209"/>
      <c r="H67" s="209"/>
      <c r="I67" s="126"/>
      <c r="J67" s="127"/>
    </row>
    <row r="68" spans="1:10" ht="15.75" customHeight="1">
      <c r="A68" s="134"/>
      <c r="B68" s="209" t="s">
        <v>332</v>
      </c>
      <c r="C68" s="209"/>
      <c r="D68" s="209"/>
      <c r="E68" s="209"/>
      <c r="F68" s="209"/>
      <c r="G68" s="209"/>
      <c r="H68" s="112"/>
      <c r="I68" s="126"/>
      <c r="J68" s="127"/>
    </row>
    <row r="69" spans="1:10" ht="19.5" customHeight="1">
      <c r="A69" s="134"/>
      <c r="B69" s="209" t="s">
        <v>296</v>
      </c>
      <c r="C69" s="209"/>
      <c r="D69" s="209"/>
      <c r="E69" s="209"/>
      <c r="F69" s="209"/>
      <c r="G69" s="209"/>
      <c r="H69" s="112"/>
      <c r="I69" s="126"/>
      <c r="J69" s="127"/>
    </row>
    <row r="70" spans="1:10" ht="18.75" customHeight="1">
      <c r="A70" s="134"/>
      <c r="B70" s="209" t="s">
        <v>333</v>
      </c>
      <c r="C70" s="209"/>
      <c r="D70" s="209"/>
      <c r="E70" s="209"/>
      <c r="F70" s="209"/>
      <c r="G70" s="209"/>
      <c r="H70" s="126"/>
      <c r="I70" s="126"/>
      <c r="J70" s="127"/>
    </row>
    <row r="71" spans="1:10" ht="17.25" customHeight="1">
      <c r="A71" s="134"/>
      <c r="B71" s="209" t="s">
        <v>334</v>
      </c>
      <c r="C71" s="209"/>
      <c r="D71" s="209"/>
      <c r="E71" s="209"/>
      <c r="F71" s="209"/>
      <c r="G71" s="209"/>
      <c r="H71" s="126"/>
      <c r="I71" s="126"/>
      <c r="J71" s="127"/>
    </row>
    <row r="72" spans="1:10" ht="17.25" customHeight="1">
      <c r="A72" s="134"/>
      <c r="B72" s="209" t="s">
        <v>335</v>
      </c>
      <c r="C72" s="209"/>
      <c r="D72" s="209"/>
      <c r="E72" s="209"/>
      <c r="F72" s="209"/>
      <c r="G72" s="209"/>
      <c r="H72" s="126"/>
      <c r="I72" s="126"/>
      <c r="J72" s="127"/>
    </row>
    <row r="73" spans="1:10" ht="8.25" customHeight="1">
      <c r="A73" s="134"/>
      <c r="B73" s="210"/>
      <c r="C73" s="210"/>
      <c r="D73" s="210"/>
      <c r="E73" s="210"/>
      <c r="F73" s="210"/>
      <c r="G73" s="210"/>
      <c r="H73" s="126"/>
      <c r="I73" s="126"/>
      <c r="J73" s="127"/>
    </row>
    <row r="74" spans="1:10" ht="15">
      <c r="A74" s="134"/>
      <c r="B74" s="126"/>
      <c r="C74" s="126"/>
      <c r="D74" s="126"/>
      <c r="E74" s="126"/>
      <c r="F74" s="126"/>
      <c r="G74" s="126"/>
      <c r="H74" s="126"/>
      <c r="I74" s="126"/>
      <c r="J74" s="127"/>
    </row>
    <row r="75" spans="1:10" ht="15.75">
      <c r="A75" s="137" t="s">
        <v>297</v>
      </c>
      <c r="B75" s="211" t="s">
        <v>298</v>
      </c>
      <c r="C75" s="211"/>
      <c r="D75" s="211"/>
      <c r="E75" s="211"/>
      <c r="F75" s="211"/>
      <c r="G75" s="126"/>
      <c r="H75" s="126"/>
      <c r="I75" s="126"/>
      <c r="J75" s="127"/>
    </row>
    <row r="76" spans="1:10" ht="15">
      <c r="A76" s="134"/>
      <c r="B76" s="126"/>
      <c r="C76" s="126"/>
      <c r="D76" s="126"/>
      <c r="E76" s="126"/>
      <c r="F76" s="126"/>
      <c r="G76" s="126"/>
      <c r="H76" s="126"/>
      <c r="I76" s="126"/>
      <c r="J76" s="127"/>
    </row>
    <row r="77" spans="1:10" ht="16.5" customHeight="1">
      <c r="A77" s="138"/>
      <c r="B77" s="207" t="s">
        <v>307</v>
      </c>
      <c r="C77" s="207"/>
      <c r="D77" s="207"/>
      <c r="E77" s="207"/>
      <c r="F77" s="207"/>
      <c r="G77" s="207"/>
      <c r="H77" s="207"/>
      <c r="I77" s="207"/>
      <c r="J77" s="208"/>
    </row>
    <row r="78" spans="1:10" ht="16.5" customHeight="1">
      <c r="A78" s="138"/>
      <c r="B78" s="207" t="s">
        <v>336</v>
      </c>
      <c r="C78" s="207"/>
      <c r="D78" s="207"/>
      <c r="E78" s="207"/>
      <c r="F78" s="207"/>
      <c r="G78" s="207"/>
      <c r="H78" s="207"/>
      <c r="I78" s="207"/>
      <c r="J78" s="208"/>
    </row>
    <row r="79" spans="1:10" ht="16.5" customHeight="1">
      <c r="A79" s="138"/>
      <c r="B79" s="207" t="s">
        <v>337</v>
      </c>
      <c r="C79" s="207"/>
      <c r="D79" s="207"/>
      <c r="E79" s="207"/>
      <c r="F79" s="207"/>
      <c r="G79" s="207"/>
      <c r="H79" s="207"/>
      <c r="I79" s="207"/>
      <c r="J79" s="208"/>
    </row>
    <row r="80" spans="1:10" ht="16.5" customHeight="1">
      <c r="A80" s="138"/>
      <c r="B80" s="207"/>
      <c r="C80" s="207"/>
      <c r="D80" s="207"/>
      <c r="E80" s="207"/>
      <c r="F80" s="207"/>
      <c r="G80" s="207"/>
      <c r="H80" s="207"/>
      <c r="I80" s="207"/>
      <c r="J80" s="208"/>
    </row>
    <row r="81" spans="1:10" ht="16.5" customHeight="1">
      <c r="A81" s="138"/>
      <c r="B81" s="207"/>
      <c r="C81" s="207"/>
      <c r="D81" s="207"/>
      <c r="E81" s="207"/>
      <c r="F81" s="207"/>
      <c r="G81" s="207"/>
      <c r="H81" s="207"/>
      <c r="I81" s="207"/>
      <c r="J81" s="208"/>
    </row>
    <row r="82" spans="1:10" ht="14.25">
      <c r="A82" s="138"/>
      <c r="B82" s="126"/>
      <c r="C82" s="126"/>
      <c r="D82" s="126"/>
      <c r="E82" s="126"/>
      <c r="F82" s="126"/>
      <c r="G82" s="126"/>
      <c r="H82" s="126"/>
      <c r="I82" s="126"/>
      <c r="J82" s="127"/>
    </row>
    <row r="83" spans="1:10" ht="21" customHeight="1">
      <c r="A83" s="138"/>
      <c r="B83" s="126"/>
      <c r="C83" s="126"/>
      <c r="D83" s="126"/>
      <c r="E83" s="126"/>
      <c r="F83" s="126"/>
      <c r="G83" s="126"/>
      <c r="H83" s="126"/>
      <c r="I83" s="126"/>
      <c r="J83" s="127"/>
    </row>
    <row r="84" spans="1:10" ht="15.75">
      <c r="A84" s="201" t="s">
        <v>299</v>
      </c>
      <c r="B84" s="171"/>
      <c r="C84" s="171"/>
      <c r="D84" s="171"/>
      <c r="E84" s="126"/>
      <c r="F84" s="171" t="s">
        <v>300</v>
      </c>
      <c r="G84" s="171"/>
      <c r="H84" s="171"/>
      <c r="I84" s="171"/>
      <c r="J84" s="202"/>
    </row>
    <row r="85" spans="1:10" ht="14.25">
      <c r="A85" s="138"/>
      <c r="B85" s="126"/>
      <c r="C85" s="126"/>
      <c r="D85" s="126"/>
      <c r="E85" s="126"/>
      <c r="F85" s="126"/>
      <c r="G85" s="126"/>
      <c r="H85" s="126"/>
      <c r="I85" s="126"/>
      <c r="J85" s="127"/>
    </row>
    <row r="86" spans="1:10" ht="18">
      <c r="A86" s="203" t="s">
        <v>302</v>
      </c>
      <c r="B86" s="204"/>
      <c r="C86" s="204"/>
      <c r="D86" s="204"/>
      <c r="E86" s="204"/>
      <c r="F86" s="205" t="s">
        <v>301</v>
      </c>
      <c r="G86" s="205"/>
      <c r="H86" s="205"/>
      <c r="I86" s="205"/>
      <c r="J86" s="206"/>
    </row>
    <row r="87" spans="1:10" ht="23.25" customHeight="1">
      <c r="A87" s="138"/>
      <c r="B87" s="126"/>
      <c r="C87" s="126"/>
      <c r="D87" s="126"/>
      <c r="E87" s="139"/>
      <c r="F87" s="139"/>
      <c r="G87" s="139"/>
      <c r="H87" s="139"/>
      <c r="I87" s="139"/>
      <c r="J87" s="140"/>
    </row>
    <row r="88" spans="1:10" ht="14.25">
      <c r="A88" s="138"/>
      <c r="B88" s="126"/>
      <c r="C88" s="126"/>
      <c r="D88" s="126"/>
      <c r="E88" s="126"/>
      <c r="F88" s="126"/>
      <c r="G88" s="126"/>
      <c r="H88" s="126"/>
      <c r="I88" s="126"/>
      <c r="J88" s="127"/>
    </row>
    <row r="89" spans="1:10" ht="29.25" customHeight="1" thickBot="1">
      <c r="A89" s="141"/>
      <c r="B89" s="142"/>
      <c r="C89" s="142"/>
      <c r="D89" s="142"/>
      <c r="E89" s="142"/>
      <c r="F89" s="142"/>
      <c r="G89" s="142"/>
      <c r="H89" s="142"/>
      <c r="I89" s="142"/>
      <c r="J89" s="143">
        <v>3</v>
      </c>
    </row>
    <row r="90" spans="1:10" ht="14.25">
      <c r="A90" s="144"/>
      <c r="B90" s="144"/>
      <c r="C90" s="144"/>
      <c r="D90" s="144"/>
      <c r="E90" s="144"/>
      <c r="F90" s="144"/>
      <c r="G90" s="144"/>
      <c r="H90" s="144"/>
      <c r="I90" s="144"/>
      <c r="J90" s="144"/>
    </row>
    <row r="91" spans="1:10" ht="14.25">
      <c r="A91" s="144"/>
      <c r="B91" s="144"/>
      <c r="C91" s="144"/>
      <c r="D91" s="144"/>
      <c r="E91" s="144"/>
      <c r="F91" s="144"/>
      <c r="G91" s="144"/>
      <c r="H91" s="144"/>
      <c r="I91" s="144"/>
      <c r="J91" s="144"/>
    </row>
  </sheetData>
  <mergeCells count="68">
    <mergeCell ref="B3:D3"/>
    <mergeCell ref="B5:G5"/>
    <mergeCell ref="B6:G6"/>
    <mergeCell ref="B8:G8"/>
    <mergeCell ref="B9:G9"/>
    <mergeCell ref="B10:H10"/>
    <mergeCell ref="B11:H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3:G23"/>
    <mergeCell ref="B24:G24"/>
    <mergeCell ref="B25:G25"/>
    <mergeCell ref="B26:G26"/>
    <mergeCell ref="B27:J27"/>
    <mergeCell ref="B28:G28"/>
    <mergeCell ref="A29:A30"/>
    <mergeCell ref="B29:B30"/>
    <mergeCell ref="C29:F29"/>
    <mergeCell ref="G29:I29"/>
    <mergeCell ref="J29:J30"/>
    <mergeCell ref="A41:J41"/>
    <mergeCell ref="B42:I42"/>
    <mergeCell ref="B44:I44"/>
    <mergeCell ref="J44:J45"/>
    <mergeCell ref="B46:H46"/>
    <mergeCell ref="B47:H47"/>
    <mergeCell ref="B48:H48"/>
    <mergeCell ref="B49:H49"/>
    <mergeCell ref="B51:H51"/>
    <mergeCell ref="B52:H52"/>
    <mergeCell ref="B53:H53"/>
    <mergeCell ref="B54:H54"/>
    <mergeCell ref="B55:H55"/>
    <mergeCell ref="B56:H56"/>
    <mergeCell ref="B57:H57"/>
    <mergeCell ref="B58:G58"/>
    <mergeCell ref="B59:G59"/>
    <mergeCell ref="B61:G61"/>
    <mergeCell ref="B62:H62"/>
    <mergeCell ref="B63:H63"/>
    <mergeCell ref="B64:G64"/>
    <mergeCell ref="B65:G65"/>
    <mergeCell ref="B66:G66"/>
    <mergeCell ref="B67:H67"/>
    <mergeCell ref="B68:G68"/>
    <mergeCell ref="B69:G69"/>
    <mergeCell ref="B70:G70"/>
    <mergeCell ref="B71:G71"/>
    <mergeCell ref="B72:G72"/>
    <mergeCell ref="B77:J77"/>
    <mergeCell ref="B73:G73"/>
    <mergeCell ref="B75:F75"/>
    <mergeCell ref="B78:J78"/>
    <mergeCell ref="B79:J79"/>
    <mergeCell ref="B80:J80"/>
    <mergeCell ref="B81:J81"/>
    <mergeCell ref="A84:D84"/>
    <mergeCell ref="F84:J84"/>
    <mergeCell ref="A86:E86"/>
    <mergeCell ref="F86:J86"/>
  </mergeCells>
  <printOptions/>
  <pageMargins left="0.75" right="0.17" top="0.3" bottom="0.73" header="0.23" footer="0.67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A&amp;A Copy Center</cp:lastModifiedBy>
  <cp:lastPrinted>2014-03-28T13:14:02Z</cp:lastPrinted>
  <dcterms:created xsi:type="dcterms:W3CDTF">1996-10-14T23:33:28Z</dcterms:created>
  <dcterms:modified xsi:type="dcterms:W3CDTF">2014-06-24T09:11:47Z</dcterms:modified>
  <cp:category/>
  <cp:version/>
  <cp:contentType/>
  <cp:contentStatus/>
</cp:coreProperties>
</file>