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5" i="1" l="1"/>
  <c r="B39" i="1"/>
  <c r="B37" i="1"/>
  <c r="B30" i="1"/>
  <c r="B27" i="1"/>
  <c r="B19" i="1"/>
  <c r="B14" i="1"/>
  <c r="B10" i="1"/>
  <c r="B42" i="1" l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<sst xmlns="http://schemas.openxmlformats.org/spreadsheetml/2006/main" count="66" uniqueCount="62">
  <si>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</si>
  <si>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E.M.SH</t>
  </si>
  <si>
    <t>NIPT K71911018L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</si>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</sst>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J34" sqref="J1:L1048576"/>
    </sheetView>
  </sheetViews>
  <sheetFormatPr defaultRowHeight="15" x14ac:dyDescent="0.25"/>
  <cols>
    <col min="1" max="1" width="98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f>1015042+87637669</f>
        <v>88652711</v>
      </c>
      <c r="C10" s="14"/>
      <c r="D10" s="17">
        <v>102472828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>
        <f>107591</f>
        <v>107591</v>
      </c>
      <c r="C14" s="14"/>
      <c r="D14" s="17">
        <v>727060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f>-(54877119-10365883)</f>
        <v>-44511236</v>
      </c>
      <c r="C19" s="14"/>
      <c r="D19" s="17">
        <v>-62407741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-11460584</v>
      </c>
      <c r="C22" s="14"/>
      <c r="D22" s="17">
        <v>-10772787</v>
      </c>
      <c r="E22" s="13"/>
      <c r="F22" s="3"/>
    </row>
    <row r="23" spans="1:6" x14ac:dyDescent="0.25">
      <c r="A23" s="16" t="s">
        <v>25</v>
      </c>
      <c r="B23" s="17">
        <v>-1913928</v>
      </c>
      <c r="C23" s="14"/>
      <c r="D23" s="17">
        <v>-1799068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-6726659</v>
      </c>
      <c r="C26" s="14"/>
      <c r="D26" s="17">
        <v>-2894181</v>
      </c>
      <c r="E26" s="13"/>
      <c r="F26" s="3"/>
    </row>
    <row r="27" spans="1:6" x14ac:dyDescent="0.25">
      <c r="A27" s="12" t="s">
        <v>29</v>
      </c>
      <c r="B27" s="17">
        <f>-(2377833+1319486+1469289+474671+4296600+1067196+99224+1297533+31424+137703+572054+1689263+60349+384597+337364+5000+204241+86840+23807+4833+209892+301381)</f>
        <v>-16450580</v>
      </c>
      <c r="C27" s="14"/>
      <c r="D27" s="17">
        <v>-19639235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>
        <f>2+532353+1</f>
        <v>532356</v>
      </c>
      <c r="C30" s="14"/>
      <c r="D30" s="17">
        <v>157</v>
      </c>
      <c r="E30" s="13"/>
      <c r="F30" s="19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20"/>
      <c r="D36" s="13"/>
      <c r="E36" s="13"/>
      <c r="F36" s="3"/>
    </row>
    <row r="37" spans="1:6" x14ac:dyDescent="0.25">
      <c r="A37" s="16" t="s">
        <v>39</v>
      </c>
      <c r="B37" s="17">
        <f>-(2133106+85767+1455763)</f>
        <v>-3674636</v>
      </c>
      <c r="C37" s="14"/>
      <c r="D37" s="17">
        <v>-1093608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f>-(218942+120+24)</f>
        <v>-219086</v>
      </c>
      <c r="C39" s="14"/>
      <c r="D39" s="17">
        <v>-783208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2">
        <f>SUM(B9:B41)</f>
        <v>4335949</v>
      </c>
      <c r="C42" s="23"/>
      <c r="D42" s="22">
        <v>3810217</v>
      </c>
      <c r="E42" s="24"/>
      <c r="F42" s="3"/>
    </row>
    <row r="43" spans="1:6" x14ac:dyDescent="0.25">
      <c r="A43" s="12" t="s">
        <v>45</v>
      </c>
      <c r="B43" s="23"/>
      <c r="C43" s="23"/>
      <c r="D43" s="23"/>
      <c r="E43" s="24"/>
      <c r="F43" s="3"/>
    </row>
    <row r="44" spans="1:6" x14ac:dyDescent="0.25">
      <c r="A44" s="16" t="s">
        <v>46</v>
      </c>
      <c r="B44" s="17">
        <v>-731380</v>
      </c>
      <c r="C44" s="14"/>
      <c r="D44" s="17">
        <v>-688311</v>
      </c>
      <c r="E44" s="13"/>
      <c r="F44" s="19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>SUM(B42:B46)</f>
        <v>3604569</v>
      </c>
      <c r="C47" s="24"/>
      <c r="D47" s="25">
        <v>3121906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/>
      <c r="C50" s="30"/>
      <c r="D50" s="31"/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3604569</v>
      </c>
      <c r="C57" s="42"/>
      <c r="D57" s="41">
        <v>3121906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7"/>
      <c r="C60" s="13"/>
      <c r="D60" s="17"/>
      <c r="E60" s="44"/>
      <c r="F60" s="45"/>
    </row>
    <row r="61" spans="1:6" x14ac:dyDescent="0.25">
      <c r="A61" s="38" t="s">
        <v>60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2021-07-22T09:31:18Z</dcterms:modified>
</cp:coreProperties>
</file>