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5"/>
  </bookViews>
  <sheets>
    <sheet name="faqja 1" sheetId="1" r:id="rId1"/>
    <sheet name="PAS E TE ARDH (formati I )" sheetId="2" r:id="rId2"/>
    <sheet name="AKTIVI" sheetId="3" r:id="rId3"/>
    <sheet name="PASIVI" sheetId="4" r:id="rId4"/>
    <sheet name="pas fl mon" sheetId="5" r:id="rId5"/>
    <sheet name="pas # kapitaleve e pa kons" sheetId="6" r:id="rId6"/>
    <sheet name="shpjegimet a-pasiv" sheetId="7" r:id="rId7"/>
    <sheet name="shpj. ardh+shpz." sheetId="8" r:id="rId8"/>
  </sheets>
  <definedNames/>
  <calcPr fullCalcOnLoad="1"/>
</workbook>
</file>

<file path=xl/sharedStrings.xml><?xml version="1.0" encoding="utf-8"?>
<sst xmlns="http://schemas.openxmlformats.org/spreadsheetml/2006/main" count="365" uniqueCount="265">
  <si>
    <t>A - PASQYRA E TE ARDHURAVE DHE SHPENZIMEVE</t>
  </si>
  <si>
    <t>( Bazuar ne klasifikimin e Shpenzimeve sipas Natyres )</t>
  </si>
  <si>
    <t>Nr.</t>
  </si>
  <si>
    <t>Pershkrimi I Elementeve</t>
  </si>
  <si>
    <t>Shitjet neto</t>
  </si>
  <si>
    <t>Te ardhurat te tjera nga veprimtarite e shfrytezimit</t>
  </si>
  <si>
    <t>Amortizimet dhe zhvleresimet</t>
  </si>
  <si>
    <t>Te ardhurat dhe shpenzimet financiare nga njesite e kontrolluara</t>
  </si>
  <si>
    <t>Te ardhurat dhe shpenzimet financiare nga pjesemarrjet</t>
  </si>
  <si>
    <t>Te ardhurat dhe shpenzimet finaciare</t>
  </si>
  <si>
    <t>Te ardhurat dhe shpenzimet finaciare nga investime te tjera financiare afatgjata</t>
  </si>
  <si>
    <t>Te ardhurat dhe shpenzimet nga interesat</t>
  </si>
  <si>
    <t>Aktive te tjera financiare afatshkurtra</t>
  </si>
  <si>
    <t>Insturmente te tjera borxhi</t>
  </si>
  <si>
    <t>Investime te tjera financiare</t>
  </si>
  <si>
    <t>Totali</t>
  </si>
  <si>
    <t>AKTIVET</t>
  </si>
  <si>
    <t>AKTIVET AFATSHKURTRA</t>
  </si>
  <si>
    <t>Derivative dhe aktive te mbajtura per tregim</t>
  </si>
  <si>
    <t>Derivativet</t>
  </si>
  <si>
    <t>Llogari/Kerkesa te arketueshme</t>
  </si>
  <si>
    <t>Totali 3</t>
  </si>
  <si>
    <t>Inventari</t>
  </si>
  <si>
    <t>Lendet e para</t>
  </si>
  <si>
    <t>Prodhim ne poçes</t>
  </si>
  <si>
    <t>Produkte te gateshme</t>
  </si>
  <si>
    <t>Mallra per rishitje</t>
  </si>
  <si>
    <t xml:space="preserve">Parapagesat per furnizime </t>
  </si>
  <si>
    <t>Totali 4</t>
  </si>
  <si>
    <t>Aktivet biologjike afateshkurtra</t>
  </si>
  <si>
    <t>Aktivet afateshkurtera te mbajtura per shitje</t>
  </si>
  <si>
    <t>Parapagimet dhe shpenzimet e shtyra</t>
  </si>
  <si>
    <t>AKTIVET AFATGJATA</t>
  </si>
  <si>
    <t>Investimet financiare afatgjata</t>
  </si>
  <si>
    <t>Aksione dhe investimle te tjera ne pjesemarrje</t>
  </si>
  <si>
    <t>Aksione dhe letra te tjera me vlere</t>
  </si>
  <si>
    <t>Llogari / Kerkesa te arketueshme afatgjata</t>
  </si>
  <si>
    <t>Totali 1.</t>
  </si>
  <si>
    <t>Aktive afatgjata materiale</t>
  </si>
  <si>
    <t>Toka</t>
  </si>
  <si>
    <t xml:space="preserve">Ndertesa </t>
  </si>
  <si>
    <t>Makineri dhe pajisje</t>
  </si>
  <si>
    <t>Aktive te tjera afatgjata materiale ( me vl. kontab.)</t>
  </si>
  <si>
    <t>Totali 2</t>
  </si>
  <si>
    <t>Aktivet biologjike afatgjata</t>
  </si>
  <si>
    <t>Aktivet afatgjata jomateriale</t>
  </si>
  <si>
    <t>Kapital aksionar I papaguar</t>
  </si>
  <si>
    <t xml:space="preserve">Aktive te tjera afatgjata </t>
  </si>
  <si>
    <t>TOTALI I AKTIVEVE AFATGJATA (II)</t>
  </si>
  <si>
    <t>TOTALI I AKTIVEVE ( I +II )</t>
  </si>
  <si>
    <t>DETYRIME DHE KAPITALI</t>
  </si>
  <si>
    <t>DETYRIMET AFATSHKURTRA</t>
  </si>
  <si>
    <t>Huamarrjet</t>
  </si>
  <si>
    <t>Huate dhe obligacionet afatshkurtra</t>
  </si>
  <si>
    <t>Kthimet / ripagesat e huave afatgjata</t>
  </si>
  <si>
    <t xml:space="preserve">Bono te konvertueshme 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</si>
  <si>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</si>
  <si>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</si>
  <si>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</si>
  <si>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</si>
  <si>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</si>
  <si>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</si>
  <si>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</si>
  <si>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</si>
  <si>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I DETYR. AFATGJATA( II )</t>
  </si>
  <si>
    <t>KAPITALI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</si>
  <si>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</si>
  <si>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</si>
  <si>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</si>
  <si>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</si>
  <si>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</si>
  <si>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</si>
  <si>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</si>
  <si>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KAPITALIT ( III )</t>
  </si>
  <si>
    <t>TOTALI I DETYRIMEVE KAPITALIT  ( I,II,III )</t>
  </si>
  <si>
    <t>Flukesi monetar nga veprimtarite e shfrytezimit</t>
  </si>
  <si>
    <t>Mjetet monetare ( MM ) te arketuara nga klientet</t>
  </si>
  <si>
    <t>MM te paguara ndaj furnitoreve dhe punonjesve</t>
  </si>
  <si>
    <t>MM te ardhura nga veprimtarite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</si>
  <si>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</si>
  <si>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</si>
  <si>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</si>
  <si>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</si>
  <si>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</si>
  <si>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</si>
  <si>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</si>
  <si>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</si>
  <si>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</si>
  <si>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</si>
  <si>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</si>
  <si>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</si>
  <si>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Mjetet monetare ne fillim te periudhes kontabel</t>
  </si>
  <si>
    <t>Mjetet monetare ne fund te periudhes kontabel</t>
  </si>
  <si>
    <t>Te ardhura nga huamarrje afatgjata</t>
  </si>
  <si>
    <t>MM neto nga veprimtarite e shfrytezimit</t>
  </si>
  <si>
    <t xml:space="preserve">Te ardhura nga emerrtimi I kapitalit aksionar </t>
  </si>
  <si>
    <t>Shenime</t>
  </si>
  <si>
    <t>I</t>
  </si>
  <si>
    <t>Aktivet e mbajtura per tregtim</t>
  </si>
  <si>
    <t>Emri I mire</t>
  </si>
  <si>
    <t>Shpenzimet e zhvillimit</t>
  </si>
  <si>
    <t>Aktive te tjera afatgjata jomateriale</t>
  </si>
  <si>
    <t>TOTALI I DETYRIMEVE AFATSHKURTRA</t>
  </si>
  <si>
    <t>DETYRIME AFATGJATA</t>
  </si>
  <si>
    <t>Huate afatgjata</t>
  </si>
  <si>
    <t>Hua bono dhe detyrime nga qeraja financiare</t>
  </si>
  <si>
    <t>Bonot e konvertueshme</t>
  </si>
  <si>
    <t>Totali 1</t>
  </si>
  <si>
    <t>Huamarrje te tjera afatgjata</t>
  </si>
  <si>
    <t>Provizionet afatgjata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</si>
  <si>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</si>
  <si>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</si>
  <si>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</si>
  <si>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</si>
  <si>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</si>
  <si>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Dividendet e paguar</t>
  </si>
  <si>
    <t>Fitimi neto per periudhen kontabel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</si>
  <si>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</si>
  <si>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</si>
  <si>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</si>
  <si>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</si>
  <si>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</si>
  <si>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</si>
  <si>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</si>
  <si>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</si>
  <si>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</si>
  <si>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</si>
  <si>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</si>
  <si>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</si>
  <si>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</si>
  <si>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</si>
  <si>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 xml:space="preserve">PASQYRAT E NDRYSHIMEVE NE KAPITAL </t>
  </si>
  <si>
    <t>A</t>
  </si>
  <si>
    <t>B</t>
  </si>
  <si>
    <t>II</t>
  </si>
  <si>
    <t>Mallrat,lendet pare e sherbimet</t>
  </si>
  <si>
    <t>Ndryshimet ne inventarin e produkteve te gateshme dhe prodhimit ne proçes</t>
  </si>
  <si>
    <t>Puna e kryer nga njesite eko.raportuese per qellimet e veta dhe e kapitalizuar</t>
  </si>
  <si>
    <t>Shpenzimet e tjera nga veprimtarite e shfrytezimit</t>
  </si>
  <si>
    <t xml:space="preserve">Totali I shpenzimeve       (5-8)               </t>
  </si>
  <si>
    <t>Fitimi ( humbja) nga veprimtarite  shfrytezimit  (1+2+/-3+/-4-9)</t>
  </si>
  <si>
    <t>Fitimet (humbjet) nga kursi I kembimit</t>
  </si>
  <si>
    <t>Te ardhurat dhe shpenzimet e tjera financiare</t>
  </si>
  <si>
    <t>Totali I te ardhurave dhe shpenzimeve financiare   (13.1+/-13.2+/-13.3+/-13.4)</t>
  </si>
  <si>
    <t>Fitimi ( humbja) neto e vitit financiar (15-16)</t>
  </si>
  <si>
    <t>Pjese e fitimit neto per aksioneret e shoq. Meme</t>
  </si>
  <si>
    <t>Pjese e fitimit neto per aksioneret e pakices</t>
  </si>
  <si>
    <t>Fitimi ( humbja ) e ushtrimit   (10+/-14)</t>
  </si>
  <si>
    <t>Pagat e personelit</t>
  </si>
  <si>
    <t>Shpenzimet per pensione</t>
  </si>
  <si>
    <t xml:space="preserve">Shpenzimet e personelit      </t>
  </si>
  <si>
    <t>Shpenzimet per sig. shoqerore</t>
  </si>
  <si>
    <t>Mjetet  monetare</t>
  </si>
  <si>
    <t>(i)</t>
  </si>
  <si>
    <t>(ii)</t>
  </si>
  <si>
    <t>(iii)</t>
  </si>
  <si>
    <t>(iv)</t>
  </si>
  <si>
    <t>(v)</t>
  </si>
  <si>
    <t>AKTIVEVE TOTALE AFATSHKURTRA(I)</t>
  </si>
  <si>
    <t xml:space="preserve">Totali </t>
  </si>
  <si>
    <t>III</t>
  </si>
  <si>
    <t xml:space="preserve">Aksionet e pakices </t>
  </si>
  <si>
    <t xml:space="preserve">Kapitali  I aksionareve te shoqerise meme </t>
  </si>
  <si>
    <t>Fitimi ( humbja ) e vitit financiar</t>
  </si>
  <si>
    <t xml:space="preserve"> </t>
  </si>
  <si>
    <t xml:space="preserve">Referencat </t>
  </si>
  <si>
    <t>Transformime  ne rezervat tjera</t>
  </si>
  <si>
    <t>Rezerva rivleresimi AAGJ</t>
  </si>
  <si>
    <t>Transferim ne detyrimet</t>
  </si>
  <si>
    <t>Terheqje kapitali per zvogelim</t>
  </si>
  <si>
    <t>Blerje aksionesh</t>
  </si>
  <si>
    <t>Transf. ne rezerven det. Ligjore</t>
  </si>
  <si>
    <t>Transf.  ne rezerven det. Statutore</t>
  </si>
  <si>
    <t>Transf.  ne rezerven det. Ligjore</t>
  </si>
  <si>
    <t>Emetimi I kapitali  aksionar</t>
  </si>
  <si>
    <t>Emetimi i kapitalit aksionar</t>
  </si>
  <si>
    <t>C</t>
  </si>
  <si>
    <t>VITI 2008</t>
  </si>
  <si>
    <t>VITI 2007</t>
  </si>
  <si>
    <t>MM nga Rimbursimet</t>
  </si>
  <si>
    <t xml:space="preserve">Pjesemarrje te tjera ne njesi te kontrolluara </t>
  </si>
  <si>
    <t>lek</t>
  </si>
  <si>
    <t>SHENIMET SHPJEGUESE</t>
  </si>
  <si>
    <t xml:space="preserve">Per mjetet monetare ne valute te huaj gjate vitit jane pasqyruar me kursin e kembimit ditor ,kurse </t>
  </si>
  <si>
    <t>1) Paraqet gjendjen e Mjeteve monetare ne arke dhe ne banke si me poshte:</t>
  </si>
  <si>
    <t xml:space="preserve">3)Paraqet gjendjen e klienteve </t>
  </si>
  <si>
    <t>shenimi 3</t>
  </si>
  <si>
    <t>Llogari te arketueshme(Faturimet)</t>
  </si>
  <si>
    <t>shenimi 1</t>
  </si>
  <si>
    <t>Pakesimet e Llog.  Arketueshme</t>
  </si>
  <si>
    <t>shenimi 7</t>
  </si>
  <si>
    <t>10)Gjendjet e inventarit (mallrat)</t>
  </si>
  <si>
    <t>Emertimi I mallit</t>
  </si>
  <si>
    <t>nj.matj.</t>
  </si>
  <si>
    <t>Makineri pajisje me vlefte fillestare</t>
  </si>
  <si>
    <t>5)Te pagueshme ndaj furnitoreve.</t>
  </si>
  <si>
    <t>shenimi 5</t>
  </si>
  <si>
    <t>Pagesat e kryera</t>
  </si>
  <si>
    <t>Rritja e detyrimeve furnitore</t>
  </si>
  <si>
    <t>ne leke</t>
  </si>
  <si>
    <t>7) Detyrimet Tatimore.</t>
  </si>
  <si>
    <t>Sigurimet Shoqerore</t>
  </si>
  <si>
    <t>Shifrat jane te shprehura ne leke.</t>
  </si>
  <si>
    <t xml:space="preserve"> Shpjegimet e Pasivit te bilancit per daten 31.12.2008.</t>
  </si>
  <si>
    <t>Pasqyra e fluksit monetar -- Metoda direkte</t>
  </si>
  <si>
    <t xml:space="preserve">Pasqyrat Financiare jane individuale             </t>
  </si>
  <si>
    <t>_________________PO___________________</t>
  </si>
  <si>
    <t>_________________JO___________________</t>
  </si>
  <si>
    <t>_________________1 LEK___________________</t>
  </si>
  <si>
    <t xml:space="preserve">                              leke</t>
  </si>
  <si>
    <t>ADMINISTRATOR</t>
  </si>
  <si>
    <t>Tatim fitimi, etj. Te  paguar</t>
  </si>
  <si>
    <t>Pagese  dividenti</t>
  </si>
  <si>
    <t xml:space="preserve">Sqarojme se kjo llogari inventariale eshte mbajtur gjate vitit dhe gjendjet ne </t>
  </si>
  <si>
    <t>fund te vitit me koston mesatare arithmetike.</t>
  </si>
  <si>
    <t xml:space="preserve">Tvsh </t>
  </si>
  <si>
    <t>Tap</t>
  </si>
  <si>
    <t>det.te tjera</t>
  </si>
  <si>
    <t>8)</t>
  </si>
  <si>
    <t>Detyrime te tjera</t>
  </si>
  <si>
    <t>personeli e persona</t>
  </si>
  <si>
    <t>14)Makineri e Pajisje pune</t>
  </si>
  <si>
    <t>Rritja/Renia neto e MM</t>
  </si>
  <si>
    <t xml:space="preserve">lende e pare </t>
  </si>
  <si>
    <t>TIRANE</t>
  </si>
  <si>
    <t>Te tjera</t>
  </si>
  <si>
    <t xml:space="preserve">Llogari/Kerkesa te tjera </t>
  </si>
  <si>
    <t>me kursin e shpalluar ne fund te vitit nga Banka e Shqiperise.</t>
  </si>
  <si>
    <t xml:space="preserve">ne fund te vitit saldot e llogarive kliente,furnitore ,gjendje mjetesh monetare ne arke e ne banke </t>
  </si>
  <si>
    <t>Shpenzime te pazbritshme</t>
  </si>
  <si>
    <t>Fitimi tatimor I ushtrimit</t>
  </si>
  <si>
    <t>Tatim fitimi</t>
  </si>
  <si>
    <t>Viti  2010</t>
  </si>
  <si>
    <t>Viti 2010</t>
  </si>
  <si>
    <t>VITI 2010</t>
  </si>
  <si>
    <t>Tatim fitimi 10</t>
  </si>
  <si>
    <t>MJETE  MONETARE</t>
  </si>
  <si>
    <t>31.12.2011</t>
  </si>
  <si>
    <t>2011jemi mbeshtetur ne te njejtat politika te administrimit te vlerave materiale e monetare.</t>
  </si>
  <si>
    <t>Pasqyrat e bilancit bashkelidhur per vitin ushtrimor 2011 jane riklasifikuar sipas standarteve .</t>
  </si>
  <si>
    <t>Ne fillim po japim shpjegimet e Aktivit te bilancit per daten 31.12.2011</t>
  </si>
  <si>
    <t>Gjendaj ne fund 31.12.2011</t>
  </si>
  <si>
    <r>
      <t>Sipas SKK 2  ne hartimin e bilancit financiar te shoqerise</t>
    </r>
    <r>
      <rPr>
        <b/>
        <sz val="10"/>
        <rFont val="Arial"/>
        <family val="2"/>
      </rPr>
      <t>'LADJUS'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shpk per VITIN </t>
    </r>
  </si>
  <si>
    <t>SHEFQET   HAKA</t>
  </si>
  <si>
    <t>Gjendja e llog. Arket. 01.01.11</t>
  </si>
  <si>
    <t>amortizimi krijuar deri 31.12.2011</t>
  </si>
  <si>
    <t>gjendja me vlefte netto 31.12.2011</t>
  </si>
  <si>
    <t>Gjendja e Furnitoreve. 01.01.2011</t>
  </si>
  <si>
    <t>Pozicioni me 31 dhjetor 2011</t>
  </si>
  <si>
    <t>Pozicioni me 31 dhjetor 2010</t>
  </si>
  <si>
    <t xml:space="preserve">   ''  LADJUS'' shpk</t>
  </si>
  <si>
    <t>L12227010D</t>
  </si>
  <si>
    <t>KOMUNA  KASHAR</t>
  </si>
  <si>
    <t>27.10.2011</t>
  </si>
  <si>
    <t>SHERBIME  NE FUSHEN E NDERTIMIT</t>
  </si>
  <si>
    <t>VITI  2011</t>
  </si>
  <si>
    <t>Nga   01,01,2011</t>
  </si>
  <si>
    <t>Deri   31,12,2011</t>
  </si>
  <si>
    <t>31.03.2012</t>
  </si>
  <si>
    <t>PASQYRAT FINANCIARE 01.01.2011 -  31.12.2011</t>
  </si>
  <si>
    <t>Viti 2011</t>
  </si>
  <si>
    <t>Viti  2011</t>
  </si>
  <si>
    <t>shpk PASQYRAT FINANCIARE 01.01.2011 - 31.12.2011</t>
  </si>
  <si>
    <t>VITI 2011</t>
  </si>
  <si>
    <t>Pozicioni me 31 dhjetor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</si>
</sst>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_);\(0\)"/>
    <numFmt numFmtId="176" formatCode="#,##0.0;[Red]#,##0.0"/>
    <numFmt numFmtId="177" formatCode="[$-409]h:mm:ss\ AM/PM"/>
    <numFmt numFmtId="178" formatCode="00000"/>
    <numFmt numFmtId="179" formatCode="0.00;[Red]0.00"/>
    <numFmt numFmtId="180" formatCode="0;[Red]0"/>
  </numFmts>
  <fonts count="3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173" fontId="5" fillId="0" borderId="1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37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vertical="center" wrapText="1"/>
    </xf>
    <xf numFmtId="37" fontId="0" fillId="0" borderId="19" xfId="0" applyNumberFormat="1" applyBorder="1" applyAlignment="1">
      <alignment/>
    </xf>
    <xf numFmtId="0" fontId="0" fillId="0" borderId="20" xfId="0" applyFont="1" applyBorder="1" applyAlignment="1">
      <alignment vertical="center" wrapText="1"/>
    </xf>
    <xf numFmtId="37" fontId="0" fillId="0" borderId="20" xfId="0" applyNumberFormat="1" applyBorder="1" applyAlignment="1">
      <alignment/>
    </xf>
    <xf numFmtId="173" fontId="5" fillId="0" borderId="21" xfId="42" applyNumberFormat="1" applyFont="1" applyBorder="1" applyAlignment="1">
      <alignment horizontal="right"/>
    </xf>
    <xf numFmtId="0" fontId="0" fillId="0" borderId="21" xfId="0" applyFont="1" applyBorder="1" applyAlignment="1">
      <alignment vertical="center" wrapText="1"/>
    </xf>
    <xf numFmtId="37" fontId="0" fillId="0" borderId="21" xfId="0" applyNumberFormat="1" applyBorder="1" applyAlignment="1">
      <alignment/>
    </xf>
    <xf numFmtId="173" fontId="5" fillId="0" borderId="19" xfId="42" applyNumberFormat="1" applyFont="1" applyBorder="1" applyAlignment="1">
      <alignment horizontal="right"/>
    </xf>
    <xf numFmtId="173" fontId="5" fillId="0" borderId="22" xfId="42" applyNumberFormat="1" applyFont="1" applyBorder="1" applyAlignment="1">
      <alignment horizontal="right"/>
    </xf>
    <xf numFmtId="0" fontId="0" fillId="0" borderId="23" xfId="0" applyFont="1" applyBorder="1" applyAlignment="1">
      <alignment vertical="center" wrapText="1"/>
    </xf>
    <xf numFmtId="37" fontId="0" fillId="0" borderId="23" xfId="0" applyNumberFormat="1" applyBorder="1" applyAlignment="1">
      <alignment/>
    </xf>
    <xf numFmtId="176" fontId="5" fillId="0" borderId="24" xfId="42" applyNumberFormat="1" applyFont="1" applyBorder="1" applyAlignment="1">
      <alignment horizontal="right"/>
    </xf>
    <xf numFmtId="176" fontId="5" fillId="0" borderId="25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37" fontId="8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37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37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37" fontId="0" fillId="0" borderId="29" xfId="0" applyNumberFormat="1" applyBorder="1" applyAlignment="1">
      <alignment/>
    </xf>
    <xf numFmtId="37" fontId="0" fillId="0" borderId="30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6" fillId="0" borderId="29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37" fontId="13" fillId="0" borderId="27" xfId="0" applyNumberFormat="1" applyFont="1" applyBorder="1" applyAlignment="1">
      <alignment/>
    </xf>
    <xf numFmtId="37" fontId="6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180" fontId="8" fillId="0" borderId="1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37" fontId="0" fillId="0" borderId="29" xfId="0" applyNumberForma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170" fontId="0" fillId="0" borderId="0" xfId="44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Border="1" applyAlignment="1">
      <alignment/>
    </xf>
    <xf numFmtId="37" fontId="8" fillId="24" borderId="10" xfId="0" applyNumberFormat="1" applyFont="1" applyFill="1" applyBorder="1" applyAlignment="1">
      <alignment/>
    </xf>
    <xf numFmtId="37" fontId="2" fillId="24" borderId="1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10.421875" style="0" customWidth="1"/>
    <col min="3" max="4" width="11.00390625" style="0" customWidth="1"/>
  </cols>
  <sheetData>
    <row r="2" ht="13.5" thickBot="1"/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5.75">
      <c r="A4" s="118" t="s">
        <v>117</v>
      </c>
      <c r="B4" s="119"/>
      <c r="C4" s="119"/>
      <c r="D4" s="99" t="s">
        <v>250</v>
      </c>
      <c r="E4" s="2"/>
      <c r="F4" s="2"/>
      <c r="G4" s="2"/>
      <c r="H4" s="2"/>
      <c r="I4" s="23"/>
    </row>
    <row r="5" spans="1:9" ht="15.75">
      <c r="A5" s="118" t="s">
        <v>118</v>
      </c>
      <c r="B5" s="119"/>
      <c r="C5" s="119"/>
      <c r="D5" s="99" t="s">
        <v>251</v>
      </c>
      <c r="E5" s="2"/>
      <c r="F5" s="2"/>
      <c r="G5" s="2"/>
      <c r="H5" s="2"/>
      <c r="I5" s="23"/>
    </row>
    <row r="6" spans="1:9" ht="15.75">
      <c r="A6" s="118" t="s">
        <v>119</v>
      </c>
      <c r="B6" s="119"/>
      <c r="C6" s="119"/>
      <c r="D6" s="99" t="s">
        <v>252</v>
      </c>
      <c r="E6" s="2"/>
      <c r="F6" s="2"/>
      <c r="G6" s="2"/>
      <c r="H6" s="2"/>
      <c r="I6" s="23"/>
    </row>
    <row r="7" spans="1:9" ht="15.75">
      <c r="A7" s="29"/>
      <c r="B7" s="30"/>
      <c r="C7" s="18"/>
      <c r="D7" s="89" t="s">
        <v>224</v>
      </c>
      <c r="E7" s="2"/>
      <c r="F7" s="2"/>
      <c r="G7" s="2"/>
      <c r="H7" s="2"/>
      <c r="I7" s="23"/>
    </row>
    <row r="8" spans="1:9" ht="15.75">
      <c r="A8" s="118" t="s">
        <v>120</v>
      </c>
      <c r="B8" s="119"/>
      <c r="C8" s="119"/>
      <c r="D8" s="100" t="s">
        <v>253</v>
      </c>
      <c r="E8" s="2"/>
      <c r="F8" s="2"/>
      <c r="G8" s="2"/>
      <c r="H8" s="2"/>
      <c r="I8" s="23"/>
    </row>
    <row r="9" spans="1:9" ht="15.75">
      <c r="A9" s="118" t="s">
        <v>121</v>
      </c>
      <c r="B9" s="119"/>
      <c r="C9" s="119"/>
      <c r="D9" s="89"/>
      <c r="E9" s="2"/>
      <c r="F9" s="2"/>
      <c r="G9" s="2"/>
      <c r="H9" s="2"/>
      <c r="I9" s="23"/>
    </row>
    <row r="10" spans="1:9" ht="15.75">
      <c r="A10" s="29"/>
      <c r="B10" s="30"/>
      <c r="C10" s="18"/>
      <c r="D10" s="2"/>
      <c r="E10" s="2"/>
      <c r="F10" s="2"/>
      <c r="G10" s="2"/>
      <c r="H10" s="2"/>
      <c r="I10" s="23"/>
    </row>
    <row r="11" spans="1:9" ht="15.75">
      <c r="A11" s="118" t="s">
        <v>122</v>
      </c>
      <c r="B11" s="119"/>
      <c r="C11" s="119"/>
      <c r="D11" s="89" t="s">
        <v>254</v>
      </c>
      <c r="E11" s="2"/>
      <c r="F11" s="2"/>
      <c r="G11" s="2"/>
      <c r="H11" s="2"/>
      <c r="I11" s="23"/>
    </row>
    <row r="12" spans="1:9" ht="15.75">
      <c r="A12" s="27"/>
      <c r="B12" s="28"/>
      <c r="C12" s="2"/>
      <c r="D12" s="89"/>
      <c r="E12" s="99"/>
      <c r="F12" s="2"/>
      <c r="G12" s="2"/>
      <c r="H12" s="2"/>
      <c r="I12" s="23"/>
    </row>
    <row r="13" spans="1:9" ht="12.75">
      <c r="A13" s="22"/>
      <c r="B13" s="2"/>
      <c r="C13" s="2"/>
      <c r="D13" s="31"/>
      <c r="E13" s="32"/>
      <c r="F13" s="32"/>
      <c r="G13" s="32"/>
      <c r="H13" s="32"/>
      <c r="I13" s="23"/>
    </row>
    <row r="14" spans="1:9" ht="12.75">
      <c r="A14" s="22"/>
      <c r="B14" s="2"/>
      <c r="C14" s="2"/>
      <c r="D14" s="32"/>
      <c r="E14" s="32"/>
      <c r="F14" s="32"/>
      <c r="G14" s="32"/>
      <c r="H14" s="32"/>
      <c r="I14" s="23"/>
    </row>
    <row r="15" spans="1:9" ht="12.75">
      <c r="A15" s="22"/>
      <c r="B15" s="2"/>
      <c r="C15" s="2"/>
      <c r="D15" s="32"/>
      <c r="E15" s="32"/>
      <c r="F15" s="32"/>
      <c r="G15" s="32"/>
      <c r="H15" s="32"/>
      <c r="I15" s="23"/>
    </row>
    <row r="16" spans="1:9" ht="12.75">
      <c r="A16" s="22"/>
      <c r="B16" s="2"/>
      <c r="C16" s="2"/>
      <c r="D16" s="32"/>
      <c r="E16" s="32"/>
      <c r="F16" s="32"/>
      <c r="G16" s="32"/>
      <c r="H16" s="32"/>
      <c r="I16" s="23"/>
    </row>
    <row r="17" spans="1:9" ht="12.75">
      <c r="A17" s="22"/>
      <c r="B17" s="2"/>
      <c r="C17" s="2"/>
      <c r="D17" s="32"/>
      <c r="E17" s="32"/>
      <c r="F17" s="32"/>
      <c r="G17" s="32"/>
      <c r="H17" s="32"/>
      <c r="I17" s="23"/>
    </row>
    <row r="18" spans="1:9" ht="12.75">
      <c r="A18" s="22"/>
      <c r="B18" s="2"/>
      <c r="C18" s="2"/>
      <c r="D18" s="2"/>
      <c r="E18" s="2"/>
      <c r="F18" s="2"/>
      <c r="G18" s="2"/>
      <c r="H18" s="2"/>
      <c r="I18" s="23"/>
    </row>
    <row r="19" spans="1:9" ht="20.25">
      <c r="A19" s="22"/>
      <c r="B19" s="120" t="s">
        <v>123</v>
      </c>
      <c r="C19" s="120"/>
      <c r="D19" s="120"/>
      <c r="E19" s="120"/>
      <c r="F19" s="120"/>
      <c r="G19" s="120"/>
      <c r="H19" s="2"/>
      <c r="I19" s="23"/>
    </row>
    <row r="20" spans="1:9" ht="14.25">
      <c r="A20" s="22"/>
      <c r="B20" s="16" t="s">
        <v>124</v>
      </c>
      <c r="C20" s="16"/>
      <c r="D20" s="16"/>
      <c r="E20" s="16"/>
      <c r="F20" s="16"/>
      <c r="G20" s="16"/>
      <c r="H20" s="2"/>
      <c r="I20" s="23"/>
    </row>
    <row r="21" spans="1:9" ht="14.25">
      <c r="A21" s="22"/>
      <c r="B21" s="16" t="s">
        <v>125</v>
      </c>
      <c r="C21" s="16"/>
      <c r="D21" s="16"/>
      <c r="E21" s="16"/>
      <c r="F21" s="16"/>
      <c r="G21" s="16"/>
      <c r="H21" s="2"/>
      <c r="I21" s="23"/>
    </row>
    <row r="22" spans="1:9" ht="14.25">
      <c r="A22" s="22"/>
      <c r="B22" s="16"/>
      <c r="C22" s="16"/>
      <c r="D22" s="16"/>
      <c r="E22" s="16"/>
      <c r="F22" s="16"/>
      <c r="G22" s="16"/>
      <c r="H22" s="2"/>
      <c r="I22" s="23"/>
    </row>
    <row r="23" spans="1:9" ht="14.25">
      <c r="A23" s="22"/>
      <c r="B23" s="16"/>
      <c r="C23" s="16"/>
      <c r="D23" s="16"/>
      <c r="E23" s="16"/>
      <c r="F23" s="16"/>
      <c r="G23" s="16"/>
      <c r="H23" s="2"/>
      <c r="I23" s="23"/>
    </row>
    <row r="24" spans="1:9" ht="12.75">
      <c r="A24" s="22"/>
      <c r="B24" s="2"/>
      <c r="C24" s="2"/>
      <c r="D24" s="2"/>
      <c r="E24" s="2"/>
      <c r="F24" s="2"/>
      <c r="G24" s="2"/>
      <c r="H24" s="2"/>
      <c r="I24" s="23"/>
    </row>
    <row r="25" spans="1:9" ht="15.75">
      <c r="A25" s="22"/>
      <c r="B25" s="2"/>
      <c r="C25" s="121" t="s">
        <v>255</v>
      </c>
      <c r="D25" s="121"/>
      <c r="E25" s="121"/>
      <c r="F25" s="121"/>
      <c r="G25" s="2"/>
      <c r="H25" s="2"/>
      <c r="I25" s="23"/>
    </row>
    <row r="26" spans="1:9" ht="12.75">
      <c r="A26" s="22"/>
      <c r="B26" s="2"/>
      <c r="C26" s="2"/>
      <c r="D26" s="2"/>
      <c r="E26" s="2"/>
      <c r="F26" s="2"/>
      <c r="G26" s="2"/>
      <c r="H26" s="2"/>
      <c r="I26" s="23"/>
    </row>
    <row r="27" spans="1:9" ht="14.25">
      <c r="A27" s="35" t="s">
        <v>205</v>
      </c>
      <c r="B27" s="36"/>
      <c r="C27" s="36"/>
      <c r="D27" s="36"/>
      <c r="E27" s="32" t="s">
        <v>206</v>
      </c>
      <c r="F27" s="2"/>
      <c r="G27" s="2"/>
      <c r="H27" s="2"/>
      <c r="I27" s="23"/>
    </row>
    <row r="28" spans="1:9" ht="14.25">
      <c r="A28" s="35" t="s">
        <v>126</v>
      </c>
      <c r="B28" s="36"/>
      <c r="C28" s="36"/>
      <c r="D28" s="36"/>
      <c r="E28" s="32" t="s">
        <v>207</v>
      </c>
      <c r="F28" s="2"/>
      <c r="G28" s="2"/>
      <c r="H28" s="2"/>
      <c r="I28" s="23"/>
    </row>
    <row r="29" spans="1:9" ht="14.25">
      <c r="A29" s="35" t="s">
        <v>128</v>
      </c>
      <c r="B29" s="36"/>
      <c r="C29" s="36"/>
      <c r="D29" s="36"/>
      <c r="E29" s="55" t="s">
        <v>209</v>
      </c>
      <c r="F29" s="55"/>
      <c r="G29" s="55"/>
      <c r="H29" s="55"/>
      <c r="I29" s="23"/>
    </row>
    <row r="30" spans="1:9" ht="14.25">
      <c r="A30" s="35" t="s">
        <v>127</v>
      </c>
      <c r="B30" s="36"/>
      <c r="C30" s="36"/>
      <c r="D30" s="36"/>
      <c r="E30" s="31" t="s">
        <v>208</v>
      </c>
      <c r="F30" s="2"/>
      <c r="G30" s="2"/>
      <c r="H30" s="2"/>
      <c r="I30" s="23"/>
    </row>
    <row r="31" spans="1:9" ht="12.75">
      <c r="A31" s="22"/>
      <c r="B31" s="2"/>
      <c r="C31" s="2"/>
      <c r="D31" s="2"/>
      <c r="E31" s="2"/>
      <c r="F31" s="2"/>
      <c r="G31" s="2"/>
      <c r="H31" s="2"/>
      <c r="I31" s="23"/>
    </row>
    <row r="32" spans="1:9" ht="14.25">
      <c r="A32" s="34" t="s">
        <v>129</v>
      </c>
      <c r="B32" s="2"/>
      <c r="C32" s="2"/>
      <c r="D32" s="2"/>
      <c r="E32" s="2"/>
      <c r="F32" s="36" t="s">
        <v>256</v>
      </c>
      <c r="G32" s="36"/>
      <c r="H32" s="2"/>
      <c r="I32" s="23"/>
    </row>
    <row r="33" spans="1:9" ht="14.25">
      <c r="A33" s="22"/>
      <c r="B33" s="2"/>
      <c r="C33" s="2"/>
      <c r="D33" s="2"/>
      <c r="E33" s="2"/>
      <c r="F33" s="36" t="s">
        <v>257</v>
      </c>
      <c r="G33" s="36"/>
      <c r="H33" s="2"/>
      <c r="I33" s="23"/>
    </row>
    <row r="34" spans="1:9" ht="12.75">
      <c r="A34" s="22"/>
      <c r="B34" s="2"/>
      <c r="C34" s="2"/>
      <c r="D34" s="2"/>
      <c r="E34" s="2"/>
      <c r="F34" s="2"/>
      <c r="G34" s="2"/>
      <c r="H34" s="2"/>
      <c r="I34" s="23"/>
    </row>
    <row r="35" spans="1:9" ht="14.25">
      <c r="A35" s="34" t="s">
        <v>130</v>
      </c>
      <c r="B35" s="2"/>
      <c r="C35" s="2"/>
      <c r="D35" s="2"/>
      <c r="E35" s="2"/>
      <c r="F35" s="32" t="s">
        <v>258</v>
      </c>
      <c r="G35" s="2"/>
      <c r="H35" s="2"/>
      <c r="I35" s="23"/>
    </row>
    <row r="36" spans="1:9" ht="12.75">
      <c r="A36" s="22"/>
      <c r="B36" s="2"/>
      <c r="C36" s="2"/>
      <c r="D36" s="2"/>
      <c r="E36" s="2"/>
      <c r="F36" s="2"/>
      <c r="G36" s="2"/>
      <c r="H36" s="2"/>
      <c r="I36" s="23"/>
    </row>
    <row r="37" spans="1:9" ht="12.75">
      <c r="A37" s="22"/>
      <c r="B37" s="2"/>
      <c r="C37" s="2"/>
      <c r="D37" s="2"/>
      <c r="E37" s="2"/>
      <c r="F37" s="2"/>
      <c r="G37" s="2"/>
      <c r="H37" s="2"/>
      <c r="I37" s="23"/>
    </row>
    <row r="38" spans="1:9" ht="12.75">
      <c r="A38" s="22"/>
      <c r="B38" s="2"/>
      <c r="C38" s="2"/>
      <c r="D38" s="2"/>
      <c r="E38" s="2"/>
      <c r="F38" s="2"/>
      <c r="G38" s="2"/>
      <c r="H38" s="2"/>
      <c r="I38" s="23"/>
    </row>
    <row r="39" spans="1:9" ht="12.75">
      <c r="A39" s="22"/>
      <c r="B39" s="2"/>
      <c r="C39" s="2"/>
      <c r="D39" s="2"/>
      <c r="E39" s="2"/>
      <c r="F39" s="2"/>
      <c r="G39" s="2"/>
      <c r="H39" s="2"/>
      <c r="I39" s="23"/>
    </row>
    <row r="40" spans="1:9" ht="12.75">
      <c r="A40" s="22"/>
      <c r="B40" s="2"/>
      <c r="C40" s="2"/>
      <c r="D40" s="2"/>
      <c r="E40" s="2"/>
      <c r="F40" s="2"/>
      <c r="G40" s="2"/>
      <c r="H40" s="2"/>
      <c r="I40" s="23"/>
    </row>
    <row r="41" spans="1:9" ht="12.75">
      <c r="A41" s="22"/>
      <c r="B41" s="2"/>
      <c r="C41" s="2"/>
      <c r="D41" s="2"/>
      <c r="E41" s="2"/>
      <c r="F41" s="2"/>
      <c r="G41" s="2"/>
      <c r="H41" s="2"/>
      <c r="I41" s="23"/>
    </row>
    <row r="42" spans="1:9" ht="12.75">
      <c r="A42" s="22"/>
      <c r="B42" s="2"/>
      <c r="C42" s="2"/>
      <c r="D42" s="2"/>
      <c r="E42" s="2"/>
      <c r="F42" s="2"/>
      <c r="G42" s="2"/>
      <c r="H42" s="2"/>
      <c r="I42" s="23"/>
    </row>
    <row r="43" spans="1:9" ht="12.75">
      <c r="A43" s="22"/>
      <c r="B43" s="2"/>
      <c r="C43" s="2"/>
      <c r="D43" s="2"/>
      <c r="E43" s="2"/>
      <c r="F43" s="2"/>
      <c r="G43" s="2"/>
      <c r="H43" s="2"/>
      <c r="I43" s="23"/>
    </row>
    <row r="44" spans="1:9" ht="13.5" thickBot="1">
      <c r="A44" s="24"/>
      <c r="B44" s="25"/>
      <c r="C44" s="25"/>
      <c r="D44" s="25"/>
      <c r="E44" s="25"/>
      <c r="F44" s="25"/>
      <c r="G44" s="25"/>
      <c r="H44" s="25"/>
      <c r="I44" s="26"/>
    </row>
  </sheetData>
  <sheetProtection/>
  <mergeCells count="8">
    <mergeCell ref="A4:C4"/>
    <mergeCell ref="B19:G19"/>
    <mergeCell ref="C25:F25"/>
    <mergeCell ref="A11:C11"/>
    <mergeCell ref="A9:C9"/>
    <mergeCell ref="A8:C8"/>
    <mergeCell ref="A5:C5"/>
    <mergeCell ref="A6:C6"/>
  </mergeCells>
  <printOptions/>
  <pageMargins left="0.97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8515625" style="1" customWidth="1"/>
    <col min="2" max="2" width="45.7109375" style="0" customWidth="1"/>
    <col min="3" max="3" width="12.140625" style="0" customWidth="1"/>
    <col min="4" max="4" width="14.57421875" style="0" customWidth="1"/>
    <col min="5" max="5" width="16.00390625" style="0" customWidth="1"/>
  </cols>
  <sheetData>
    <row r="1" ht="14.25" customHeight="1"/>
    <row r="2" spans="1:6" ht="15.75">
      <c r="A2" s="122" t="s">
        <v>0</v>
      </c>
      <c r="B2" s="122"/>
      <c r="C2" s="122"/>
      <c r="D2" s="122"/>
      <c r="E2" s="122"/>
      <c r="F2" s="122"/>
    </row>
    <row r="3" spans="1:6" ht="15">
      <c r="A3" s="123" t="s">
        <v>1</v>
      </c>
      <c r="B3" s="123"/>
      <c r="C3" s="123"/>
      <c r="D3" s="123"/>
      <c r="E3" s="123"/>
      <c r="F3" s="123"/>
    </row>
    <row r="4" s="2" customFormat="1" ht="12.75">
      <c r="A4" s="1"/>
    </row>
    <row r="5" spans="1:5" ht="15">
      <c r="A5" s="3" t="s">
        <v>2</v>
      </c>
      <c r="B5" s="10" t="s">
        <v>3</v>
      </c>
      <c r="C5" s="8" t="s">
        <v>165</v>
      </c>
      <c r="D5" s="8" t="s">
        <v>260</v>
      </c>
      <c r="E5" s="8" t="s">
        <v>233</v>
      </c>
    </row>
    <row r="6" spans="1:5" ht="16.5" customHeight="1">
      <c r="A6" s="4">
        <v>1</v>
      </c>
      <c r="B6" s="6" t="s">
        <v>4</v>
      </c>
      <c r="C6" s="37">
        <v>1</v>
      </c>
      <c r="D6" s="62">
        <v>0</v>
      </c>
      <c r="E6" s="62"/>
    </row>
    <row r="7" spans="1:5" ht="18.75" customHeight="1">
      <c r="A7" s="4">
        <f>A6+1</f>
        <v>2</v>
      </c>
      <c r="B7" s="7" t="s">
        <v>5</v>
      </c>
      <c r="C7" s="63">
        <v>2</v>
      </c>
      <c r="D7" s="38"/>
      <c r="E7" s="38"/>
    </row>
    <row r="8" spans="1:5" ht="27.75" customHeight="1">
      <c r="A8" s="4">
        <f>A7+1</f>
        <v>3</v>
      </c>
      <c r="B8" s="39" t="s">
        <v>136</v>
      </c>
      <c r="C8" s="37">
        <v>3</v>
      </c>
      <c r="D8" s="38"/>
      <c r="E8" s="38"/>
    </row>
    <row r="9" spans="1:5" ht="28.5" customHeight="1">
      <c r="A9" s="4">
        <v>4</v>
      </c>
      <c r="B9" s="39" t="s">
        <v>137</v>
      </c>
      <c r="C9" s="37">
        <v>4</v>
      </c>
      <c r="D9" s="38"/>
      <c r="E9" s="38"/>
    </row>
    <row r="10" spans="1:6" ht="18" customHeight="1">
      <c r="A10" s="4">
        <v>5</v>
      </c>
      <c r="B10" s="39" t="s">
        <v>135</v>
      </c>
      <c r="C10" s="37">
        <v>5</v>
      </c>
      <c r="D10" s="38">
        <v>0</v>
      </c>
      <c r="E10" s="38"/>
      <c r="F10" s="111"/>
    </row>
    <row r="11" spans="1:6" ht="18" customHeight="1" thickBot="1">
      <c r="A11" s="45">
        <v>6</v>
      </c>
      <c r="B11" s="46" t="s">
        <v>138</v>
      </c>
      <c r="C11" s="64">
        <v>6</v>
      </c>
      <c r="D11" s="47">
        <v>-1310</v>
      </c>
      <c r="E11" s="47"/>
      <c r="F11" s="112"/>
    </row>
    <row r="12" spans="1:5" ht="17.25" customHeight="1">
      <c r="A12" s="49">
        <v>7</v>
      </c>
      <c r="B12" s="50" t="s">
        <v>150</v>
      </c>
      <c r="C12" s="65">
        <v>7</v>
      </c>
      <c r="D12" s="51">
        <f>D14+D13</f>
        <v>-204692</v>
      </c>
      <c r="E12" s="51"/>
    </row>
    <row r="13" spans="1:5" ht="18" customHeight="1">
      <c r="A13" s="52">
        <v>7.1</v>
      </c>
      <c r="B13" s="39" t="s">
        <v>148</v>
      </c>
      <c r="C13" s="66"/>
      <c r="D13" s="38">
        <v>-175400</v>
      </c>
      <c r="E13" s="38"/>
    </row>
    <row r="14" spans="1:5" ht="17.25" customHeight="1">
      <c r="A14" s="52">
        <v>7.2</v>
      </c>
      <c r="B14" s="39" t="s">
        <v>151</v>
      </c>
      <c r="C14" s="66"/>
      <c r="D14" s="38">
        <v>-29292</v>
      </c>
      <c r="E14" s="38"/>
    </row>
    <row r="15" spans="1:5" ht="18.75" customHeight="1" thickBot="1">
      <c r="A15" s="53">
        <v>7.3</v>
      </c>
      <c r="B15" s="43" t="s">
        <v>149</v>
      </c>
      <c r="C15" s="67"/>
      <c r="D15" s="44"/>
      <c r="E15" s="44"/>
    </row>
    <row r="16" spans="1:5" ht="18" customHeight="1">
      <c r="A16" s="48">
        <f>A12+1</f>
        <v>8</v>
      </c>
      <c r="B16" s="41" t="s">
        <v>6</v>
      </c>
      <c r="C16" s="68">
        <v>8</v>
      </c>
      <c r="D16" s="42"/>
      <c r="E16" s="42"/>
    </row>
    <row r="17" spans="1:5" ht="18.75" customHeight="1">
      <c r="A17" s="4">
        <v>9</v>
      </c>
      <c r="B17" s="8" t="s">
        <v>139</v>
      </c>
      <c r="C17" s="37">
        <v>9</v>
      </c>
      <c r="D17" s="62">
        <f>D10+D11+D12</f>
        <v>-206002</v>
      </c>
      <c r="E17" s="62"/>
    </row>
    <row r="18" spans="1:5" ht="25.5">
      <c r="A18" s="4">
        <f>A17+1</f>
        <v>10</v>
      </c>
      <c r="B18" s="8" t="s">
        <v>140</v>
      </c>
      <c r="C18" s="37">
        <v>10</v>
      </c>
      <c r="D18" s="62">
        <f>(D6+D7+D8+D9)+D17</f>
        <v>-206002</v>
      </c>
      <c r="E18" s="62"/>
    </row>
    <row r="19" spans="1:5" ht="25.5">
      <c r="A19" s="4">
        <f>A18+1</f>
        <v>11</v>
      </c>
      <c r="B19" s="7" t="s">
        <v>7</v>
      </c>
      <c r="C19" s="37">
        <v>11</v>
      </c>
      <c r="D19" s="38">
        <v>0</v>
      </c>
      <c r="E19" s="38"/>
    </row>
    <row r="20" spans="1:5" ht="25.5">
      <c r="A20" s="4">
        <f>A19+1</f>
        <v>12</v>
      </c>
      <c r="B20" s="7" t="s">
        <v>8</v>
      </c>
      <c r="C20" s="37">
        <v>12</v>
      </c>
      <c r="D20" s="38"/>
      <c r="E20" s="38"/>
    </row>
    <row r="21" spans="1:5" ht="15.75" customHeight="1">
      <c r="A21" s="4">
        <f>A20+1</f>
        <v>13</v>
      </c>
      <c r="B21" s="7" t="s">
        <v>9</v>
      </c>
      <c r="C21" s="37">
        <v>13</v>
      </c>
      <c r="D21" s="38"/>
      <c r="E21" s="38"/>
    </row>
    <row r="22" spans="1:5" ht="30" customHeight="1">
      <c r="A22" s="5">
        <v>13.1</v>
      </c>
      <c r="B22" s="7" t="s">
        <v>10</v>
      </c>
      <c r="C22" s="69">
        <v>14</v>
      </c>
      <c r="D22" s="38"/>
      <c r="E22" s="38"/>
    </row>
    <row r="23" spans="1:5" ht="16.5" customHeight="1">
      <c r="A23" s="5">
        <v>13.2</v>
      </c>
      <c r="B23" s="7" t="s">
        <v>11</v>
      </c>
      <c r="C23" s="37">
        <v>15</v>
      </c>
      <c r="D23" s="38">
        <v>16.81</v>
      </c>
      <c r="E23" s="38"/>
    </row>
    <row r="24" spans="1:5" ht="17.25" customHeight="1">
      <c r="A24" s="5">
        <v>13.3</v>
      </c>
      <c r="B24" s="39" t="s">
        <v>141</v>
      </c>
      <c r="C24" s="37">
        <v>16</v>
      </c>
      <c r="D24" s="38"/>
      <c r="E24" s="38"/>
    </row>
    <row r="25" spans="1:5" ht="18" customHeight="1">
      <c r="A25" s="5">
        <v>13.4</v>
      </c>
      <c r="B25" s="39" t="s">
        <v>142</v>
      </c>
      <c r="C25" s="37">
        <v>17</v>
      </c>
      <c r="D25" s="38"/>
      <c r="E25" s="38"/>
    </row>
    <row r="26" spans="1:5" ht="27.75" customHeight="1">
      <c r="A26" s="4">
        <f>A25+1</f>
        <v>14.4</v>
      </c>
      <c r="B26" s="8" t="s">
        <v>143</v>
      </c>
      <c r="C26" s="37">
        <v>18</v>
      </c>
      <c r="D26" s="62">
        <f>D19+D20+D21+D22+D23+D24+D25</f>
        <v>16.81</v>
      </c>
      <c r="E26" s="62"/>
    </row>
    <row r="27" spans="1:5" ht="18" customHeight="1">
      <c r="A27" s="4">
        <v>15</v>
      </c>
      <c r="B27" s="9" t="s">
        <v>147</v>
      </c>
      <c r="C27" s="37">
        <v>19</v>
      </c>
      <c r="D27" s="54">
        <f>D18+D26</f>
        <v>-205985.19</v>
      </c>
      <c r="E27" s="54"/>
    </row>
    <row r="28" spans="1:5" ht="18" customHeight="1">
      <c r="A28" s="4">
        <v>15</v>
      </c>
      <c r="B28" s="9" t="s">
        <v>229</v>
      </c>
      <c r="C28" s="117"/>
      <c r="D28" s="54"/>
      <c r="E28" s="54"/>
    </row>
    <row r="29" spans="1:5" ht="15.75" customHeight="1">
      <c r="A29" s="4">
        <v>16</v>
      </c>
      <c r="B29" s="7" t="s">
        <v>230</v>
      </c>
      <c r="C29" s="37">
        <v>20</v>
      </c>
      <c r="D29" s="38">
        <f>D27+D28</f>
        <v>-205985.19</v>
      </c>
      <c r="E29" s="38"/>
    </row>
    <row r="30" spans="1:5" ht="15.75" customHeight="1">
      <c r="A30" s="4">
        <v>16</v>
      </c>
      <c r="B30" s="7" t="s">
        <v>231</v>
      </c>
      <c r="C30" s="37"/>
      <c r="D30" s="38"/>
      <c r="E30" s="38"/>
    </row>
    <row r="31" spans="1:5" ht="19.5" customHeight="1">
      <c r="A31" s="4">
        <v>17</v>
      </c>
      <c r="B31" s="8" t="s">
        <v>144</v>
      </c>
      <c r="C31" s="37">
        <v>21</v>
      </c>
      <c r="D31" s="62">
        <f>D27+D30</f>
        <v>-205985.19</v>
      </c>
      <c r="E31" s="62"/>
    </row>
    <row r="32" spans="1:5" ht="18" customHeight="1">
      <c r="A32" s="4">
        <v>18</v>
      </c>
      <c r="B32" s="39" t="s">
        <v>145</v>
      </c>
      <c r="C32" s="37">
        <v>22</v>
      </c>
      <c r="D32" s="38"/>
      <c r="E32" s="38"/>
    </row>
    <row r="33" spans="1:5" ht="16.5" customHeight="1">
      <c r="A33" s="3">
        <v>19</v>
      </c>
      <c r="B33" s="40" t="s">
        <v>146</v>
      </c>
      <c r="C33" s="37">
        <v>23</v>
      </c>
      <c r="D33" s="6"/>
      <c r="E33" s="6"/>
    </row>
    <row r="36" ht="12.75">
      <c r="D36" s="95"/>
    </row>
  </sheetData>
  <sheetProtection/>
  <mergeCells count="2">
    <mergeCell ref="A2:F2"/>
    <mergeCell ref="A3:F3"/>
  </mergeCells>
  <printOptions/>
  <pageMargins left="0.49" right="0.59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4" sqref="E4:E52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7.421875" style="0" customWidth="1"/>
    <col min="4" max="5" width="15.57421875" style="0" customWidth="1"/>
    <col min="6" max="6" width="12.00390625" style="0" bestFit="1" customWidth="1"/>
  </cols>
  <sheetData>
    <row r="1" spans="1:7" ht="14.25">
      <c r="A1" s="61"/>
      <c r="B1" s="96" t="s">
        <v>259</v>
      </c>
      <c r="C1" s="96"/>
      <c r="D1" s="96"/>
      <c r="E1" s="96"/>
      <c r="F1" s="12"/>
      <c r="G1" s="12"/>
    </row>
    <row r="2" spans="1:7" ht="15">
      <c r="A2" s="60"/>
      <c r="B2" s="10" t="s">
        <v>16</v>
      </c>
      <c r="C2" s="11" t="s">
        <v>96</v>
      </c>
      <c r="D2" s="11" t="s">
        <v>260</v>
      </c>
      <c r="E2" s="11" t="s">
        <v>233</v>
      </c>
      <c r="F2" s="12"/>
      <c r="G2" s="12"/>
    </row>
    <row r="3" spans="1:7" ht="15">
      <c r="A3" s="60" t="s">
        <v>97</v>
      </c>
      <c r="B3" s="11" t="s">
        <v>17</v>
      </c>
      <c r="C3" s="72"/>
      <c r="D3" s="59"/>
      <c r="E3" s="59"/>
      <c r="F3" s="12"/>
      <c r="G3" s="12"/>
    </row>
    <row r="4" spans="1:7" ht="15">
      <c r="A4" s="60">
        <v>1</v>
      </c>
      <c r="B4" s="11" t="s">
        <v>152</v>
      </c>
      <c r="C4" s="72">
        <v>1</v>
      </c>
      <c r="D4" s="59">
        <v>65467</v>
      </c>
      <c r="E4" s="59"/>
      <c r="F4" s="12"/>
      <c r="G4" s="12"/>
    </row>
    <row r="5" spans="1:7" ht="15">
      <c r="A5" s="60">
        <v>2</v>
      </c>
      <c r="B5" s="11" t="s">
        <v>18</v>
      </c>
      <c r="C5" s="72">
        <v>2</v>
      </c>
      <c r="D5" s="59"/>
      <c r="E5" s="59"/>
      <c r="F5" s="12"/>
      <c r="G5" s="12"/>
    </row>
    <row r="6" spans="1:7" ht="14.25">
      <c r="A6" s="60" t="s">
        <v>153</v>
      </c>
      <c r="B6" s="13" t="s">
        <v>19</v>
      </c>
      <c r="C6" s="72"/>
      <c r="D6" s="59"/>
      <c r="E6" s="59"/>
      <c r="F6" s="12"/>
      <c r="G6" s="12"/>
    </row>
    <row r="7" spans="1:7" ht="14.25">
      <c r="A7" s="60" t="s">
        <v>154</v>
      </c>
      <c r="B7" s="14" t="s">
        <v>98</v>
      </c>
      <c r="C7" s="72"/>
      <c r="D7" s="59"/>
      <c r="E7" s="59"/>
      <c r="F7" s="12"/>
      <c r="G7" s="12"/>
    </row>
    <row r="8" spans="1:7" ht="15">
      <c r="A8" s="60">
        <v>2</v>
      </c>
      <c r="B8" s="56" t="s">
        <v>43</v>
      </c>
      <c r="C8" s="72"/>
      <c r="D8" s="110">
        <f>D4+D5+D6</f>
        <v>65467</v>
      </c>
      <c r="E8" s="110"/>
      <c r="F8" s="12"/>
      <c r="G8" s="12"/>
    </row>
    <row r="9" spans="1:7" ht="15">
      <c r="A9" s="60">
        <v>3</v>
      </c>
      <c r="B9" s="11" t="s">
        <v>12</v>
      </c>
      <c r="C9" s="72"/>
      <c r="D9" s="59"/>
      <c r="E9" s="59"/>
      <c r="F9" s="12"/>
      <c r="G9" s="12"/>
    </row>
    <row r="10" spans="1:7" ht="14.25">
      <c r="A10" s="60" t="s">
        <v>153</v>
      </c>
      <c r="B10" s="14" t="s">
        <v>20</v>
      </c>
      <c r="C10" s="90">
        <v>3</v>
      </c>
      <c r="D10" s="59"/>
      <c r="E10" s="59"/>
      <c r="F10" s="12"/>
      <c r="G10" s="12"/>
    </row>
    <row r="11" spans="1:7" ht="14.25">
      <c r="A11" s="60" t="s">
        <v>154</v>
      </c>
      <c r="B11" s="57" t="s">
        <v>226</v>
      </c>
      <c r="C11" s="72">
        <v>4</v>
      </c>
      <c r="D11" s="59">
        <v>0</v>
      </c>
      <c r="E11" s="59"/>
      <c r="F11" s="12"/>
      <c r="G11" s="12"/>
    </row>
    <row r="12" spans="1:7" ht="14.25">
      <c r="A12" s="60" t="s">
        <v>155</v>
      </c>
      <c r="B12" s="14" t="s">
        <v>13</v>
      </c>
      <c r="C12" s="72">
        <v>5</v>
      </c>
      <c r="D12" s="59"/>
      <c r="E12" s="59"/>
      <c r="F12" s="12"/>
      <c r="G12" s="12"/>
    </row>
    <row r="13" spans="1:8" ht="14.25">
      <c r="A13" s="60" t="s">
        <v>156</v>
      </c>
      <c r="B13" s="14" t="s">
        <v>14</v>
      </c>
      <c r="C13" s="72">
        <v>6</v>
      </c>
      <c r="D13" s="59"/>
      <c r="E13" s="59"/>
      <c r="F13" s="12"/>
      <c r="G13" s="12"/>
      <c r="H13">
        <v>52848</v>
      </c>
    </row>
    <row r="14" spans="1:8" ht="15">
      <c r="A14" s="60"/>
      <c r="B14" s="10" t="s">
        <v>21</v>
      </c>
      <c r="C14" s="72"/>
      <c r="D14" s="109">
        <f>D10+D11+D12+D13</f>
        <v>0</v>
      </c>
      <c r="E14" s="109"/>
      <c r="F14" s="107"/>
      <c r="G14" s="12"/>
      <c r="H14">
        <v>22136</v>
      </c>
    </row>
    <row r="15" spans="1:8" ht="15">
      <c r="A15" s="60">
        <v>4</v>
      </c>
      <c r="B15" s="11" t="s">
        <v>22</v>
      </c>
      <c r="C15" s="72"/>
      <c r="D15" s="59"/>
      <c r="E15" s="59"/>
      <c r="F15" s="12"/>
      <c r="G15" s="12"/>
      <c r="H15">
        <v>673993.5</v>
      </c>
    </row>
    <row r="16" spans="1:7" ht="14.25">
      <c r="A16" s="60" t="s">
        <v>153</v>
      </c>
      <c r="B16" s="14" t="s">
        <v>23</v>
      </c>
      <c r="C16" s="72">
        <v>7</v>
      </c>
      <c r="D16" s="59"/>
      <c r="E16" s="59"/>
      <c r="F16" s="12"/>
      <c r="G16" s="12"/>
    </row>
    <row r="17" spans="1:8" ht="14.25">
      <c r="A17" s="60" t="s">
        <v>154</v>
      </c>
      <c r="B17" s="14" t="s">
        <v>24</v>
      </c>
      <c r="C17" s="72">
        <v>8</v>
      </c>
      <c r="D17" s="59"/>
      <c r="E17" s="59"/>
      <c r="F17" s="12"/>
      <c r="G17" s="12"/>
      <c r="H17">
        <f>SUM(H13:H16)</f>
        <v>748977.5</v>
      </c>
    </row>
    <row r="18" spans="1:7" ht="14.25">
      <c r="A18" s="60" t="s">
        <v>155</v>
      </c>
      <c r="B18" s="14" t="s">
        <v>25</v>
      </c>
      <c r="C18" s="72">
        <v>9</v>
      </c>
      <c r="D18" s="59"/>
      <c r="E18" s="59"/>
      <c r="F18" s="12"/>
      <c r="G18" s="12"/>
    </row>
    <row r="19" spans="1:7" ht="14.25">
      <c r="A19" s="60" t="s">
        <v>156</v>
      </c>
      <c r="B19" s="14" t="s">
        <v>26</v>
      </c>
      <c r="C19" s="72">
        <v>10</v>
      </c>
      <c r="D19" s="59">
        <v>0</v>
      </c>
      <c r="E19" s="59"/>
      <c r="F19" s="12"/>
      <c r="G19" s="12"/>
    </row>
    <row r="20" spans="1:8" ht="14.25">
      <c r="A20" s="60" t="s">
        <v>157</v>
      </c>
      <c r="B20" s="14" t="s">
        <v>27</v>
      </c>
      <c r="C20" s="72">
        <v>11</v>
      </c>
      <c r="D20" s="59"/>
      <c r="E20" s="59"/>
      <c r="F20" s="12"/>
      <c r="G20" s="12"/>
      <c r="H20">
        <v>136933</v>
      </c>
    </row>
    <row r="21" spans="1:8" ht="15">
      <c r="A21" s="60"/>
      <c r="B21" s="10" t="s">
        <v>28</v>
      </c>
      <c r="C21" s="72"/>
      <c r="D21" s="74">
        <f>D16+D17+D18+D19+D20</f>
        <v>0</v>
      </c>
      <c r="E21" s="74"/>
      <c r="F21" s="12"/>
      <c r="G21" s="12"/>
      <c r="H21">
        <v>225808</v>
      </c>
    </row>
    <row r="22" spans="1:8" ht="15">
      <c r="A22" s="60">
        <v>5</v>
      </c>
      <c r="B22" s="11" t="s">
        <v>29</v>
      </c>
      <c r="C22" s="72"/>
      <c r="D22" s="59"/>
      <c r="E22" s="59"/>
      <c r="F22" s="12"/>
      <c r="G22" s="12"/>
      <c r="H22">
        <v>4176</v>
      </c>
    </row>
    <row r="23" spans="1:7" ht="15">
      <c r="A23" s="60">
        <v>6</v>
      </c>
      <c r="B23" s="11" t="s">
        <v>30</v>
      </c>
      <c r="C23" s="72"/>
      <c r="D23" s="59"/>
      <c r="E23" s="59"/>
      <c r="F23" s="12"/>
      <c r="G23" s="12"/>
    </row>
    <row r="24" spans="1:8" ht="15">
      <c r="A24" s="60">
        <v>7</v>
      </c>
      <c r="B24" s="11" t="s">
        <v>31</v>
      </c>
      <c r="C24" s="72"/>
      <c r="D24" s="59"/>
      <c r="E24" s="59"/>
      <c r="F24" s="12"/>
      <c r="G24" s="12"/>
      <c r="H24">
        <f>SUM(H20:H23)</f>
        <v>366917</v>
      </c>
    </row>
    <row r="25" spans="1:7" ht="15">
      <c r="A25" s="60"/>
      <c r="B25" s="10" t="s">
        <v>15</v>
      </c>
      <c r="C25" s="72"/>
      <c r="D25" s="59">
        <f>D22+D23+D24</f>
        <v>0</v>
      </c>
      <c r="E25" s="59"/>
      <c r="F25" s="12"/>
      <c r="G25" s="12"/>
    </row>
    <row r="26" spans="1:7" ht="15">
      <c r="A26" s="60"/>
      <c r="B26" s="11" t="s">
        <v>158</v>
      </c>
      <c r="C26" s="72"/>
      <c r="D26" s="110">
        <f>D8+D14+D21+D25</f>
        <v>65467</v>
      </c>
      <c r="E26" s="110"/>
      <c r="F26" s="12"/>
      <c r="G26" s="12"/>
    </row>
    <row r="27" spans="1:7" ht="15">
      <c r="A27" s="60" t="s">
        <v>134</v>
      </c>
      <c r="B27" s="11" t="s">
        <v>32</v>
      </c>
      <c r="C27" s="72"/>
      <c r="D27" s="59"/>
      <c r="E27" s="59"/>
      <c r="F27" s="12"/>
      <c r="G27" s="12"/>
    </row>
    <row r="28" spans="1:7" ht="15">
      <c r="A28" s="60">
        <v>1</v>
      </c>
      <c r="B28" s="11" t="s">
        <v>33</v>
      </c>
      <c r="C28" s="72"/>
      <c r="D28" s="59"/>
      <c r="E28" s="59"/>
      <c r="F28" s="12"/>
      <c r="G28" s="12"/>
    </row>
    <row r="29" spans="1:7" ht="14.25">
      <c r="A29" s="60" t="s">
        <v>153</v>
      </c>
      <c r="B29" s="15" t="s">
        <v>180</v>
      </c>
      <c r="C29" s="72"/>
      <c r="D29" s="59"/>
      <c r="E29" s="59"/>
      <c r="F29" s="12"/>
      <c r="G29" s="12"/>
    </row>
    <row r="30" spans="1:7" ht="14.25">
      <c r="A30" s="60" t="s">
        <v>154</v>
      </c>
      <c r="B30" s="14" t="s">
        <v>34</v>
      </c>
      <c r="C30" s="72"/>
      <c r="D30" s="59"/>
      <c r="E30" s="59"/>
      <c r="F30" s="12"/>
      <c r="G30" s="12"/>
    </row>
    <row r="31" spans="1:7" ht="14.25">
      <c r="A31" s="60" t="s">
        <v>155</v>
      </c>
      <c r="B31" s="14" t="s">
        <v>35</v>
      </c>
      <c r="C31" s="72"/>
      <c r="D31" s="59"/>
      <c r="E31" s="59"/>
      <c r="F31" s="12"/>
      <c r="G31" s="12"/>
    </row>
    <row r="32" spans="1:7" ht="14.25">
      <c r="A32" s="60" t="s">
        <v>156</v>
      </c>
      <c r="B32" s="14" t="s">
        <v>36</v>
      </c>
      <c r="C32" s="72"/>
      <c r="D32" s="59"/>
      <c r="E32" s="59"/>
      <c r="F32" s="12"/>
      <c r="G32" s="12"/>
    </row>
    <row r="33" spans="1:7" ht="15">
      <c r="A33" s="60"/>
      <c r="B33" s="10" t="s">
        <v>37</v>
      </c>
      <c r="C33" s="72"/>
      <c r="D33" s="59">
        <f>D29+D30+D31+D32</f>
        <v>0</v>
      </c>
      <c r="E33" s="59"/>
      <c r="F33" s="12"/>
      <c r="G33" s="12"/>
    </row>
    <row r="34" spans="1:7" ht="15">
      <c r="A34" s="60">
        <v>2</v>
      </c>
      <c r="B34" s="11" t="s">
        <v>38</v>
      </c>
      <c r="C34" s="72"/>
      <c r="D34" s="59"/>
      <c r="E34" s="59"/>
      <c r="F34" s="12"/>
      <c r="G34" s="12"/>
    </row>
    <row r="35" spans="1:7" ht="14.25">
      <c r="A35" s="60" t="s">
        <v>153</v>
      </c>
      <c r="B35" s="14" t="s">
        <v>39</v>
      </c>
      <c r="C35" s="72">
        <v>12</v>
      </c>
      <c r="D35" s="59"/>
      <c r="E35" s="59"/>
      <c r="F35" s="12"/>
      <c r="G35" s="12"/>
    </row>
    <row r="36" spans="1:7" ht="14.25">
      <c r="A36" s="60" t="s">
        <v>154</v>
      </c>
      <c r="B36" s="14" t="s">
        <v>40</v>
      </c>
      <c r="C36" s="72">
        <v>13</v>
      </c>
      <c r="D36" s="59"/>
      <c r="E36" s="59"/>
      <c r="F36" s="12"/>
      <c r="G36" s="12"/>
    </row>
    <row r="37" spans="1:7" ht="14.25">
      <c r="A37" s="60" t="s">
        <v>155</v>
      </c>
      <c r="B37" s="14" t="s">
        <v>41</v>
      </c>
      <c r="C37" s="72">
        <v>14</v>
      </c>
      <c r="D37" s="59">
        <v>0</v>
      </c>
      <c r="E37" s="59"/>
      <c r="F37" s="12"/>
      <c r="G37" s="12"/>
    </row>
    <row r="38" spans="1:7" ht="14.25">
      <c r="A38" s="60" t="s">
        <v>156</v>
      </c>
      <c r="B38" s="14" t="s">
        <v>42</v>
      </c>
      <c r="C38" s="72">
        <v>15</v>
      </c>
      <c r="D38" s="59"/>
      <c r="E38" s="59"/>
      <c r="F38" s="12"/>
      <c r="G38" s="12"/>
    </row>
    <row r="39" spans="1:7" ht="15">
      <c r="A39" s="60"/>
      <c r="B39" s="10" t="s">
        <v>43</v>
      </c>
      <c r="C39" s="72"/>
      <c r="D39" s="110">
        <f>D35+D36+D37+D38</f>
        <v>0</v>
      </c>
      <c r="E39" s="110"/>
      <c r="F39" s="12"/>
      <c r="G39" s="12"/>
    </row>
    <row r="40" spans="1:7" ht="15">
      <c r="A40" s="60">
        <v>3</v>
      </c>
      <c r="B40" s="11" t="s">
        <v>44</v>
      </c>
      <c r="C40" s="72"/>
      <c r="D40" s="59"/>
      <c r="E40" s="59"/>
      <c r="F40" s="12"/>
      <c r="G40" s="12"/>
    </row>
    <row r="41" spans="1:7" ht="15">
      <c r="A41" s="60">
        <v>4</v>
      </c>
      <c r="B41" s="11" t="s">
        <v>45</v>
      </c>
      <c r="C41" s="72"/>
      <c r="D41" s="59"/>
      <c r="E41" s="59"/>
      <c r="F41" s="12"/>
      <c r="G41" s="12"/>
    </row>
    <row r="42" spans="1:7" ht="14.25">
      <c r="A42" s="60" t="s">
        <v>153</v>
      </c>
      <c r="B42" s="14" t="s">
        <v>99</v>
      </c>
      <c r="C42" s="72"/>
      <c r="D42" s="59"/>
      <c r="E42" s="59"/>
      <c r="F42" s="12"/>
      <c r="G42" s="12"/>
    </row>
    <row r="43" spans="1:7" ht="14.25">
      <c r="A43" s="60" t="s">
        <v>154</v>
      </c>
      <c r="B43" s="14" t="s">
        <v>100</v>
      </c>
      <c r="C43" s="72"/>
      <c r="D43" s="59"/>
      <c r="E43" s="59"/>
      <c r="F43" s="12"/>
      <c r="G43" s="12"/>
    </row>
    <row r="44" spans="1:7" ht="14.25">
      <c r="A44" s="60" t="s">
        <v>155</v>
      </c>
      <c r="B44" s="14" t="s">
        <v>101</v>
      </c>
      <c r="C44" s="72"/>
      <c r="D44" s="59"/>
      <c r="E44" s="59"/>
      <c r="F44" s="12"/>
      <c r="G44" s="12"/>
    </row>
    <row r="45" spans="1:7" ht="13.5" customHeight="1">
      <c r="A45" s="60"/>
      <c r="B45" s="10" t="s">
        <v>28</v>
      </c>
      <c r="C45" s="72"/>
      <c r="D45" s="59">
        <f>D42+D43+D44</f>
        <v>0</v>
      </c>
      <c r="E45" s="59"/>
      <c r="F45" s="12"/>
      <c r="G45" s="12"/>
    </row>
    <row r="46" spans="1:7" ht="15">
      <c r="A46" s="60">
        <v>5</v>
      </c>
      <c r="B46" s="11" t="s">
        <v>46</v>
      </c>
      <c r="C46" s="72"/>
      <c r="D46" s="59">
        <v>0</v>
      </c>
      <c r="E46" s="59"/>
      <c r="F46" s="12"/>
      <c r="G46" s="12"/>
    </row>
    <row r="47" spans="1:7" ht="18.75" customHeight="1">
      <c r="A47" s="60">
        <v>6</v>
      </c>
      <c r="B47" s="11" t="s">
        <v>47</v>
      </c>
      <c r="C47" s="72"/>
      <c r="D47" s="59"/>
      <c r="E47" s="59"/>
      <c r="F47" s="12"/>
      <c r="G47" s="12"/>
    </row>
    <row r="48" spans="1:7" ht="16.5" customHeight="1">
      <c r="A48" s="60"/>
      <c r="B48" s="10" t="s">
        <v>159</v>
      </c>
      <c r="C48" s="72"/>
      <c r="D48" s="59">
        <f>D46+D47</f>
        <v>0</v>
      </c>
      <c r="E48" s="59"/>
      <c r="F48" s="12"/>
      <c r="G48" s="12"/>
    </row>
    <row r="49" spans="1:7" ht="15">
      <c r="A49" s="60"/>
      <c r="B49" s="11" t="s">
        <v>48</v>
      </c>
      <c r="C49" s="72"/>
      <c r="D49" s="110">
        <f>D33+D39+D48</f>
        <v>0</v>
      </c>
      <c r="E49" s="110"/>
      <c r="F49" s="12"/>
      <c r="G49" s="12"/>
    </row>
    <row r="50" spans="1:7" ht="15">
      <c r="A50" s="60"/>
      <c r="B50" s="11" t="s">
        <v>49</v>
      </c>
      <c r="C50" s="72"/>
      <c r="D50" s="74">
        <f>D26+D49</f>
        <v>65467</v>
      </c>
      <c r="E50" s="74"/>
      <c r="F50" s="12"/>
      <c r="G50" s="12"/>
    </row>
    <row r="51" spans="1:7" ht="15">
      <c r="A51" s="33"/>
      <c r="B51" s="11"/>
      <c r="C51" s="13"/>
      <c r="D51" s="59"/>
      <c r="E51" s="59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07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</sheetData>
  <sheetProtection/>
  <printOptions/>
  <pageMargins left="0.73" right="0.58" top="0.42" bottom="0.37" header="0.43" footer="0.3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10.57421875" style="0" customWidth="1"/>
    <col min="4" max="4" width="15.00390625" style="0" customWidth="1"/>
    <col min="5" max="5" width="17.57421875" style="0" customWidth="1"/>
  </cols>
  <sheetData>
    <row r="1" spans="2:5" ht="12.75">
      <c r="B1" s="96" t="s">
        <v>262</v>
      </c>
      <c r="C1" s="96"/>
      <c r="D1" s="96"/>
      <c r="E1" s="96"/>
    </row>
    <row r="3" spans="1:5" ht="15">
      <c r="A3" s="60"/>
      <c r="B3" s="11" t="s">
        <v>50</v>
      </c>
      <c r="C3" s="11" t="s">
        <v>96</v>
      </c>
      <c r="D3" s="10" t="s">
        <v>261</v>
      </c>
      <c r="E3" s="10" t="s">
        <v>232</v>
      </c>
    </row>
    <row r="4" spans="1:5" ht="15">
      <c r="A4" s="60"/>
      <c r="B4" s="11"/>
      <c r="C4" s="72"/>
      <c r="D4" s="59"/>
      <c r="E4" s="59"/>
    </row>
    <row r="5" spans="1:5" ht="15">
      <c r="A5" s="60" t="s">
        <v>97</v>
      </c>
      <c r="B5" s="11" t="s">
        <v>51</v>
      </c>
      <c r="C5" s="72"/>
      <c r="D5" s="59">
        <v>0</v>
      </c>
      <c r="E5" s="59"/>
    </row>
    <row r="6" spans="1:5" ht="15">
      <c r="A6" s="60">
        <v>1</v>
      </c>
      <c r="B6" s="11" t="s">
        <v>19</v>
      </c>
      <c r="C6" s="72"/>
      <c r="D6" s="59"/>
      <c r="E6" s="59"/>
    </row>
    <row r="7" spans="1:5" ht="15">
      <c r="A7" s="60">
        <v>2</v>
      </c>
      <c r="B7" s="11" t="s">
        <v>52</v>
      </c>
      <c r="C7" s="72">
        <v>1</v>
      </c>
      <c r="D7" s="59"/>
      <c r="E7" s="59"/>
    </row>
    <row r="8" spans="1:5" ht="14.25">
      <c r="A8" s="60" t="s">
        <v>153</v>
      </c>
      <c r="B8" s="57" t="s">
        <v>53</v>
      </c>
      <c r="C8" s="72">
        <v>2</v>
      </c>
      <c r="D8" s="59" t="s">
        <v>164</v>
      </c>
      <c r="E8" s="59"/>
    </row>
    <row r="9" spans="1:5" ht="14.25">
      <c r="A9" s="60" t="s">
        <v>154</v>
      </c>
      <c r="B9" s="57" t="s">
        <v>54</v>
      </c>
      <c r="C9" s="72">
        <v>3</v>
      </c>
      <c r="D9" s="59"/>
      <c r="E9" s="59"/>
    </row>
    <row r="10" spans="1:5" ht="14.25">
      <c r="A10" s="60" t="s">
        <v>155</v>
      </c>
      <c r="B10" s="57" t="s">
        <v>55</v>
      </c>
      <c r="C10" s="72">
        <v>4</v>
      </c>
      <c r="D10" s="59"/>
      <c r="E10" s="59"/>
    </row>
    <row r="11" spans="1:5" ht="15">
      <c r="A11" s="60"/>
      <c r="B11" s="10" t="s">
        <v>43</v>
      </c>
      <c r="C11" s="72"/>
      <c r="D11" s="59">
        <v>0</v>
      </c>
      <c r="E11" s="59"/>
    </row>
    <row r="12" spans="1:5" ht="15">
      <c r="A12" s="60">
        <v>3</v>
      </c>
      <c r="B12" s="11" t="s">
        <v>56</v>
      </c>
      <c r="C12" s="72"/>
      <c r="D12" s="59"/>
      <c r="E12" s="59"/>
    </row>
    <row r="13" spans="1:5" ht="14.25">
      <c r="A13" s="60" t="s">
        <v>153</v>
      </c>
      <c r="B13" s="57" t="s">
        <v>57</v>
      </c>
      <c r="C13" s="72">
        <v>5</v>
      </c>
      <c r="D13" s="59">
        <v>-138213</v>
      </c>
      <c r="E13" s="59"/>
    </row>
    <row r="14" spans="1:5" ht="14.25">
      <c r="A14" s="60" t="s">
        <v>154</v>
      </c>
      <c r="B14" s="57" t="s">
        <v>58</v>
      </c>
      <c r="C14" s="72">
        <v>6</v>
      </c>
      <c r="D14" s="59">
        <v>-33239</v>
      </c>
      <c r="E14" s="59"/>
    </row>
    <row r="15" spans="1:5" ht="14.25">
      <c r="A15" s="60" t="s">
        <v>155</v>
      </c>
      <c r="B15" s="57" t="s">
        <v>59</v>
      </c>
      <c r="C15" s="72">
        <v>7</v>
      </c>
      <c r="D15" s="59"/>
      <c r="E15" s="59"/>
    </row>
    <row r="16" spans="1:6" ht="14.25">
      <c r="A16" s="60" t="s">
        <v>156</v>
      </c>
      <c r="B16" s="57" t="s">
        <v>60</v>
      </c>
      <c r="C16" s="72">
        <v>8</v>
      </c>
      <c r="D16" s="59"/>
      <c r="E16" s="59"/>
      <c r="F16" s="104"/>
    </row>
    <row r="17" spans="1:5" ht="14.25">
      <c r="A17" s="60" t="s">
        <v>157</v>
      </c>
      <c r="B17" s="57" t="s">
        <v>61</v>
      </c>
      <c r="C17" s="72">
        <v>9</v>
      </c>
      <c r="D17" s="59"/>
      <c r="E17" s="59"/>
    </row>
    <row r="18" spans="1:5" ht="15">
      <c r="A18" s="60"/>
      <c r="B18" s="10" t="s">
        <v>21</v>
      </c>
      <c r="C18" s="72"/>
      <c r="D18" s="74">
        <f>D13+D14+D15+D16+D17</f>
        <v>-171452</v>
      </c>
      <c r="E18" s="74"/>
    </row>
    <row r="19" spans="1:5" ht="15">
      <c r="A19" s="60">
        <v>4</v>
      </c>
      <c r="B19" s="11" t="s">
        <v>62</v>
      </c>
      <c r="C19" s="72"/>
      <c r="D19" s="59"/>
      <c r="E19" s="59"/>
    </row>
    <row r="20" spans="1:5" ht="15">
      <c r="A20" s="60">
        <v>5</v>
      </c>
      <c r="B20" s="11" t="s">
        <v>63</v>
      </c>
      <c r="C20" s="72"/>
      <c r="D20" s="59"/>
      <c r="E20" s="59"/>
    </row>
    <row r="21" spans="1:5" ht="15">
      <c r="A21" s="60"/>
      <c r="B21" s="10" t="s">
        <v>159</v>
      </c>
      <c r="C21" s="72"/>
      <c r="D21" s="59">
        <f>D19+D20</f>
        <v>0</v>
      </c>
      <c r="E21" s="59"/>
    </row>
    <row r="22" spans="1:5" ht="15">
      <c r="A22" s="60"/>
      <c r="B22" s="11" t="s">
        <v>102</v>
      </c>
      <c r="C22" s="72"/>
      <c r="D22" s="74">
        <f>D11+D18+D21</f>
        <v>-171452</v>
      </c>
      <c r="E22" s="74"/>
    </row>
    <row r="23" spans="1:5" ht="15">
      <c r="A23" s="60"/>
      <c r="B23" s="10"/>
      <c r="C23" s="72"/>
      <c r="D23" s="59"/>
      <c r="E23" s="59"/>
    </row>
    <row r="24" spans="1:5" ht="15">
      <c r="A24" s="60" t="s">
        <v>134</v>
      </c>
      <c r="B24" s="11" t="s">
        <v>103</v>
      </c>
      <c r="C24" s="72"/>
      <c r="D24" s="59"/>
      <c r="E24" s="59"/>
    </row>
    <row r="25" spans="1:5" ht="15">
      <c r="A25" s="60">
        <v>1</v>
      </c>
      <c r="B25" s="11" t="s">
        <v>104</v>
      </c>
      <c r="C25" s="72">
        <v>10</v>
      </c>
      <c r="D25" s="59">
        <v>0</v>
      </c>
      <c r="E25" s="59"/>
    </row>
    <row r="26" spans="1:5" ht="15">
      <c r="A26" s="60" t="s">
        <v>153</v>
      </c>
      <c r="B26" s="11" t="s">
        <v>105</v>
      </c>
      <c r="C26" s="72">
        <v>11</v>
      </c>
      <c r="D26" s="59">
        <v>0</v>
      </c>
      <c r="E26" s="59"/>
    </row>
    <row r="27" spans="1:5" ht="15">
      <c r="A27" s="60" t="s">
        <v>154</v>
      </c>
      <c r="B27" s="11" t="s">
        <v>106</v>
      </c>
      <c r="C27" s="72">
        <v>12</v>
      </c>
      <c r="D27" s="59"/>
      <c r="E27" s="59"/>
    </row>
    <row r="28" spans="1:5" ht="15">
      <c r="A28" s="60"/>
      <c r="B28" s="10" t="s">
        <v>107</v>
      </c>
      <c r="C28" s="72"/>
      <c r="D28" s="59">
        <f>D25+D26+D27</f>
        <v>0</v>
      </c>
      <c r="E28" s="59"/>
    </row>
    <row r="29" spans="1:5" ht="15">
      <c r="A29" s="60">
        <v>2</v>
      </c>
      <c r="B29" s="11" t="s">
        <v>108</v>
      </c>
      <c r="C29" s="72">
        <v>13</v>
      </c>
      <c r="D29" s="59"/>
      <c r="E29" s="59"/>
    </row>
    <row r="30" spans="1:5" ht="15">
      <c r="A30" s="60">
        <v>3</v>
      </c>
      <c r="B30" s="11" t="s">
        <v>109</v>
      </c>
      <c r="C30" s="72">
        <v>14</v>
      </c>
      <c r="D30" s="59"/>
      <c r="E30" s="59"/>
    </row>
    <row r="31" spans="1:5" ht="15">
      <c r="A31" s="60">
        <v>4</v>
      </c>
      <c r="B31" s="11" t="s">
        <v>62</v>
      </c>
      <c r="C31" s="72">
        <v>15</v>
      </c>
      <c r="D31" s="59"/>
      <c r="E31" s="59"/>
    </row>
    <row r="32" spans="1:5" ht="15">
      <c r="A32" s="60"/>
      <c r="B32" s="10" t="s">
        <v>159</v>
      </c>
      <c r="C32" s="72"/>
      <c r="D32" s="59">
        <f>D29+D30+D31</f>
        <v>0</v>
      </c>
      <c r="E32" s="59"/>
    </row>
    <row r="33" spans="1:5" ht="15">
      <c r="A33" s="60"/>
      <c r="B33" s="11" t="s">
        <v>64</v>
      </c>
      <c r="C33" s="72"/>
      <c r="D33" s="59">
        <f>D28+D32</f>
        <v>0</v>
      </c>
      <c r="E33" s="59"/>
    </row>
    <row r="34" spans="1:5" ht="15">
      <c r="A34" s="60"/>
      <c r="B34" s="11"/>
      <c r="C34" s="72"/>
      <c r="D34" s="59"/>
      <c r="E34" s="59"/>
    </row>
    <row r="35" spans="1:5" ht="15">
      <c r="A35" s="60" t="s">
        <v>160</v>
      </c>
      <c r="B35" s="11" t="s">
        <v>65</v>
      </c>
      <c r="C35" s="72"/>
      <c r="D35" s="59"/>
      <c r="E35" s="59"/>
    </row>
    <row r="36" spans="1:5" ht="19.5" customHeight="1">
      <c r="A36" s="60">
        <v>1</v>
      </c>
      <c r="B36" s="58" t="s">
        <v>161</v>
      </c>
      <c r="C36" s="72">
        <v>16</v>
      </c>
      <c r="D36" s="59"/>
      <c r="E36" s="59"/>
    </row>
    <row r="37" spans="1:5" ht="17.25" customHeight="1">
      <c r="A37" s="60">
        <v>2</v>
      </c>
      <c r="B37" s="58" t="s">
        <v>162</v>
      </c>
      <c r="C37" s="72">
        <v>17</v>
      </c>
      <c r="D37" s="59"/>
      <c r="E37" s="59"/>
    </row>
    <row r="38" spans="1:5" ht="15">
      <c r="A38" s="60">
        <v>3</v>
      </c>
      <c r="B38" s="11" t="s">
        <v>66</v>
      </c>
      <c r="C38" s="72">
        <v>18</v>
      </c>
      <c r="D38" s="59">
        <v>-100000</v>
      </c>
      <c r="E38" s="59"/>
    </row>
    <row r="39" spans="1:5" ht="15">
      <c r="A39" s="60">
        <v>4</v>
      </c>
      <c r="B39" s="11" t="s">
        <v>67</v>
      </c>
      <c r="C39" s="72">
        <v>19</v>
      </c>
      <c r="D39" s="59"/>
      <c r="E39" s="59"/>
    </row>
    <row r="40" spans="1:5" ht="15">
      <c r="A40" s="60">
        <v>5</v>
      </c>
      <c r="B40" s="11" t="s">
        <v>68</v>
      </c>
      <c r="C40" s="72">
        <v>20</v>
      </c>
      <c r="D40" s="59"/>
      <c r="E40" s="59"/>
    </row>
    <row r="41" spans="1:5" ht="15">
      <c r="A41" s="60">
        <v>6</v>
      </c>
      <c r="B41" s="11" t="s">
        <v>69</v>
      </c>
      <c r="C41" s="72">
        <v>21</v>
      </c>
      <c r="D41" s="59"/>
      <c r="E41" s="59"/>
    </row>
    <row r="42" spans="1:5" ht="15">
      <c r="A42" s="60">
        <v>7</v>
      </c>
      <c r="B42" s="11" t="s">
        <v>70</v>
      </c>
      <c r="C42" s="72">
        <v>22</v>
      </c>
      <c r="D42" s="59"/>
      <c r="E42" s="59"/>
    </row>
    <row r="43" spans="1:5" ht="15">
      <c r="A43" s="60">
        <v>8</v>
      </c>
      <c r="B43" s="11" t="s">
        <v>71</v>
      </c>
      <c r="C43" s="72">
        <v>23</v>
      </c>
      <c r="D43" s="59"/>
      <c r="E43" s="59"/>
    </row>
    <row r="44" spans="1:5" ht="15">
      <c r="A44" s="60">
        <v>9</v>
      </c>
      <c r="B44" s="11" t="s">
        <v>72</v>
      </c>
      <c r="C44" s="72">
        <v>24</v>
      </c>
      <c r="D44" s="59">
        <v>0</v>
      </c>
      <c r="E44" s="59"/>
    </row>
    <row r="45" spans="1:5" ht="15">
      <c r="A45" s="60">
        <v>10</v>
      </c>
      <c r="B45" s="11" t="s">
        <v>163</v>
      </c>
      <c r="C45" s="72">
        <v>25</v>
      </c>
      <c r="D45" s="59">
        <v>205985</v>
      </c>
      <c r="E45" s="59"/>
    </row>
    <row r="46" spans="1:5" ht="15">
      <c r="A46" s="60"/>
      <c r="B46" s="10" t="s">
        <v>159</v>
      </c>
      <c r="C46" s="72"/>
      <c r="D46" s="59">
        <f>D38+D42+D43+D44+D45</f>
        <v>105985</v>
      </c>
      <c r="E46" s="59"/>
    </row>
    <row r="47" spans="1:5" ht="15">
      <c r="A47" s="60"/>
      <c r="B47" s="11" t="s">
        <v>73</v>
      </c>
      <c r="C47" s="72"/>
      <c r="D47" s="74">
        <f>D46</f>
        <v>105985</v>
      </c>
      <c r="E47" s="74"/>
    </row>
    <row r="48" spans="1:5" ht="15">
      <c r="A48" s="60"/>
      <c r="B48" s="11"/>
      <c r="C48" s="72"/>
      <c r="D48" s="59"/>
      <c r="E48" s="59"/>
    </row>
    <row r="49" spans="1:5" ht="15">
      <c r="A49" s="60"/>
      <c r="B49" s="11" t="s">
        <v>74</v>
      </c>
      <c r="C49" s="10"/>
      <c r="D49" s="74">
        <v>65467</v>
      </c>
      <c r="E49" s="74"/>
    </row>
    <row r="50" spans="2:5" ht="14.25">
      <c r="B50" s="12"/>
      <c r="C50" s="12"/>
      <c r="D50" s="12"/>
      <c r="E50" s="12"/>
    </row>
  </sheetData>
  <sheetProtection/>
  <printOptions/>
  <pageMargins left="0.51" right="0.55" top="0.58" bottom="0.57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6" max="6" width="26.00390625" style="0" customWidth="1"/>
    <col min="7" max="7" width="12.28125" style="0" customWidth="1"/>
    <col min="8" max="8" width="12.7109375" style="0" customWidth="1"/>
    <col min="9" max="9" width="9.28125" style="0" bestFit="1" customWidth="1"/>
    <col min="11" max="11" width="9.7109375" style="0" bestFit="1" customWidth="1"/>
  </cols>
  <sheetData>
    <row r="3" spans="1:8" ht="15">
      <c r="A3" s="6"/>
      <c r="B3" s="131" t="s">
        <v>204</v>
      </c>
      <c r="C3" s="131"/>
      <c r="D3" s="131"/>
      <c r="E3" s="131"/>
      <c r="F3" s="131"/>
      <c r="G3" s="8" t="s">
        <v>263</v>
      </c>
      <c r="H3" s="8" t="s">
        <v>234</v>
      </c>
    </row>
    <row r="4" spans="1:8" ht="13.5" thickBot="1">
      <c r="A4" s="76" t="s">
        <v>132</v>
      </c>
      <c r="B4" s="132" t="s">
        <v>75</v>
      </c>
      <c r="C4" s="132"/>
      <c r="D4" s="132"/>
      <c r="E4" s="132"/>
      <c r="F4" s="132"/>
      <c r="G4" s="101" t="s">
        <v>181</v>
      </c>
      <c r="H4" s="102" t="s">
        <v>181</v>
      </c>
    </row>
    <row r="5" spans="1:8" ht="14.25">
      <c r="A5" s="77">
        <v>1</v>
      </c>
      <c r="B5" s="133" t="s">
        <v>76</v>
      </c>
      <c r="C5" s="133"/>
      <c r="D5" s="133"/>
      <c r="E5" s="133"/>
      <c r="F5" s="133"/>
      <c r="G5" s="38"/>
      <c r="H5" s="38"/>
    </row>
    <row r="6" spans="1:9" ht="14.25">
      <c r="A6" s="78">
        <v>2</v>
      </c>
      <c r="B6" s="126" t="s">
        <v>77</v>
      </c>
      <c r="C6" s="126"/>
      <c r="D6" s="126"/>
      <c r="E6" s="126"/>
      <c r="F6" s="126"/>
      <c r="G6" s="38"/>
      <c r="H6" s="38"/>
      <c r="I6" s="106"/>
    </row>
    <row r="7" spans="1:8" ht="14.25">
      <c r="A7" s="78">
        <v>3</v>
      </c>
      <c r="B7" s="126" t="s">
        <v>78</v>
      </c>
      <c r="C7" s="126"/>
      <c r="D7" s="126"/>
      <c r="E7" s="126"/>
      <c r="F7" s="126"/>
      <c r="G7" s="84"/>
      <c r="H7" s="84"/>
    </row>
    <row r="8" spans="1:8" ht="14.25">
      <c r="A8" s="78">
        <v>4</v>
      </c>
      <c r="B8" s="126" t="s">
        <v>79</v>
      </c>
      <c r="C8" s="126"/>
      <c r="D8" s="126"/>
      <c r="E8" s="127"/>
      <c r="F8" s="126"/>
      <c r="G8" s="84">
        <v>162699</v>
      </c>
      <c r="H8" s="84"/>
    </row>
    <row r="9" spans="1:8" ht="14.25">
      <c r="A9" s="78">
        <v>5</v>
      </c>
      <c r="B9" s="75" t="s">
        <v>211</v>
      </c>
      <c r="C9" s="70"/>
      <c r="D9" s="79"/>
      <c r="E9" s="81"/>
      <c r="F9" s="80"/>
      <c r="G9" s="84"/>
      <c r="H9" s="84"/>
    </row>
    <row r="10" spans="1:8" ht="14.25">
      <c r="A10" s="78">
        <v>6</v>
      </c>
      <c r="B10" s="75" t="s">
        <v>179</v>
      </c>
      <c r="C10" s="70"/>
      <c r="D10" s="79"/>
      <c r="E10" s="86"/>
      <c r="F10" s="80"/>
      <c r="G10" s="84"/>
      <c r="H10" s="84"/>
    </row>
    <row r="11" spans="1:8" ht="14.25">
      <c r="A11" s="78"/>
      <c r="B11" s="128" t="s">
        <v>94</v>
      </c>
      <c r="C11" s="128"/>
      <c r="D11" s="128"/>
      <c r="E11" s="129"/>
      <c r="F11" s="128"/>
      <c r="G11" s="87"/>
      <c r="H11" s="87"/>
    </row>
    <row r="12" spans="1:8" ht="14.25">
      <c r="A12" s="78"/>
      <c r="B12" s="130"/>
      <c r="C12" s="130"/>
      <c r="D12" s="130"/>
      <c r="E12" s="130"/>
      <c r="F12" s="130"/>
      <c r="G12" s="84"/>
      <c r="H12" s="84"/>
    </row>
    <row r="13" spans="1:11" ht="15.75" thickBot="1">
      <c r="A13" s="76" t="s">
        <v>133</v>
      </c>
      <c r="B13" s="134" t="s">
        <v>80</v>
      </c>
      <c r="C13" s="134"/>
      <c r="D13" s="134"/>
      <c r="E13" s="134"/>
      <c r="F13" s="134"/>
      <c r="G13" s="82">
        <f>G5+G6+G9</f>
        <v>0</v>
      </c>
      <c r="H13" s="82"/>
      <c r="K13" s="96"/>
    </row>
    <row r="14" spans="1:8" ht="14.25">
      <c r="A14" s="77">
        <v>1</v>
      </c>
      <c r="B14" s="133" t="s">
        <v>81</v>
      </c>
      <c r="C14" s="133"/>
      <c r="D14" s="133"/>
      <c r="E14" s="133"/>
      <c r="F14" s="133"/>
      <c r="G14" s="83"/>
      <c r="H14" s="83"/>
    </row>
    <row r="15" spans="1:8" ht="14.25">
      <c r="A15" s="78">
        <v>2</v>
      </c>
      <c r="B15" s="126" t="s">
        <v>82</v>
      </c>
      <c r="C15" s="126"/>
      <c r="D15" s="126"/>
      <c r="E15" s="126"/>
      <c r="F15" s="126"/>
      <c r="G15" s="84"/>
      <c r="H15" s="84"/>
    </row>
    <row r="16" spans="1:8" ht="14.25">
      <c r="A16" s="78">
        <v>3</v>
      </c>
      <c r="B16" s="126" t="s">
        <v>83</v>
      </c>
      <c r="C16" s="126"/>
      <c r="D16" s="126"/>
      <c r="E16" s="126"/>
      <c r="F16" s="126"/>
      <c r="G16" s="84"/>
      <c r="H16" s="84"/>
    </row>
    <row r="17" spans="1:8" ht="14.25">
      <c r="A17" s="78">
        <v>4</v>
      </c>
      <c r="B17" s="126" t="s">
        <v>84</v>
      </c>
      <c r="C17" s="126"/>
      <c r="D17" s="126"/>
      <c r="E17" s="126"/>
      <c r="F17" s="126"/>
      <c r="G17" s="84"/>
      <c r="H17" s="84"/>
    </row>
    <row r="18" spans="1:8" ht="14.25">
      <c r="A18" s="78">
        <v>5</v>
      </c>
      <c r="B18" s="126" t="s">
        <v>85</v>
      </c>
      <c r="C18" s="126"/>
      <c r="D18" s="126"/>
      <c r="E18" s="126"/>
      <c r="F18" s="126"/>
      <c r="G18" s="84"/>
      <c r="H18" s="84"/>
    </row>
    <row r="19" spans="1:8" ht="14.25">
      <c r="A19" s="78"/>
      <c r="B19" s="128" t="s">
        <v>86</v>
      </c>
      <c r="C19" s="128"/>
      <c r="D19" s="128"/>
      <c r="E19" s="128"/>
      <c r="F19" s="128"/>
      <c r="G19" s="87"/>
      <c r="H19" s="87"/>
    </row>
    <row r="20" spans="1:8" ht="14.25">
      <c r="A20" s="78"/>
      <c r="B20" s="126"/>
      <c r="C20" s="126"/>
      <c r="D20" s="126"/>
      <c r="E20" s="126"/>
      <c r="F20" s="126"/>
      <c r="G20" s="84"/>
      <c r="H20" s="84"/>
    </row>
    <row r="21" spans="1:8" ht="15.75" thickBot="1">
      <c r="A21" s="76" t="s">
        <v>176</v>
      </c>
      <c r="B21" s="134" t="s">
        <v>87</v>
      </c>
      <c r="C21" s="134"/>
      <c r="D21" s="134"/>
      <c r="E21" s="134"/>
      <c r="F21" s="134"/>
      <c r="G21" s="85"/>
      <c r="H21" s="85"/>
    </row>
    <row r="22" spans="1:8" ht="14.25">
      <c r="A22" s="77">
        <v>1</v>
      </c>
      <c r="B22" s="133" t="s">
        <v>95</v>
      </c>
      <c r="C22" s="133"/>
      <c r="D22" s="133"/>
      <c r="E22" s="133"/>
      <c r="F22" s="133"/>
      <c r="G22" s="83"/>
      <c r="H22" s="83"/>
    </row>
    <row r="23" spans="1:8" ht="14.25">
      <c r="A23" s="78">
        <v>2</v>
      </c>
      <c r="B23" s="126" t="s">
        <v>93</v>
      </c>
      <c r="C23" s="126"/>
      <c r="D23" s="126"/>
      <c r="E23" s="126"/>
      <c r="F23" s="126"/>
      <c r="G23" s="84"/>
      <c r="H23" s="84"/>
    </row>
    <row r="24" spans="1:8" ht="14.25">
      <c r="A24" s="78">
        <v>3</v>
      </c>
      <c r="B24" s="126" t="s">
        <v>88</v>
      </c>
      <c r="C24" s="126"/>
      <c r="D24" s="126"/>
      <c r="E24" s="126"/>
      <c r="F24" s="126"/>
      <c r="G24" s="84"/>
      <c r="H24" s="84"/>
    </row>
    <row r="25" spans="1:8" ht="14.25">
      <c r="A25" s="78">
        <v>4</v>
      </c>
      <c r="B25" s="126" t="s">
        <v>89</v>
      </c>
      <c r="C25" s="126"/>
      <c r="D25" s="126"/>
      <c r="E25" s="126"/>
      <c r="F25" s="126"/>
      <c r="G25" s="84"/>
      <c r="H25" s="84"/>
    </row>
    <row r="26" spans="1:8" ht="14.25">
      <c r="A26" s="78"/>
      <c r="B26" s="128" t="s">
        <v>90</v>
      </c>
      <c r="C26" s="128"/>
      <c r="D26" s="128"/>
      <c r="E26" s="128"/>
      <c r="F26" s="128"/>
      <c r="G26" s="87"/>
      <c r="H26" s="87"/>
    </row>
    <row r="27" spans="1:8" ht="14.25">
      <c r="A27" s="78"/>
      <c r="B27" s="126"/>
      <c r="C27" s="126"/>
      <c r="D27" s="126"/>
      <c r="E27" s="126"/>
      <c r="F27" s="126"/>
      <c r="G27" s="84"/>
      <c r="H27" s="84"/>
    </row>
    <row r="28" spans="1:11" ht="15">
      <c r="A28" s="78"/>
      <c r="B28" s="131" t="s">
        <v>222</v>
      </c>
      <c r="C28" s="131"/>
      <c r="D28" s="131"/>
      <c r="E28" s="131"/>
      <c r="F28" s="131"/>
      <c r="G28" s="84">
        <v>-97467</v>
      </c>
      <c r="H28" s="84"/>
      <c r="K28" s="71"/>
    </row>
    <row r="29" spans="1:11" ht="15">
      <c r="A29" s="78"/>
      <c r="B29" s="131" t="s">
        <v>91</v>
      </c>
      <c r="C29" s="131"/>
      <c r="D29" s="131"/>
      <c r="E29" s="131"/>
      <c r="F29" s="131"/>
      <c r="G29" s="84"/>
      <c r="H29" s="84"/>
      <c r="K29" s="71"/>
    </row>
    <row r="30" spans="1:11" ht="15">
      <c r="A30" s="78"/>
      <c r="B30" s="11" t="s">
        <v>92</v>
      </c>
      <c r="C30" s="11"/>
      <c r="D30" s="11"/>
      <c r="E30" s="11"/>
      <c r="F30" s="11"/>
      <c r="G30" s="84">
        <f>G8+G28</f>
        <v>65232</v>
      </c>
      <c r="H30" s="84"/>
      <c r="K30" s="71"/>
    </row>
    <row r="31" ht="12.75">
      <c r="G31" s="71"/>
    </row>
    <row r="32" ht="12.75">
      <c r="G32" s="71"/>
    </row>
    <row r="33" spans="2:8" s="2" customFormat="1" ht="15">
      <c r="B33" s="139"/>
      <c r="C33" s="139"/>
      <c r="D33" s="139"/>
      <c r="E33" s="139"/>
      <c r="F33" s="139"/>
      <c r="G33" s="103"/>
      <c r="H33" s="103"/>
    </row>
    <row r="34" s="2" customFormat="1" ht="12.75">
      <c r="G34" s="103">
        <f>SUM(G32:G33)</f>
        <v>0</v>
      </c>
    </row>
    <row r="35" spans="1:8" s="2" customFormat="1" ht="15">
      <c r="A35" s="16"/>
      <c r="B35" s="137"/>
      <c r="C35" s="137"/>
      <c r="D35" s="137"/>
      <c r="E35" s="137"/>
      <c r="F35" s="137"/>
      <c r="G35" s="88"/>
      <c r="H35" s="17"/>
    </row>
    <row r="36" spans="1:8" s="2" customFormat="1" ht="15">
      <c r="A36" s="16"/>
      <c r="B36" s="137"/>
      <c r="C36" s="137"/>
      <c r="D36" s="137"/>
      <c r="E36" s="137"/>
      <c r="F36" s="137"/>
      <c r="G36" s="16"/>
      <c r="H36" s="16"/>
    </row>
    <row r="37" spans="1:8" s="2" customFormat="1" ht="14.25">
      <c r="A37" s="16"/>
      <c r="B37" s="124"/>
      <c r="C37" s="124"/>
      <c r="D37" s="124"/>
      <c r="E37" s="124"/>
      <c r="F37" s="124"/>
      <c r="G37" s="16"/>
      <c r="H37" s="16"/>
    </row>
    <row r="38" spans="1:8" s="2" customFormat="1" ht="14.25">
      <c r="A38" s="16"/>
      <c r="B38" s="124"/>
      <c r="C38" s="124"/>
      <c r="D38" s="124"/>
      <c r="E38" s="124"/>
      <c r="F38" s="124"/>
      <c r="G38" s="16"/>
      <c r="H38" s="16"/>
    </row>
    <row r="39" spans="1:8" s="2" customFormat="1" ht="14.25">
      <c r="A39" s="16"/>
      <c r="B39" s="125"/>
      <c r="C39" s="125"/>
      <c r="D39" s="125"/>
      <c r="E39" s="125"/>
      <c r="F39" s="125"/>
      <c r="G39" s="16"/>
      <c r="H39" s="16"/>
    </row>
    <row r="40" spans="1:8" s="2" customFormat="1" ht="14.25">
      <c r="A40" s="16"/>
      <c r="B40" s="125"/>
      <c r="C40" s="125"/>
      <c r="D40" s="125"/>
      <c r="E40" s="125"/>
      <c r="F40" s="125"/>
      <c r="G40" s="16"/>
      <c r="H40" s="16"/>
    </row>
    <row r="41" spans="1:8" s="2" customFormat="1" ht="14.25">
      <c r="A41" s="16"/>
      <c r="B41" s="125"/>
      <c r="C41" s="125"/>
      <c r="D41" s="125"/>
      <c r="E41" s="125"/>
      <c r="F41" s="125"/>
      <c r="G41" s="16"/>
      <c r="H41" s="16"/>
    </row>
    <row r="42" spans="1:8" s="2" customFormat="1" ht="14.25">
      <c r="A42" s="16"/>
      <c r="B42" s="125"/>
      <c r="C42" s="125"/>
      <c r="D42" s="125"/>
      <c r="E42" s="125"/>
      <c r="F42" s="125"/>
      <c r="G42" s="36"/>
      <c r="H42" s="16"/>
    </row>
    <row r="43" spans="1:8" s="2" customFormat="1" ht="15" customHeight="1">
      <c r="A43" s="16"/>
      <c r="B43" s="138"/>
      <c r="C43" s="138"/>
      <c r="D43" s="138"/>
      <c r="E43" s="138"/>
      <c r="F43" s="138"/>
      <c r="G43" s="16"/>
      <c r="H43" s="16"/>
    </row>
    <row r="44" spans="1:8" s="2" customFormat="1" ht="14.25">
      <c r="A44" s="16"/>
      <c r="B44" s="124"/>
      <c r="C44" s="124"/>
      <c r="D44" s="124"/>
      <c r="E44" s="124"/>
      <c r="F44" s="124"/>
      <c r="G44" s="16"/>
      <c r="H44" s="16"/>
    </row>
    <row r="45" spans="1:8" s="2" customFormat="1" ht="14.25">
      <c r="A45" s="16"/>
      <c r="B45" s="124"/>
      <c r="C45" s="124"/>
      <c r="D45" s="124"/>
      <c r="E45" s="124"/>
      <c r="F45" s="124"/>
      <c r="G45" s="16"/>
      <c r="H45" s="16"/>
    </row>
    <row r="46" spans="1:8" s="2" customFormat="1" ht="14.25">
      <c r="A46" s="16"/>
      <c r="B46" s="124"/>
      <c r="C46" s="124"/>
      <c r="D46" s="124"/>
      <c r="E46" s="124"/>
      <c r="F46" s="124"/>
      <c r="G46" s="16"/>
      <c r="H46" s="16"/>
    </row>
    <row r="47" spans="1:8" s="2" customFormat="1" ht="14.25">
      <c r="A47" s="16"/>
      <c r="B47" s="124"/>
      <c r="C47" s="124"/>
      <c r="D47" s="124"/>
      <c r="E47" s="124"/>
      <c r="F47" s="124"/>
      <c r="G47" s="16"/>
      <c r="H47" s="16"/>
    </row>
    <row r="48" spans="1:8" s="2" customFormat="1" ht="14.25">
      <c r="A48" s="16"/>
      <c r="B48" s="124"/>
      <c r="C48" s="124"/>
      <c r="D48" s="124"/>
      <c r="E48" s="124"/>
      <c r="F48" s="124"/>
      <c r="G48" s="16"/>
      <c r="H48" s="16"/>
    </row>
    <row r="49" spans="1:8" s="2" customFormat="1" ht="14.25">
      <c r="A49" s="16"/>
      <c r="B49" s="135"/>
      <c r="C49" s="135"/>
      <c r="D49" s="135"/>
      <c r="E49" s="135"/>
      <c r="F49" s="135"/>
      <c r="G49" s="16"/>
      <c r="H49" s="16"/>
    </row>
    <row r="50" spans="2:6" s="2" customFormat="1" ht="12.75">
      <c r="B50" s="136"/>
      <c r="C50" s="136"/>
      <c r="D50" s="136"/>
      <c r="E50" s="136"/>
      <c r="F50" s="136"/>
    </row>
    <row r="51" spans="1:6" s="2" customFormat="1" ht="15">
      <c r="A51" s="16"/>
      <c r="B51" s="137"/>
      <c r="C51" s="137"/>
      <c r="D51" s="137"/>
      <c r="E51" s="137"/>
      <c r="F51" s="137"/>
    </row>
    <row r="52" spans="1:6" s="2" customFormat="1" ht="14.25">
      <c r="A52" s="16"/>
      <c r="B52" s="124"/>
      <c r="C52" s="124"/>
      <c r="D52" s="124"/>
      <c r="E52" s="124"/>
      <c r="F52" s="124"/>
    </row>
    <row r="53" spans="1:6" s="2" customFormat="1" ht="14.25">
      <c r="A53" s="16"/>
      <c r="B53" s="124"/>
      <c r="C53" s="124"/>
      <c r="D53" s="124"/>
      <c r="E53" s="124"/>
      <c r="F53" s="124"/>
    </row>
    <row r="54" spans="1:6" s="2" customFormat="1" ht="14.25">
      <c r="A54" s="16"/>
      <c r="B54" s="124"/>
      <c r="C54" s="124"/>
      <c r="D54" s="124"/>
      <c r="E54" s="124"/>
      <c r="F54" s="124"/>
    </row>
    <row r="55" spans="1:6" s="2" customFormat="1" ht="14.25">
      <c r="A55" s="16"/>
      <c r="B55" s="124"/>
      <c r="C55" s="124"/>
      <c r="D55" s="124"/>
      <c r="E55" s="124"/>
      <c r="F55" s="124"/>
    </row>
    <row r="56" spans="1:8" s="2" customFormat="1" ht="14.25">
      <c r="A56" s="115"/>
      <c r="B56" s="70" t="s">
        <v>204</v>
      </c>
      <c r="C56" s="70"/>
      <c r="D56" s="70"/>
      <c r="E56" s="70"/>
      <c r="F56" s="70"/>
      <c r="G56" s="6" t="s">
        <v>177</v>
      </c>
      <c r="H56" s="6" t="s">
        <v>178</v>
      </c>
    </row>
    <row r="57" spans="1:8" s="2" customFormat="1" ht="14.25">
      <c r="A57" s="115" t="s">
        <v>132</v>
      </c>
      <c r="B57" s="113" t="s">
        <v>75</v>
      </c>
      <c r="C57" s="113"/>
      <c r="D57" s="113"/>
      <c r="E57" s="113"/>
      <c r="F57" s="113"/>
      <c r="G57" s="6" t="s">
        <v>181</v>
      </c>
      <c r="H57" s="6" t="s">
        <v>181</v>
      </c>
    </row>
    <row r="58" spans="1:8" s="2" customFormat="1" ht="14.25">
      <c r="A58" s="115">
        <v>1</v>
      </c>
      <c r="B58" s="70" t="s">
        <v>76</v>
      </c>
      <c r="C58" s="70"/>
      <c r="D58" s="70"/>
      <c r="E58" s="70"/>
      <c r="F58" s="70"/>
      <c r="G58" s="116">
        <v>95534789</v>
      </c>
      <c r="H58" s="116">
        <v>353141142</v>
      </c>
    </row>
    <row r="59" spans="1:8" s="2" customFormat="1" ht="15">
      <c r="A59" s="115">
        <v>2</v>
      </c>
      <c r="B59" s="114" t="s">
        <v>77</v>
      </c>
      <c r="C59" s="114"/>
      <c r="D59" s="114"/>
      <c r="E59" s="114"/>
      <c r="F59" s="114"/>
      <c r="G59" s="116">
        <v>-123567001</v>
      </c>
      <c r="H59" s="116">
        <v>-327726000</v>
      </c>
    </row>
    <row r="60" spans="1:8" s="2" customFormat="1" ht="14.25">
      <c r="A60" s="115">
        <v>3</v>
      </c>
      <c r="B60" s="70" t="s">
        <v>78</v>
      </c>
      <c r="C60" s="70"/>
      <c r="D60" s="70"/>
      <c r="E60" s="70"/>
      <c r="F60" s="70"/>
      <c r="G60" s="116">
        <v>-1205537</v>
      </c>
      <c r="H60" s="116">
        <v>5475000</v>
      </c>
    </row>
    <row r="61" spans="1:8" s="2" customFormat="1" ht="14.25">
      <c r="A61" s="115">
        <v>4</v>
      </c>
      <c r="B61" s="70" t="s">
        <v>79</v>
      </c>
      <c r="C61" s="70"/>
      <c r="D61" s="70"/>
      <c r="E61" s="70"/>
      <c r="F61" s="70"/>
      <c r="G61" s="116">
        <v>-9424</v>
      </c>
      <c r="H61" s="6">
        <v>0</v>
      </c>
    </row>
    <row r="62" spans="1:8" s="2" customFormat="1" ht="14.25">
      <c r="A62" s="115">
        <v>5</v>
      </c>
      <c r="B62" s="70" t="s">
        <v>211</v>
      </c>
      <c r="C62" s="70"/>
      <c r="D62" s="70"/>
      <c r="E62" s="70"/>
      <c r="F62" s="70"/>
      <c r="G62" s="116">
        <v>-5409059</v>
      </c>
      <c r="H62" s="116">
        <v>-7400000</v>
      </c>
    </row>
    <row r="63" spans="1:8" s="2" customFormat="1" ht="14.25">
      <c r="A63" s="115">
        <v>6</v>
      </c>
      <c r="B63" s="70" t="s">
        <v>179</v>
      </c>
      <c r="C63" s="70"/>
      <c r="D63" s="70"/>
      <c r="E63" s="70"/>
      <c r="F63" s="70"/>
      <c r="G63" s="6">
        <v>0</v>
      </c>
      <c r="H63" s="6">
        <v>0</v>
      </c>
    </row>
    <row r="64" spans="1:8" s="2" customFormat="1" ht="14.25">
      <c r="A64" s="115"/>
      <c r="B64" s="70" t="s">
        <v>94</v>
      </c>
      <c r="C64" s="70"/>
      <c r="D64" s="70"/>
      <c r="E64" s="70"/>
      <c r="F64" s="70"/>
      <c r="G64" s="116">
        <v>-34656232</v>
      </c>
      <c r="H64" s="116">
        <v>23490142</v>
      </c>
    </row>
    <row r="65" spans="1:8" s="2" customFormat="1" ht="14.25">
      <c r="A65" s="115"/>
      <c r="B65" s="70"/>
      <c r="C65" s="70"/>
      <c r="D65" s="70"/>
      <c r="E65" s="70"/>
      <c r="F65" s="70"/>
      <c r="G65" s="6"/>
      <c r="H65" s="6"/>
    </row>
    <row r="66" spans="1:8" s="2" customFormat="1" ht="15">
      <c r="A66" s="115" t="s">
        <v>133</v>
      </c>
      <c r="B66" s="114" t="s">
        <v>80</v>
      </c>
      <c r="C66" s="114"/>
      <c r="D66" s="114"/>
      <c r="E66" s="114"/>
      <c r="F66" s="114"/>
      <c r="G66" s="6"/>
      <c r="H66" s="6"/>
    </row>
    <row r="67" spans="1:8" s="2" customFormat="1" ht="15">
      <c r="A67" s="115">
        <v>1</v>
      </c>
      <c r="B67" s="114" t="s">
        <v>81</v>
      </c>
      <c r="C67" s="114"/>
      <c r="D67" s="114"/>
      <c r="E67" s="114"/>
      <c r="F67" s="114"/>
      <c r="G67" s="6"/>
      <c r="H67" s="6"/>
    </row>
    <row r="68" spans="1:8" s="2" customFormat="1" ht="15">
      <c r="A68" s="115">
        <v>2</v>
      </c>
      <c r="B68" s="114" t="s">
        <v>82</v>
      </c>
      <c r="C68" s="114"/>
      <c r="D68" s="114"/>
      <c r="E68" s="114"/>
      <c r="F68" s="114"/>
      <c r="G68" s="116">
        <v>5994900</v>
      </c>
      <c r="H68" s="6">
        <v>0</v>
      </c>
    </row>
    <row r="69" spans="1:8" s="2" customFormat="1" ht="14.25">
      <c r="A69" s="115">
        <v>3</v>
      </c>
      <c r="B69" s="70" t="s">
        <v>83</v>
      </c>
      <c r="C69" s="70"/>
      <c r="D69" s="70"/>
      <c r="E69" s="70"/>
      <c r="F69" s="70"/>
      <c r="G69" s="116">
        <v>-1228</v>
      </c>
      <c r="H69" s="6">
        <v>0</v>
      </c>
    </row>
    <row r="70" spans="1:8" ht="12.75">
      <c r="A70" s="6">
        <v>4</v>
      </c>
      <c r="B70" s="6" t="s">
        <v>84</v>
      </c>
      <c r="C70" s="6"/>
      <c r="D70" s="6"/>
      <c r="E70" s="6"/>
      <c r="F70" s="6"/>
      <c r="G70" s="6">
        <v>0</v>
      </c>
      <c r="H70" s="6">
        <v>0</v>
      </c>
    </row>
    <row r="71" spans="1:8" ht="12.75">
      <c r="A71" s="6">
        <v>5</v>
      </c>
      <c r="B71" s="6" t="s">
        <v>85</v>
      </c>
      <c r="C71" s="6"/>
      <c r="D71" s="6"/>
      <c r="E71" s="6"/>
      <c r="F71" s="6"/>
      <c r="G71" s="6">
        <v>0</v>
      </c>
      <c r="H71" s="6"/>
    </row>
    <row r="72" spans="1:8" ht="12.75">
      <c r="A72" s="6"/>
      <c r="B72" s="6" t="s">
        <v>86</v>
      </c>
      <c r="C72" s="6"/>
      <c r="D72" s="6"/>
      <c r="E72" s="6"/>
      <c r="F72" s="6"/>
      <c r="G72" s="116">
        <v>5993672</v>
      </c>
      <c r="H72" s="6">
        <v>0</v>
      </c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 t="s">
        <v>176</v>
      </c>
      <c r="B74" s="6" t="s">
        <v>87</v>
      </c>
      <c r="C74" s="6"/>
      <c r="D74" s="6"/>
      <c r="E74" s="6"/>
      <c r="F74" s="6"/>
      <c r="G74" s="6"/>
      <c r="H74" s="6"/>
    </row>
    <row r="75" spans="1:8" ht="12.75">
      <c r="A75" s="6">
        <v>1</v>
      </c>
      <c r="B75" s="6" t="s">
        <v>95</v>
      </c>
      <c r="C75" s="6"/>
      <c r="D75" s="6"/>
      <c r="E75" s="6"/>
      <c r="F75" s="6"/>
      <c r="G75" s="6"/>
      <c r="H75" s="6">
        <v>0</v>
      </c>
    </row>
    <row r="76" spans="1:8" ht="12.75">
      <c r="A76" s="6">
        <v>2</v>
      </c>
      <c r="B76" s="6" t="s">
        <v>93</v>
      </c>
      <c r="C76" s="6"/>
      <c r="D76" s="6"/>
      <c r="E76" s="6"/>
      <c r="F76" s="6"/>
      <c r="G76" s="116">
        <v>3600000</v>
      </c>
      <c r="H76" s="6"/>
    </row>
    <row r="77" spans="1:8" ht="12.75">
      <c r="A77" s="6">
        <v>3</v>
      </c>
      <c r="B77" s="6" t="s">
        <v>88</v>
      </c>
      <c r="C77" s="6"/>
      <c r="D77" s="6"/>
      <c r="E77" s="6"/>
      <c r="F77" s="6"/>
      <c r="G77" s="6">
        <v>0</v>
      </c>
      <c r="H77" s="6">
        <v>0</v>
      </c>
    </row>
    <row r="78" spans="1:8" ht="12.75">
      <c r="A78" s="6">
        <v>4</v>
      </c>
      <c r="B78" s="6" t="s">
        <v>89</v>
      </c>
      <c r="C78" s="6"/>
      <c r="D78" s="6"/>
      <c r="E78" s="6"/>
      <c r="F78" s="6"/>
      <c r="G78" s="6"/>
      <c r="H78" s="6"/>
    </row>
    <row r="79" spans="1:8" ht="12.75">
      <c r="A79" s="6"/>
      <c r="B79" s="6" t="s">
        <v>90</v>
      </c>
      <c r="C79" s="6"/>
      <c r="D79" s="6"/>
      <c r="E79" s="6"/>
      <c r="F79" s="6"/>
      <c r="G79" s="116">
        <v>3600000</v>
      </c>
      <c r="H79" s="6">
        <v>0</v>
      </c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 t="s">
        <v>222</v>
      </c>
      <c r="C81" s="6"/>
      <c r="D81" s="6"/>
      <c r="E81" s="6"/>
      <c r="F81" s="6"/>
      <c r="G81" s="116">
        <v>-25062560</v>
      </c>
      <c r="H81" s="116">
        <v>23490142</v>
      </c>
    </row>
    <row r="82" spans="1:8" ht="12.75">
      <c r="A82" s="6"/>
      <c r="B82" s="6" t="s">
        <v>91</v>
      </c>
      <c r="C82" s="6"/>
      <c r="D82" s="6"/>
      <c r="E82" s="6"/>
      <c r="F82" s="6"/>
      <c r="G82" s="116">
        <v>22441142</v>
      </c>
      <c r="H82" s="116">
        <v>-1049000</v>
      </c>
    </row>
    <row r="83" spans="1:8" ht="12.75">
      <c r="A83" s="6"/>
      <c r="B83" s="6" t="s">
        <v>92</v>
      </c>
      <c r="C83" s="6"/>
      <c r="D83" s="6"/>
      <c r="E83" s="6"/>
      <c r="F83" s="6"/>
      <c r="G83" s="116">
        <v>-2621418</v>
      </c>
      <c r="H83" s="116">
        <v>22441142</v>
      </c>
    </row>
    <row r="84" spans="1:8" ht="12.75">
      <c r="A84" s="6"/>
      <c r="B84" s="6"/>
      <c r="C84" s="6"/>
      <c r="D84" s="6"/>
      <c r="E84" s="6"/>
      <c r="F84" s="6"/>
      <c r="G84" s="6"/>
      <c r="H84" s="6"/>
    </row>
  </sheetData>
  <sheetProtection/>
  <mergeCells count="47">
    <mergeCell ref="B25:F25"/>
    <mergeCell ref="B26:F26"/>
    <mergeCell ref="B52:F52"/>
    <mergeCell ref="B53:F53"/>
    <mergeCell ref="B27:F27"/>
    <mergeCell ref="B28:F28"/>
    <mergeCell ref="B29:F29"/>
    <mergeCell ref="B33:F33"/>
    <mergeCell ref="B35:F35"/>
    <mergeCell ref="B36:F36"/>
    <mergeCell ref="B54:F54"/>
    <mergeCell ref="B55:F55"/>
    <mergeCell ref="B41:F41"/>
    <mergeCell ref="B42:F42"/>
    <mergeCell ref="B49:F49"/>
    <mergeCell ref="B50:F50"/>
    <mergeCell ref="B51:F51"/>
    <mergeCell ref="B43:F43"/>
    <mergeCell ref="B44:F44"/>
    <mergeCell ref="B45:F45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3:F3"/>
    <mergeCell ref="B4:F4"/>
    <mergeCell ref="B5:F5"/>
    <mergeCell ref="B6:F6"/>
    <mergeCell ref="B7:F7"/>
    <mergeCell ref="B8:F8"/>
    <mergeCell ref="B11:F11"/>
    <mergeCell ref="B12:F12"/>
    <mergeCell ref="B46:F46"/>
    <mergeCell ref="B47:F47"/>
    <mergeCell ref="B48:F48"/>
    <mergeCell ref="B37:F37"/>
    <mergeCell ref="B38:F38"/>
    <mergeCell ref="B39:F39"/>
    <mergeCell ref="B40:F40"/>
  </mergeCells>
  <printOptions/>
  <pageMargins left="0.87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789">
      <pane ySplit="1830" topLeftCell="BM19" activePane="bottomLeft" state="split"/>
      <selection pane="topLeft" activeCell="A2" sqref="A2:H842"/>
      <selection pane="bottomLeft" activeCell="K11" sqref="K11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12.8515625" style="0" customWidth="1"/>
    <col min="4" max="4" width="11.00390625" style="0" customWidth="1"/>
    <col min="5" max="5" width="10.421875" style="0" customWidth="1"/>
    <col min="6" max="6" width="11.57421875" style="0" customWidth="1"/>
    <col min="7" max="7" width="12.8515625" style="0" customWidth="1"/>
    <col min="8" max="8" width="13.57421875" style="0" customWidth="1"/>
  </cols>
  <sheetData>
    <row r="2" spans="1:8" ht="15">
      <c r="A2" s="6"/>
      <c r="B2" s="140" t="s">
        <v>131</v>
      </c>
      <c r="C2" s="140"/>
      <c r="D2" s="140"/>
      <c r="E2" s="140"/>
      <c r="F2" s="140"/>
      <c r="G2" s="140"/>
      <c r="H2" s="140"/>
    </row>
    <row r="3" spans="1:8" ht="53.25" customHeight="1">
      <c r="A3" s="6"/>
      <c r="B3" s="6"/>
      <c r="C3" s="8" t="s">
        <v>66</v>
      </c>
      <c r="D3" s="8" t="s">
        <v>67</v>
      </c>
      <c r="E3" s="8" t="s">
        <v>110</v>
      </c>
      <c r="F3" s="8" t="s">
        <v>111</v>
      </c>
      <c r="G3" s="8" t="s">
        <v>112</v>
      </c>
      <c r="H3" s="8" t="s">
        <v>15</v>
      </c>
    </row>
    <row r="4" spans="1:9" ht="15">
      <c r="A4" s="10" t="s">
        <v>97</v>
      </c>
      <c r="B4" s="11" t="s">
        <v>264</v>
      </c>
      <c r="C4" s="74"/>
      <c r="D4" s="74"/>
      <c r="E4" s="74"/>
      <c r="F4" s="74"/>
      <c r="G4" s="74"/>
      <c r="H4" s="74"/>
      <c r="I4" s="71"/>
    </row>
    <row r="5" spans="1:8" ht="12.75" customHeight="1">
      <c r="A5" s="72" t="s">
        <v>132</v>
      </c>
      <c r="B5" s="73" t="s">
        <v>113</v>
      </c>
      <c r="C5" s="59"/>
      <c r="D5" s="59"/>
      <c r="E5" s="59"/>
      <c r="F5" s="59"/>
      <c r="G5" s="59">
        <v>0</v>
      </c>
      <c r="H5" s="59">
        <f>C5+D5+E5+F5+G5</f>
        <v>0</v>
      </c>
    </row>
    <row r="6" spans="1:8" ht="15">
      <c r="A6" s="72" t="s">
        <v>133</v>
      </c>
      <c r="B6" s="11" t="s">
        <v>114</v>
      </c>
      <c r="C6" s="59" t="s">
        <v>164</v>
      </c>
      <c r="D6" s="59"/>
      <c r="E6" s="59"/>
      <c r="F6" s="59"/>
      <c r="G6" s="59"/>
      <c r="H6" s="59"/>
    </row>
    <row r="7" spans="1:9" ht="14.25">
      <c r="A7" s="72">
        <v>1</v>
      </c>
      <c r="B7" s="73" t="s">
        <v>116</v>
      </c>
      <c r="C7" s="59"/>
      <c r="D7" s="59"/>
      <c r="E7" s="59"/>
      <c r="F7" s="59"/>
      <c r="H7" s="59">
        <f>C7+D7+E7+F7+G7</f>
        <v>0</v>
      </c>
      <c r="I7" s="71"/>
    </row>
    <row r="8" spans="1:8" ht="14.25">
      <c r="A8" s="72">
        <v>2</v>
      </c>
      <c r="B8" s="13" t="s">
        <v>115</v>
      </c>
      <c r="C8" s="59">
        <v>0</v>
      </c>
      <c r="D8" s="59"/>
      <c r="E8" s="59"/>
      <c r="F8" s="59"/>
      <c r="G8" s="59"/>
      <c r="H8" s="59">
        <f>C8+D8+E8+F8+G8</f>
        <v>0</v>
      </c>
    </row>
    <row r="9" spans="1:8" ht="14.25">
      <c r="A9" s="72">
        <v>3</v>
      </c>
      <c r="B9" s="73" t="s">
        <v>171</v>
      </c>
      <c r="C9" s="59"/>
      <c r="D9" s="59"/>
      <c r="E9" s="59"/>
      <c r="F9" s="59">
        <v>0</v>
      </c>
      <c r="G9" s="59"/>
      <c r="H9" s="59">
        <f>C9+D9+E9+F9+G9</f>
        <v>0</v>
      </c>
    </row>
    <row r="10" spans="1:8" ht="14.25" customHeight="1">
      <c r="A10" s="72">
        <v>4</v>
      </c>
      <c r="B10" s="73" t="s">
        <v>172</v>
      </c>
      <c r="C10" s="59">
        <v>0</v>
      </c>
      <c r="D10" s="59"/>
      <c r="E10" s="59"/>
      <c r="F10" s="59"/>
      <c r="G10" s="59"/>
      <c r="H10" s="59"/>
    </row>
    <row r="11" spans="1:8" ht="14.25">
      <c r="A11" s="72">
        <v>5</v>
      </c>
      <c r="B11" s="73" t="s">
        <v>166</v>
      </c>
      <c r="C11" s="59">
        <v>0</v>
      </c>
      <c r="D11" s="59"/>
      <c r="E11" s="59"/>
      <c r="F11" s="59"/>
      <c r="G11" s="59"/>
      <c r="H11" s="59"/>
    </row>
    <row r="12" spans="1:8" ht="14.25">
      <c r="A12" s="72">
        <v>6</v>
      </c>
      <c r="B12" s="13" t="s">
        <v>174</v>
      </c>
      <c r="C12" s="59">
        <v>0</v>
      </c>
      <c r="D12" s="59"/>
      <c r="E12" s="59"/>
      <c r="F12" s="59"/>
      <c r="G12" s="59"/>
      <c r="H12" s="59">
        <v>0</v>
      </c>
    </row>
    <row r="13" spans="1:8" ht="14.25">
      <c r="A13" s="72">
        <v>7</v>
      </c>
      <c r="B13" s="13" t="s">
        <v>167</v>
      </c>
      <c r="C13" s="59">
        <v>0</v>
      </c>
      <c r="D13" s="59"/>
      <c r="E13" s="59"/>
      <c r="F13" s="59"/>
      <c r="G13" s="59"/>
      <c r="H13" s="59"/>
    </row>
    <row r="14" spans="1:8" ht="14.25">
      <c r="A14" s="72">
        <v>8</v>
      </c>
      <c r="B14" s="13" t="s">
        <v>168</v>
      </c>
      <c r="C14" s="59">
        <v>0</v>
      </c>
      <c r="D14" s="59"/>
      <c r="E14" s="59"/>
      <c r="F14" s="59"/>
      <c r="G14" s="59"/>
      <c r="H14" s="59"/>
    </row>
    <row r="15" spans="1:8" ht="14.25">
      <c r="A15" s="72">
        <v>9</v>
      </c>
      <c r="B15" s="13" t="s">
        <v>170</v>
      </c>
      <c r="C15" s="59">
        <v>0</v>
      </c>
      <c r="D15" s="59"/>
      <c r="E15" s="59"/>
      <c r="F15" s="59"/>
      <c r="G15" s="59"/>
      <c r="H15" s="59"/>
    </row>
    <row r="16" spans="1:8" ht="14.25">
      <c r="A16" s="72">
        <v>10</v>
      </c>
      <c r="B16" s="13" t="s">
        <v>169</v>
      </c>
      <c r="C16" s="59">
        <v>0</v>
      </c>
      <c r="D16" s="59"/>
      <c r="E16" s="59"/>
      <c r="F16" s="59"/>
      <c r="G16" s="59">
        <v>0</v>
      </c>
      <c r="H16" s="59">
        <v>0</v>
      </c>
    </row>
    <row r="17" spans="1:8" ht="15">
      <c r="A17" s="10" t="s">
        <v>134</v>
      </c>
      <c r="B17" s="11" t="s">
        <v>249</v>
      </c>
      <c r="C17" s="74"/>
      <c r="D17" s="74"/>
      <c r="E17" s="74"/>
      <c r="F17" s="74"/>
      <c r="G17" s="59"/>
      <c r="H17" s="74"/>
    </row>
    <row r="18" spans="1:8" ht="13.5" customHeight="1">
      <c r="A18" s="72" t="s">
        <v>132</v>
      </c>
      <c r="B18" s="73" t="s">
        <v>113</v>
      </c>
      <c r="C18" s="59"/>
      <c r="D18" s="59"/>
      <c r="E18" s="59"/>
      <c r="F18" s="74">
        <v>0</v>
      </c>
      <c r="G18" s="59"/>
      <c r="H18" s="59">
        <f>C18+D18+E18+F18+G18</f>
        <v>0</v>
      </c>
    </row>
    <row r="19" spans="1:8" ht="15">
      <c r="A19" s="72" t="s">
        <v>133</v>
      </c>
      <c r="B19" s="11" t="s">
        <v>114</v>
      </c>
      <c r="C19" s="59" t="s">
        <v>164</v>
      </c>
      <c r="D19" s="59"/>
      <c r="E19" s="59"/>
      <c r="F19" s="59"/>
      <c r="G19" s="59"/>
      <c r="H19" s="59"/>
    </row>
    <row r="20" spans="1:8" ht="14.25">
      <c r="A20" s="72">
        <v>1</v>
      </c>
      <c r="B20" s="73" t="s">
        <v>116</v>
      </c>
      <c r="C20" s="59"/>
      <c r="D20" s="59"/>
      <c r="E20" s="59"/>
      <c r="F20" s="59"/>
      <c r="G20" s="38"/>
      <c r="H20" s="59">
        <f>C20+D20+E20+F20+G20</f>
        <v>0</v>
      </c>
    </row>
    <row r="21" spans="1:8" ht="14.25">
      <c r="A21" s="72">
        <v>2</v>
      </c>
      <c r="B21" s="13" t="s">
        <v>115</v>
      </c>
      <c r="C21" s="59">
        <v>0</v>
      </c>
      <c r="D21" s="59"/>
      <c r="E21" s="59"/>
      <c r="F21" s="59"/>
      <c r="G21" s="59">
        <v>0</v>
      </c>
      <c r="H21" s="59">
        <f>C21+D21+E21+F21+G21</f>
        <v>0</v>
      </c>
    </row>
    <row r="22" spans="1:8" ht="14.25">
      <c r="A22" s="72">
        <v>3</v>
      </c>
      <c r="B22" s="73" t="s">
        <v>173</v>
      </c>
      <c r="C22" s="59"/>
      <c r="D22" s="59"/>
      <c r="E22" s="59"/>
      <c r="F22" s="59"/>
      <c r="G22" s="59"/>
      <c r="H22" s="59">
        <f>C22+D22+E22+F22+G22</f>
        <v>0</v>
      </c>
    </row>
    <row r="23" spans="1:8" ht="14.25" customHeight="1">
      <c r="A23" s="72">
        <v>4</v>
      </c>
      <c r="B23" s="73" t="s">
        <v>172</v>
      </c>
      <c r="C23" s="59">
        <v>0</v>
      </c>
      <c r="D23" s="59"/>
      <c r="E23" s="59"/>
      <c r="F23" s="59">
        <v>0</v>
      </c>
      <c r="G23" s="59"/>
      <c r="H23" s="59"/>
    </row>
    <row r="24" spans="1:8" ht="14.25">
      <c r="A24" s="72">
        <v>5</v>
      </c>
      <c r="B24" s="73" t="s">
        <v>166</v>
      </c>
      <c r="C24" s="59">
        <v>0</v>
      </c>
      <c r="D24" s="59"/>
      <c r="E24" s="59"/>
      <c r="F24" s="59"/>
      <c r="G24" s="59"/>
      <c r="H24" s="59"/>
    </row>
    <row r="25" spans="1:8" ht="14.25">
      <c r="A25" s="72">
        <v>6</v>
      </c>
      <c r="B25" s="13" t="s">
        <v>175</v>
      </c>
      <c r="C25" s="59">
        <v>-100000</v>
      </c>
      <c r="D25" s="59"/>
      <c r="E25" s="59"/>
      <c r="F25" s="59"/>
      <c r="G25" s="59">
        <v>205985</v>
      </c>
      <c r="H25" s="59">
        <f>C25+G25</f>
        <v>105985</v>
      </c>
    </row>
    <row r="26" spans="1:8" ht="14.25">
      <c r="A26" s="72">
        <v>7</v>
      </c>
      <c r="B26" s="13" t="s">
        <v>167</v>
      </c>
      <c r="C26" s="59">
        <v>0</v>
      </c>
      <c r="D26" s="59"/>
      <c r="E26" s="59"/>
      <c r="F26" s="59"/>
      <c r="G26" s="59"/>
      <c r="H26" s="59"/>
    </row>
    <row r="27" spans="1:8" ht="14.25">
      <c r="A27" s="72">
        <v>8</v>
      </c>
      <c r="B27" s="13" t="s">
        <v>168</v>
      </c>
      <c r="C27" s="59">
        <v>0</v>
      </c>
      <c r="D27" s="59"/>
      <c r="E27" s="59"/>
      <c r="F27" s="59"/>
      <c r="G27" s="59"/>
      <c r="H27" s="59"/>
    </row>
    <row r="28" spans="1:8" ht="14.25">
      <c r="A28" s="72">
        <v>9</v>
      </c>
      <c r="B28" s="13" t="s">
        <v>170</v>
      </c>
      <c r="C28" s="59">
        <v>0</v>
      </c>
      <c r="D28" s="59"/>
      <c r="E28" s="59"/>
      <c r="F28" s="59"/>
      <c r="G28" s="59"/>
      <c r="H28" s="59"/>
    </row>
    <row r="29" spans="1:8" ht="14.25">
      <c r="A29" s="72">
        <v>10</v>
      </c>
      <c r="B29" s="13" t="s">
        <v>169</v>
      </c>
      <c r="C29" s="59">
        <v>0</v>
      </c>
      <c r="D29" s="59"/>
      <c r="E29" s="59"/>
      <c r="F29" s="59"/>
      <c r="G29" s="59">
        <v>0</v>
      </c>
      <c r="H29" s="59">
        <v>0</v>
      </c>
    </row>
    <row r="30" spans="1:8" ht="15">
      <c r="A30" s="10" t="s">
        <v>160</v>
      </c>
      <c r="B30" s="11" t="s">
        <v>248</v>
      </c>
      <c r="C30" s="74">
        <f>C17+C25</f>
        <v>-100000</v>
      </c>
      <c r="D30" s="74">
        <f>D17+D25</f>
        <v>0</v>
      </c>
      <c r="E30" s="74">
        <f>E17+E25</f>
        <v>0</v>
      </c>
      <c r="F30" s="74">
        <f>F17+F18+F19+F20+F21+F22+F23+F24+F25+F26+F27+F28+F29</f>
        <v>0</v>
      </c>
      <c r="G30" s="74">
        <f>SUM(G17:G29)</f>
        <v>205985</v>
      </c>
      <c r="H30" s="74">
        <f>C30+D30+E30+F30+G30</f>
        <v>105985</v>
      </c>
    </row>
    <row r="31" ht="12.75">
      <c r="C31" s="71"/>
    </row>
    <row r="32" spans="3:8" ht="14.25">
      <c r="C32" s="108"/>
      <c r="H32" s="71"/>
    </row>
    <row r="33" ht="12.75">
      <c r="G33" s="95"/>
    </row>
  </sheetData>
  <sheetProtection/>
  <mergeCells count="1">
    <mergeCell ref="B2:H2"/>
  </mergeCells>
  <printOptions/>
  <pageMargins left="0.75" right="0.75" top="0.67" bottom="0.62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4"/>
  <sheetViews>
    <sheetView zoomScalePageLayoutView="0" workbookViewId="0" topLeftCell="A18">
      <selection activeCell="A54" sqref="A54:F108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1.28125" style="0" customWidth="1"/>
    <col min="4" max="4" width="12.28125" style="0" customWidth="1"/>
    <col min="5" max="5" width="10.57421875" style="0" customWidth="1"/>
    <col min="6" max="7" width="10.7109375" style="0" bestFit="1" customWidth="1"/>
    <col min="8" max="8" width="11.28125" style="0" bestFit="1" customWidth="1"/>
  </cols>
  <sheetData>
    <row r="2" ht="12.75">
      <c r="B2" s="96" t="s">
        <v>182</v>
      </c>
    </row>
    <row r="4" ht="12.75">
      <c r="A4" t="s">
        <v>242</v>
      </c>
    </row>
    <row r="5" ht="12.75">
      <c r="A5" t="s">
        <v>238</v>
      </c>
    </row>
    <row r="6" ht="12.75">
      <c r="A6" t="s">
        <v>239</v>
      </c>
    </row>
    <row r="7" ht="12.75">
      <c r="A7" t="s">
        <v>183</v>
      </c>
    </row>
    <row r="8" ht="12.75">
      <c r="A8" t="s">
        <v>228</v>
      </c>
    </row>
    <row r="9" ht="12.75">
      <c r="A9" t="s">
        <v>227</v>
      </c>
    </row>
    <row r="11" ht="12.75">
      <c r="A11" s="98" t="s">
        <v>240</v>
      </c>
    </row>
    <row r="12" ht="12.75">
      <c r="A12" s="95"/>
    </row>
    <row r="13" spans="1:3" ht="12.75">
      <c r="A13" s="95"/>
      <c r="C13" s="97" t="s">
        <v>202</v>
      </c>
    </row>
    <row r="14" spans="1:5" ht="12.75">
      <c r="A14" s="95"/>
      <c r="E14" s="97"/>
    </row>
    <row r="15" ht="12.75">
      <c r="A15" s="97" t="s">
        <v>184</v>
      </c>
    </row>
    <row r="16" ht="13.5" thickBot="1">
      <c r="D16" s="6" t="s">
        <v>188</v>
      </c>
    </row>
    <row r="17" spans="2:4" ht="13.5" thickBot="1">
      <c r="B17" s="93"/>
      <c r="C17" s="94"/>
      <c r="D17" s="91" t="s">
        <v>237</v>
      </c>
    </row>
    <row r="18" spans="2:5" ht="12.75">
      <c r="B18" s="92"/>
      <c r="C18" s="92" t="s">
        <v>236</v>
      </c>
      <c r="D18" s="38">
        <v>65467</v>
      </c>
      <c r="E18" s="71"/>
    </row>
    <row r="19" spans="2:5" ht="12.75">
      <c r="B19" s="92"/>
      <c r="C19" s="92"/>
      <c r="D19" s="38"/>
      <c r="E19" s="71"/>
    </row>
    <row r="20" spans="2:5" ht="12.75">
      <c r="B20" s="92"/>
      <c r="C20" s="92"/>
      <c r="D20" s="38"/>
      <c r="E20" s="71"/>
    </row>
    <row r="21" spans="2:5" ht="12.75">
      <c r="B21" s="92"/>
      <c r="C21" s="92"/>
      <c r="D21" s="38"/>
      <c r="E21" s="71"/>
    </row>
    <row r="22" spans="2:5" ht="12.75">
      <c r="B22" s="92"/>
      <c r="C22" s="92"/>
      <c r="D22" s="38"/>
      <c r="E22" s="71"/>
    </row>
    <row r="23" spans="2:5" ht="12.75">
      <c r="B23" s="6"/>
      <c r="C23" s="6" t="s">
        <v>15</v>
      </c>
      <c r="D23" s="38">
        <f>SUM(D18:D22)</f>
        <v>65467</v>
      </c>
      <c r="E23" s="71"/>
    </row>
    <row r="24" spans="2:5" ht="12.75">
      <c r="B24" s="2"/>
      <c r="C24" s="2"/>
      <c r="D24" s="2"/>
      <c r="E24" s="71"/>
    </row>
    <row r="25" ht="12.75">
      <c r="E25" s="71"/>
    </row>
    <row r="26" spans="4:5" ht="12.75">
      <c r="D26" s="6" t="s">
        <v>186</v>
      </c>
      <c r="E26" s="71"/>
    </row>
    <row r="27" spans="2:4" ht="14.25" customHeight="1">
      <c r="B27" s="6"/>
      <c r="C27" s="6"/>
      <c r="D27" s="6" t="s">
        <v>237</v>
      </c>
    </row>
    <row r="28" spans="2:4" ht="14.25" customHeight="1">
      <c r="B28" s="40" t="s">
        <v>244</v>
      </c>
      <c r="C28" s="6"/>
      <c r="D28" s="38">
        <f>AKTIVI!E10</f>
        <v>0</v>
      </c>
    </row>
    <row r="29" spans="2:4" ht="14.25" customHeight="1">
      <c r="B29" s="6" t="s">
        <v>187</v>
      </c>
      <c r="C29" s="6"/>
      <c r="D29" s="38">
        <v>0</v>
      </c>
    </row>
    <row r="30" spans="2:4" ht="14.25" customHeight="1">
      <c r="B30" s="40" t="s">
        <v>189</v>
      </c>
      <c r="C30" s="6"/>
      <c r="D30" s="38">
        <f>AKTIVI!E12</f>
        <v>0</v>
      </c>
    </row>
    <row r="31" spans="2:4" ht="14.25" customHeight="1">
      <c r="B31" s="6"/>
      <c r="C31" s="40" t="s">
        <v>15</v>
      </c>
      <c r="D31" s="38">
        <f>AKTIVI!E13</f>
        <v>0</v>
      </c>
    </row>
    <row r="32" ht="14.25" customHeight="1"/>
    <row r="33" ht="14.25" customHeight="1">
      <c r="A33" s="97" t="s">
        <v>185</v>
      </c>
    </row>
    <row r="34" ht="14.25" customHeight="1"/>
    <row r="35" ht="14.25" customHeight="1"/>
    <row r="36" ht="14.25" customHeight="1"/>
    <row r="37" ht="12.75">
      <c r="B37" t="s">
        <v>213</v>
      </c>
    </row>
    <row r="38" ht="12.75">
      <c r="B38" t="s">
        <v>214</v>
      </c>
    </row>
    <row r="40" spans="2:4" ht="12.75">
      <c r="B40" s="6"/>
      <c r="C40" s="40" t="s">
        <v>192</v>
      </c>
      <c r="D40" s="40" t="s">
        <v>193</v>
      </c>
    </row>
    <row r="41" spans="2:4" ht="12.75">
      <c r="B41" s="6">
        <v>1</v>
      </c>
      <c r="C41" s="40" t="s">
        <v>223</v>
      </c>
      <c r="D41" s="40"/>
    </row>
    <row r="42" spans="2:4" ht="12.75">
      <c r="B42" s="6"/>
      <c r="C42" s="40"/>
      <c r="D42" s="40"/>
    </row>
    <row r="43" spans="1:4" ht="12.75">
      <c r="A43" s="97" t="s">
        <v>191</v>
      </c>
      <c r="B43" s="6"/>
      <c r="C43" s="40" t="s">
        <v>15</v>
      </c>
      <c r="D43" s="6"/>
    </row>
    <row r="44" ht="12.75">
      <c r="A44" s="97"/>
    </row>
    <row r="45" ht="12.75">
      <c r="A45" s="97"/>
    </row>
    <row r="46" spans="1:6" ht="12.75">
      <c r="A46" s="97"/>
      <c r="F46" s="71"/>
    </row>
    <row r="47" ht="12.75">
      <c r="A47" s="95"/>
    </row>
    <row r="48" spans="2:4" ht="12.75">
      <c r="B48" s="6"/>
      <c r="C48" s="6"/>
      <c r="D48" s="6"/>
    </row>
    <row r="49" spans="2:4" ht="12.75">
      <c r="B49" s="6">
        <v>1</v>
      </c>
      <c r="C49" s="40" t="s">
        <v>194</v>
      </c>
      <c r="D49" s="6">
        <v>0</v>
      </c>
    </row>
    <row r="50" spans="2:4" ht="12.75">
      <c r="B50" s="6">
        <v>2</v>
      </c>
      <c r="C50" s="40" t="s">
        <v>245</v>
      </c>
      <c r="D50" s="6"/>
    </row>
    <row r="51" spans="2:4" ht="12.75">
      <c r="B51" s="6">
        <v>3</v>
      </c>
      <c r="C51" s="40" t="s">
        <v>246</v>
      </c>
      <c r="D51" s="6">
        <f>D49-D50</f>
        <v>0</v>
      </c>
    </row>
    <row r="52" spans="2:8" ht="12.75">
      <c r="B52" s="2"/>
      <c r="C52" s="32"/>
      <c r="D52" s="2"/>
      <c r="H52" s="71"/>
    </row>
    <row r="54" ht="12.75">
      <c r="A54" s="97" t="s">
        <v>221</v>
      </c>
    </row>
    <row r="55" spans="1:2" ht="12.75">
      <c r="A55" s="97"/>
      <c r="B55" s="96"/>
    </row>
    <row r="56" ht="12.75">
      <c r="A56" s="95"/>
    </row>
    <row r="59" ht="12.75">
      <c r="D59" s="40" t="s">
        <v>196</v>
      </c>
    </row>
    <row r="60" spans="2:4" ht="12.75">
      <c r="B60" s="6"/>
      <c r="C60" s="6"/>
      <c r="D60" s="40" t="s">
        <v>199</v>
      </c>
    </row>
    <row r="61" spans="2:4" ht="12.75">
      <c r="B61" s="40" t="s">
        <v>247</v>
      </c>
      <c r="C61" s="6"/>
      <c r="D61" s="38">
        <v>0</v>
      </c>
    </row>
    <row r="62" spans="2:4" ht="12.75">
      <c r="B62" s="40" t="s">
        <v>198</v>
      </c>
      <c r="C62" s="6"/>
      <c r="D62" s="38">
        <v>0</v>
      </c>
    </row>
    <row r="63" spans="1:4" ht="12.75">
      <c r="A63" s="98" t="s">
        <v>203</v>
      </c>
      <c r="B63" s="40" t="s">
        <v>197</v>
      </c>
      <c r="C63" s="6"/>
      <c r="D63" s="38">
        <v>0</v>
      </c>
    </row>
    <row r="64" spans="2:4" ht="12.75">
      <c r="B64" s="40" t="s">
        <v>241</v>
      </c>
      <c r="C64" s="40"/>
      <c r="D64" s="38">
        <v>0</v>
      </c>
    </row>
    <row r="65" ht="12.75">
      <c r="A65" s="97" t="s">
        <v>195</v>
      </c>
    </row>
    <row r="67" ht="12.75">
      <c r="D67" s="40" t="s">
        <v>190</v>
      </c>
    </row>
    <row r="68" spans="2:4" ht="12.75">
      <c r="B68" s="6">
        <v>1</v>
      </c>
      <c r="C68" s="40" t="s">
        <v>201</v>
      </c>
      <c r="D68" s="38">
        <v>24469</v>
      </c>
    </row>
    <row r="69" spans="2:4" ht="12.75">
      <c r="B69" s="6">
        <f aca="true" t="shared" si="0" ref="B69:B74">B68+1</f>
        <v>2</v>
      </c>
      <c r="C69" s="40" t="s">
        <v>235</v>
      </c>
      <c r="D69" s="38"/>
    </row>
    <row r="70" spans="2:4" ht="12.75">
      <c r="B70" s="6">
        <f t="shared" si="0"/>
        <v>3</v>
      </c>
      <c r="C70" s="40" t="s">
        <v>215</v>
      </c>
      <c r="D70" s="38"/>
    </row>
    <row r="71" spans="2:4" ht="12.75">
      <c r="B71" s="6">
        <f t="shared" si="0"/>
        <v>4</v>
      </c>
      <c r="C71" s="40" t="s">
        <v>216</v>
      </c>
      <c r="D71" s="38">
        <v>8770</v>
      </c>
    </row>
    <row r="72" spans="2:4" ht="12.75">
      <c r="B72" s="6">
        <f t="shared" si="0"/>
        <v>5</v>
      </c>
      <c r="C72" s="40" t="s">
        <v>212</v>
      </c>
      <c r="D72" s="38">
        <v>0</v>
      </c>
    </row>
    <row r="73" spans="2:4" ht="12.75">
      <c r="B73" s="6">
        <f t="shared" si="0"/>
        <v>6</v>
      </c>
      <c r="C73" s="40" t="s">
        <v>225</v>
      </c>
      <c r="D73" s="38"/>
    </row>
    <row r="74" spans="1:4" ht="12.75">
      <c r="A74" s="97" t="s">
        <v>200</v>
      </c>
      <c r="B74" s="6">
        <f t="shared" si="0"/>
        <v>7</v>
      </c>
      <c r="C74" s="40" t="s">
        <v>15</v>
      </c>
      <c r="D74" s="38">
        <f>SUM(D68:D73)</f>
        <v>33239</v>
      </c>
    </row>
    <row r="75" spans="1:4" ht="12.75">
      <c r="A75" s="95"/>
      <c r="B75" s="2"/>
      <c r="C75" s="32"/>
      <c r="D75" s="103"/>
    </row>
    <row r="76" spans="2:4" ht="12.75">
      <c r="B76" s="105" t="s">
        <v>219</v>
      </c>
      <c r="C76" s="105"/>
      <c r="D76" s="103"/>
    </row>
    <row r="77" spans="2:4" ht="12.75">
      <c r="B77" s="2"/>
      <c r="C77" s="32"/>
      <c r="D77" s="103"/>
    </row>
    <row r="78" spans="2:4" ht="12.75">
      <c r="B78" s="6">
        <v>1</v>
      </c>
      <c r="C78" s="6" t="s">
        <v>220</v>
      </c>
      <c r="D78" s="38">
        <v>138214</v>
      </c>
    </row>
    <row r="79" spans="2:8" ht="12.75">
      <c r="B79" s="6">
        <f>B78+1</f>
        <v>2</v>
      </c>
      <c r="C79" s="40" t="s">
        <v>217</v>
      </c>
      <c r="D79" s="38"/>
      <c r="H79" s="71">
        <f>D64+D74+D80</f>
        <v>171453</v>
      </c>
    </row>
    <row r="80" spans="3:4" ht="12.75">
      <c r="C80" t="s">
        <v>15</v>
      </c>
      <c r="D80" s="71">
        <f>SUM(D78:D79)</f>
        <v>138214</v>
      </c>
    </row>
    <row r="82" ht="12.75">
      <c r="G82" s="71"/>
    </row>
    <row r="84" ht="12.75">
      <c r="A84" t="s">
        <v>218</v>
      </c>
    </row>
    <row r="87" spans="2:3" ht="12.75">
      <c r="B87" s="95"/>
      <c r="C87" s="96"/>
    </row>
    <row r="89" spans="1:3" ht="12.75">
      <c r="A89" s="95"/>
      <c r="C89" s="96"/>
    </row>
    <row r="90" spans="1:7" ht="12.75">
      <c r="A90" s="95"/>
      <c r="C90" s="96"/>
      <c r="G90" s="71"/>
    </row>
    <row r="91" ht="12.75">
      <c r="A91" s="95"/>
    </row>
    <row r="93" ht="12.75">
      <c r="A93" s="95"/>
    </row>
    <row r="94" ht="12.75">
      <c r="A94" s="95"/>
    </row>
    <row r="95" spans="1:6" ht="12.75">
      <c r="A95" s="95"/>
      <c r="F95" s="71"/>
    </row>
    <row r="96" ht="12.75">
      <c r="A96" s="95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1" ht="12.75">
      <c r="C101" s="96" t="s">
        <v>210</v>
      </c>
    </row>
    <row r="103" ht="12.75">
      <c r="C103" s="96" t="s">
        <v>243</v>
      </c>
    </row>
    <row r="104" ht="12.75">
      <c r="C104" s="96"/>
    </row>
  </sheetData>
  <sheetProtection/>
  <printOptions/>
  <pageMargins left="0.9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2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3.57421875" style="0" customWidth="1"/>
    <col min="4" max="4" width="11.421875" style="0" customWidth="1"/>
    <col min="5" max="5" width="11.57421875" style="0" customWidth="1"/>
    <col min="10" max="10" width="12.28125" style="0" bestFit="1" customWidth="1"/>
  </cols>
  <sheetData/>
  <sheetProtection/>
  <printOptions/>
  <pageMargins left="1.09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Teta</cp:lastModifiedBy>
  <cp:lastPrinted>2014-12-02T08:56:22Z</cp:lastPrinted>
  <dcterms:created xsi:type="dcterms:W3CDTF">2009-01-17T09:35:10Z</dcterms:created>
  <dcterms:modified xsi:type="dcterms:W3CDTF">2014-12-03T13:24:15Z</dcterms:modified>
  <cp:category/>
  <cp:version/>
  <cp:contentType/>
  <cp:contentStatus/>
</cp:coreProperties>
</file>