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2022\Dorezuar\PREKA\Depozitim ne QKB\"/>
    </mc:Choice>
  </mc:AlternateContent>
  <xr:revisionPtr revIDLastSave="0" documentId="13_ncr:1_{336C6BF8-F14B-473C-A667-E55AAE18FB95}" xr6:coauthVersionLast="47" xr6:coauthVersionMax="47" xr10:uidLastSave="{00000000-0000-0000-0000-000000000000}"/>
  <bookViews>
    <workbookView xWindow="12600" yWindow="0" windowWidth="1260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<sst xmlns="http://schemas.openxmlformats.org/spreadsheetml/2006/main" count="414" uniqueCount="271">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</sst>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0" zoomScaleNormal="100" workbookViewId="0">
      <selection activeCell="G54" sqref="G54"/>
    </sheetView>
  </sheetViews>
  <sheetFormatPr defaultColWidth="9.140625"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270</v>
      </c>
    </row>
    <row r="10" spans="1:6">
      <c r="A10" s="50" t="s">
        <v>262</v>
      </c>
      <c r="B10" s="66">
        <v>69924139</v>
      </c>
      <c r="C10" s="65"/>
      <c r="D10" s="66">
        <v>178172616</v>
      </c>
      <c r="E10" s="47"/>
      <c r="F10" s="58" t="s">
        <v>267</v>
      </c>
    </row>
    <row r="11" spans="1:6">
      <c r="A11" s="50" t="s">
        <v>264</v>
      </c>
      <c r="B11" s="66"/>
      <c r="C11" s="65"/>
      <c r="D11" s="66"/>
      <c r="E11" s="47"/>
      <c r="F11" s="58" t="s">
        <v>268</v>
      </c>
    </row>
    <row r="12" spans="1:6">
      <c r="A12" s="50" t="s">
        <v>265</v>
      </c>
      <c r="B12" s="66"/>
      <c r="C12" s="65"/>
      <c r="D12" s="66"/>
      <c r="E12" s="47"/>
      <c r="F12" s="58" t="s">
        <v>268</v>
      </c>
    </row>
    <row r="13" spans="1:6">
      <c r="A13" s="50" t="s">
        <v>266</v>
      </c>
      <c r="B13" s="66"/>
      <c r="C13" s="65"/>
      <c r="D13" s="66"/>
      <c r="E13" s="47"/>
      <c r="F13" s="58" t="s">
        <v>268</v>
      </c>
    </row>
    <row r="14" spans="1:6">
      <c r="A14" s="50" t="s">
        <v>263</v>
      </c>
      <c r="B14" s="66">
        <v>0</v>
      </c>
      <c r="C14" s="65"/>
      <c r="D14" s="66">
        <v>0</v>
      </c>
      <c r="E14" s="47"/>
      <c r="F14" s="58" t="s">
        <v>269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-50201815</v>
      </c>
      <c r="C19" s="65"/>
      <c r="D19" s="66">
        <v>-124497091</v>
      </c>
      <c r="E19" s="47"/>
      <c r="F19" s="40"/>
    </row>
    <row r="20" spans="1:6">
      <c r="A20" s="50" t="s">
        <v>247</v>
      </c>
      <c r="B20" s="66">
        <v>0</v>
      </c>
      <c r="C20" s="65"/>
      <c r="D20" s="66">
        <v>-3508433</v>
      </c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248</v>
      </c>
      <c r="B22" s="66">
        <v>-6172660</v>
      </c>
      <c r="C22" s="65"/>
      <c r="D22" s="66">
        <v>-6139930</v>
      </c>
      <c r="E22" s="47"/>
      <c r="F22" s="40"/>
    </row>
    <row r="23" spans="1:6">
      <c r="A23" s="50" t="s">
        <v>249</v>
      </c>
      <c r="B23" s="66">
        <v>-1030843</v>
      </c>
      <c r="C23" s="65"/>
      <c r="D23" s="66">
        <v>-1025377</v>
      </c>
      <c r="E23" s="47"/>
      <c r="F23" s="40"/>
    </row>
    <row r="24" spans="1:6">
      <c r="A24" s="50" t="s">
        <v>251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-3473540</v>
      </c>
      <c r="C26" s="65"/>
      <c r="D26" s="66">
        <v>-3555663</v>
      </c>
      <c r="E26" s="47"/>
      <c r="F26" s="40"/>
    </row>
    <row r="27" spans="1:6">
      <c r="A27" s="43" t="s">
        <v>221</v>
      </c>
      <c r="B27" s="66">
        <v>-1305241</v>
      </c>
      <c r="C27" s="65"/>
      <c r="D27" s="66">
        <v>0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252</v>
      </c>
      <c r="B29" s="66"/>
      <c r="C29" s="65"/>
      <c r="D29" s="66">
        <v>-3316631</v>
      </c>
      <c r="E29" s="47"/>
      <c r="F29" s="40"/>
    </row>
    <row r="30" spans="1:6" ht="15" customHeight="1">
      <c r="A30" s="50" t="s">
        <v>250</v>
      </c>
      <c r="B30" s="66"/>
      <c r="C30" s="65"/>
      <c r="D30" s="66"/>
      <c r="E30" s="47"/>
      <c r="F30" s="40"/>
    </row>
    <row r="31" spans="1:6" ht="15" customHeight="1">
      <c r="A31" s="50" t="s">
        <v>259</v>
      </c>
      <c r="B31" s="66"/>
      <c r="C31" s="65"/>
      <c r="D31" s="66"/>
      <c r="E31" s="47"/>
      <c r="F31" s="40"/>
    </row>
    <row r="32" spans="1:6" ht="15" customHeight="1">
      <c r="A32" s="50" t="s">
        <v>253</v>
      </c>
      <c r="B32" s="66"/>
      <c r="C32" s="65"/>
      <c r="D32" s="66"/>
      <c r="E32" s="47"/>
      <c r="F32" s="40"/>
    </row>
    <row r="33" spans="1:6" ht="15" customHeight="1">
      <c r="A33" s="50" t="s">
        <v>258</v>
      </c>
      <c r="B33" s="66"/>
      <c r="C33" s="65"/>
      <c r="D33" s="66"/>
      <c r="E33" s="47"/>
      <c r="F33" s="40"/>
    </row>
    <row r="34" spans="1:6" ht="15" customHeight="1">
      <c r="A34" s="50" t="s">
        <v>254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255</v>
      </c>
      <c r="B37" s="66"/>
      <c r="C37" s="65"/>
      <c r="D37" s="66"/>
      <c r="E37" s="47"/>
      <c r="F37" s="40"/>
    </row>
    <row r="38" spans="1:6">
      <c r="A38" s="50" t="s">
        <v>257</v>
      </c>
      <c r="B38" s="66"/>
      <c r="C38" s="65"/>
      <c r="D38" s="66"/>
      <c r="E38" s="47"/>
      <c r="F38" s="40"/>
    </row>
    <row r="39" spans="1:6">
      <c r="A39" s="50" t="s">
        <v>256</v>
      </c>
      <c r="B39" s="66">
        <v>327182</v>
      </c>
      <c r="C39" s="65"/>
      <c r="D39" s="66">
        <v>1619454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260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8067222</v>
      </c>
      <c r="C42" s="68"/>
      <c r="D42" s="67">
        <f>SUM(D9:D41)</f>
        <v>37748945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-1210083</v>
      </c>
      <c r="C44" s="65"/>
      <c r="D44" s="66">
        <v>-5814592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243</v>
      </c>
      <c r="B47" s="67">
        <f>SUM(B42:B46)</f>
        <v>6857139</v>
      </c>
      <c r="C47" s="68"/>
      <c r="D47" s="67">
        <f>SUM(D42:D46)</f>
        <v>31934353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244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245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246</v>
      </c>
      <c r="B57" s="74">
        <f>B47+B55</f>
        <v>6857139</v>
      </c>
      <c r="C57" s="68"/>
      <c r="D57" s="74">
        <f>D47+D55</f>
        <v>31934353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261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</v>
      </c>
      <c r="G4" s="6">
        <f>+E4-H4</f>
        <v>250227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588119</v>
      </c>
      <c r="G5" s="6">
        <f t="shared" ref="G5:G68" si="0">+E5-H5</f>
        <v>575297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1366069</v>
      </c>
      <c r="G6" s="6">
        <f t="shared" si="0"/>
        <v>1366069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1149044</v>
      </c>
      <c r="G7" s="6">
        <f t="shared" si="0"/>
        <v>1149044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1735152</v>
      </c>
      <c r="G8" s="6">
        <f t="shared" si="0"/>
        <v>1735152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4735067</v>
      </c>
      <c r="G9" s="6">
        <f t="shared" si="0"/>
        <v>4731147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</v>
      </c>
      <c r="G11" s="6">
        <f t="shared" si="0"/>
        <v>1433753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</v>
      </c>
      <c r="G12" s="6">
        <f t="shared" si="0"/>
        <v>1991862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</v>
      </c>
      <c r="G13" s="6">
        <f t="shared" si="0"/>
        <v>61813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567461</v>
      </c>
      <c r="G15" s="6">
        <f t="shared" si="0"/>
        <v>567461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</v>
      </c>
      <c r="G16" s="6">
        <f t="shared" si="0"/>
        <v>3437988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14931159</v>
      </c>
      <c r="G17" s="6">
        <f t="shared" si="0"/>
        <v>14887860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</v>
      </c>
      <c r="G18" s="6">
        <f t="shared" si="0"/>
        <v>779642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</v>
      </c>
      <c r="G19" s="6">
        <f t="shared" si="0"/>
        <v>666085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769081</v>
      </c>
      <c r="G20" s="6">
        <f t="shared" si="0"/>
        <v>769081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11717877</v>
      </c>
      <c r="G21" s="6">
        <f t="shared" si="0"/>
        <v>11717877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</v>
      </c>
      <c r="G22" s="6">
        <f t="shared" si="0"/>
        <v>11574631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</v>
      </c>
      <c r="G23" s="6">
        <f t="shared" si="0"/>
        <v>2482098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</v>
      </c>
      <c r="G24" s="6">
        <f t="shared" si="0"/>
        <v>61728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2980058</v>
      </c>
      <c r="G25" s="6">
        <f t="shared" si="0"/>
        <v>2961858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9536058</v>
      </c>
      <c r="G26" s="6">
        <f t="shared" si="0"/>
        <v>9536058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</v>
      </c>
      <c r="G29" s="6">
        <f t="shared" si="0"/>
        <v>2830643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3541661</v>
      </c>
      <c r="G31" s="6">
        <f t="shared" si="0"/>
        <v>3541661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</v>
      </c>
      <c r="G32" s="6">
        <f t="shared" si="0"/>
        <v>345751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543394</v>
      </c>
      <c r="G33" s="6">
        <f t="shared" si="0"/>
        <v>543394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</v>
      </c>
      <c r="G34" s="6">
        <f t="shared" si="0"/>
        <v>610004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</v>
      </c>
      <c r="F35" s="23"/>
      <c r="G35" s="24">
        <f t="shared" si="0"/>
        <v>0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0</v>
      </c>
      <c r="G36" s="6">
        <f t="shared" si="0"/>
        <v>0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</v>
      </c>
      <c r="G37" s="6">
        <f t="shared" si="0"/>
        <v>2237506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</v>
      </c>
      <c r="G38" s="6">
        <f t="shared" si="0"/>
        <v>563631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</v>
      </c>
      <c r="G39" s="6">
        <f t="shared" si="0"/>
        <v>206884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134598</v>
      </c>
      <c r="G40" s="6">
        <f t="shared" si="0"/>
        <v>134598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</v>
      </c>
      <c r="G42" s="6">
        <f t="shared" si="0"/>
        <v>218449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</v>
      </c>
      <c r="G43" s="6">
        <f t="shared" si="0"/>
        <v>628917</v>
      </c>
      <c r="H43" s="26">
        <v>94925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</v>
      </c>
      <c r="G44" s="6">
        <f t="shared" si="0"/>
        <v>946278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1941098</v>
      </c>
      <c r="G45" s="6">
        <f t="shared" si="0"/>
        <v>1941098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609571</v>
      </c>
      <c r="G46" s="6">
        <f t="shared" si="0"/>
        <v>609571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632758</v>
      </c>
      <c r="G49" s="6">
        <f t="shared" si="0"/>
        <v>632758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</v>
      </c>
      <c r="G50" s="6">
        <f t="shared" si="0"/>
        <v>1067941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1673518</v>
      </c>
      <c r="G51" s="6">
        <f t="shared" si="0"/>
        <v>1673518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5548831</v>
      </c>
      <c r="G55" s="6">
        <f t="shared" si="0"/>
        <v>5548831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</v>
      </c>
      <c r="G56" s="6">
        <f t="shared" si="0"/>
        <v>9790194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</v>
      </c>
      <c r="G57" s="6">
        <f t="shared" si="0"/>
        <v>1900487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1066358</v>
      </c>
      <c r="G58" s="6">
        <f t="shared" si="0"/>
        <v>1033240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</v>
      </c>
      <c r="G59" s="6">
        <f t="shared" si="0"/>
        <v>282278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598728</v>
      </c>
      <c r="G61" s="6">
        <f t="shared" si="0"/>
        <v>577728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715567</v>
      </c>
      <c r="G62" s="6">
        <f t="shared" si="0"/>
        <v>609517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393844</v>
      </c>
      <c r="F63" s="7"/>
      <c r="G63" s="6">
        <f t="shared" si="0"/>
        <v>393844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</v>
      </c>
      <c r="G64" s="6">
        <f t="shared" si="0"/>
        <v>261825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</v>
      </c>
      <c r="G65" s="6">
        <f t="shared" si="0"/>
        <v>477639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678639</v>
      </c>
      <c r="G66" s="6">
        <f t="shared" si="0"/>
        <v>678639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</v>
      </c>
      <c r="G67" s="6">
        <f t="shared" si="0"/>
        <v>245508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</v>
      </c>
      <c r="G68" s="6">
        <f t="shared" si="0"/>
        <v>373906</v>
      </c>
      <c r="H68" s="26">
        <v>84596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491483</v>
      </c>
      <c r="G69" s="6">
        <f t="shared" ref="G69:G94" si="1">+E69-H69</f>
        <v>491483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3286180</v>
      </c>
      <c r="G74" s="6">
        <f t="shared" si="1"/>
        <v>3286180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1296390</v>
      </c>
      <c r="F76" s="8"/>
      <c r="G76" s="6">
        <f t="shared" si="1"/>
        <v>584214</v>
      </c>
      <c r="H76" s="26">
        <v>712176</v>
      </c>
      <c r="I76" s="26"/>
      <c r="J76" s="7" t="s">
        <v>206</v>
      </c>
      <c r="K76" s="18">
        <v>3.0000000000000001E-3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493110</v>
      </c>
      <c r="G77" s="6">
        <f t="shared" si="1"/>
        <v>0</v>
      </c>
      <c r="H77" s="31">
        <v>493110</v>
      </c>
      <c r="I77"/>
      <c r="J77" s="32">
        <v>3.0000000000000001E-3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58834</v>
      </c>
      <c r="G78" s="6">
        <f t="shared" si="1"/>
        <v>0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</v>
      </c>
      <c r="G79" s="6">
        <f t="shared" si="1"/>
        <v>77295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182810</v>
      </c>
      <c r="G80" s="6">
        <f t="shared" si="1"/>
        <v>182810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165237</v>
      </c>
      <c r="G81" s="6">
        <f t="shared" si="1"/>
        <v>165237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1401546</v>
      </c>
      <c r="G82" s="6">
        <f t="shared" si="1"/>
        <v>1401546</v>
      </c>
      <c r="H82" s="4"/>
      <c r="I82" s="4"/>
      <c r="J82" s="18">
        <v>3.0000000000000001E-3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</v>
      </c>
      <c r="G84" s="6">
        <f t="shared" si="1"/>
        <v>0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-65177138</v>
      </c>
      <c r="G85" s="6">
        <f t="shared" si="1"/>
        <v>-65177138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-13149980</v>
      </c>
      <c r="G86" s="6">
        <f t="shared" si="1"/>
        <v>-13149980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</v>
      </c>
      <c r="G87" s="6">
        <f t="shared" si="1"/>
        <v>-9630320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-12316614</v>
      </c>
      <c r="G88" s="6">
        <f t="shared" si="1"/>
        <v>-12316614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-91436973</v>
      </c>
      <c r="G89" s="6">
        <f t="shared" si="1"/>
        <v>-91436973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-140200</v>
      </c>
      <c r="G90" s="6">
        <f t="shared" si="1"/>
        <v>-140200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-870</v>
      </c>
      <c r="G92" s="6">
        <f t="shared" si="1"/>
        <v>-870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</v>
      </c>
      <c r="G93" s="6">
        <f t="shared" si="1"/>
        <v>-371017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-120</v>
      </c>
      <c r="G94" s="6">
        <f t="shared" si="1"/>
        <v>-120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K97" s="5">
        <v>-90782099</v>
      </c>
    </row>
    <row r="99" spans="1:11">
      <c r="D99" s="4" t="s">
        <v>208</v>
      </c>
      <c r="E99" s="12"/>
      <c r="G99" s="6">
        <f>-G97</f>
        <v>36008723</v>
      </c>
    </row>
    <row r="100" spans="1:11">
      <c r="D100" s="4" t="s">
        <v>209</v>
      </c>
      <c r="G100" s="17">
        <f>15%*G99</f>
        <v>5401308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0F26B85-8D8A-4F7D-96C8-6C81ABFAED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0837A4-708C-4EA1-AF12-B4BD1BDCFF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D837C2-1EB3-4B82-8D70-D870CDFFEB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2023-06-27T12:36:36Z</dcterms:modified>
</cp:coreProperties>
</file>