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defaultThemeVersion="124226"/>
  <bookViews>
    <workbookView xWindow="930" yWindow="720" windowWidth="19440" windowHeight="604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am" hidden="1">[1]PRODUKTE!#REF!</definedName>
    <definedName name="AAMRE" hidden="1">[1]PRODUKTE!#REF!</definedName>
    <definedName name="ANALIAZE" hidden="1">[1]PRODUKTE!#REF!</definedName>
    <definedName name="ANALIZEERE" hidden="1">[1]PRODUKTE!#REF!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D27" i="18" l="1"/>
  <c r="D22" i="18"/>
  <c r="B42" i="18" l="1"/>
  <c r="B44" i="18" s="1"/>
  <c r="B55" i="18" l="1"/>
  <c r="B47" i="18" l="1"/>
  <c r="B57" i="18" s="1"/>
  <c r="D55" i="18" l="1"/>
  <c r="D42" i="18" l="1"/>
  <c r="D47" i="18" l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<sst xmlns="http://schemas.openxmlformats.org/spreadsheetml/2006/main" count="414" uniqueCount="271">
  <si>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</si>
  <si>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</si>
  <si>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</si>
  <si>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</si>
  <si>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</si>
  <si>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</si>
  <si>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</si>
  <si>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</si>
  <si>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</si>
  <si>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</si>
  <si>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</si>
  <si>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</si>
  <si>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</si>
  <si>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</si>
  <si>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</si>
  <si>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</si>
  <si>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</si>
  <si>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</si>
  <si>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</si>
  <si>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</si>
  <si>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</si>
  <si>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</si>
  <si>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</si>
  <si>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</si>
  <si>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</si>
  <si>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</si>
  <si>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</si>
  <si>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</si>
  <si>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</si>
  <si>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</si>
  <si>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</si>
  <si>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</si>
  <si>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</si>
  <si>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</si>
  <si>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</si>
  <si>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</si>
  <si>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</si>
  <si>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</si>
  <si>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</si>
  <si>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</si>
  <si>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</si>
  <si>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</si>
  <si>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</si>
  <si>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</si>
  <si>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</si>
  <si>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</si>
  <si>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</si>
  <si>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</si>
  <si>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</si>
  <si>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</si>
  <si>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</si>
  <si>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</si>
  <si>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</si>
  <si>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</si>
  <si>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</si>
  <si>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</si>
  <si>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</si>
  <si>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</si>
  <si>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</si>
  <si>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</si>
  <si>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</si>
  <si>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</si>
  <si>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</si>
  <si>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</si>
  <si>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</si>
  <si>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</si>
  <si>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</si>
  <si>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</si>
  <si>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</si>
  <si>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</si>
  <si>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</si>
  <si>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</si>
  <si>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</si>
  <si>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</si>
  <si>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</si>
  <si>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</si>
  <si>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</si>
  <si>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</si>
  <si>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</si>
  <si>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</si>
  <si>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</si>
  <si>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</si>
  <si>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</si>
  <si>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</si>
  <si>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</si>
  <si>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</si>
  <si>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</si>
  <si>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</si>
  <si>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</si>
  <si>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</si>
  <si>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</si>
  <si>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</si>
  <si>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</si>
  <si>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</si>
  <si>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</si>
  <si>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</si>
  <si>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</si>
  <si>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</si>
  <si>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</si>
  <si>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</si>
  <si>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</si>
  <si>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</si>
  <si>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</si>
  <si>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</si>
  <si>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</si>
  <si>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</si>
  <si>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</si>
  <si>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</si>
  <si>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</si>
  <si>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</si>
  <si>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</si>
  <si>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</si>
  <si>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</si>
  <si>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</si>
  <si>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</si>
  <si>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</si>
  <si>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</si>
  <si>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</si>
  <si>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</si>
  <si>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</si>
  <si>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</si>
  <si>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</si>
  <si>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</si>
  <si>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</si>
  <si>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</si>
  <si>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</si>
  <si>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</si>
  <si>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</si>
  <si>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</si>
  <si>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</si>
  <si>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</si>
  <si>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</si>
  <si>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</si>
  <si>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</si>
  <si>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</si>
  <si>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</si>
  <si>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</si>
  <si>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</si>
  <si>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</si>
  <si>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</si>
  <si>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</si>
  <si>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</si>
  <si>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</si>
  <si>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</si>
  <si>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</si>
  <si>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</si>
  <si>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</si>
  <si>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</si>
  <si>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</si>
  <si>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</si>
  <si>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</si>
  <si>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</si>
  <si>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</si>
  <si>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</si>
  <si>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</si>
  <si>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</si>
  <si>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</si>
  <si>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</si>
  <si>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</si>
  <si>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</si>
  <si>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</si>
  <si>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</si>
  <si>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</si>
  <si>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</si>
  <si>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</si>
  <si>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</si>
  <si>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</si>
  <si>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</si>
  <si>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</si>
  <si>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</si>
  <si>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</si>
  <si>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</si>
  <si>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</si>
  <si>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</si>
  <si>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</si>
  <si>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</si>
  <si>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</si>
  <si>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</si>
  <si>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</si>
  <si>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</si>
  <si>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</si>
  <si>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</si>
  <si>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</si>
  <si>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</si>
  <si>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</si>
  <si>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</si>
  <si>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</si>
  <si>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</si>
  <si>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</si>
  <si>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</si>
  <si>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</si>
  <si>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</si>
  <si>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</si>
  <si>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</si>
  <si>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</si>
  <si>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</si>
  <si>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</si>
  <si>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</si>
  <si>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</si>
  <si>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</si>
  <si>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</si>
  <si>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</si>
  <si>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</si>
  <si>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</si>
  <si>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</si>
  <si>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</si>
  <si>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</si>
  <si>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</si>
  <si>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</si>
  <si>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</si>
  <si>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</si>
  <si>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</si>
  <si>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</si>
  <si>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OFFICE PAPER shpk</t>
  </si>
  <si>
    <t>L01524018M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</si>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</sst>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0"/>
      <name val="Arial"/>
      <family val="2"/>
    </font>
    <font>
      <i/>
      <sz val="11"/>
      <color indexed="8"/>
      <name val="Times New Roman"/>
      <family val="1"/>
    </font>
    <font>
      <sz val="11"/>
      <color rgb="FF000000"/>
      <name val="Calibri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6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6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164" fontId="3" fillId="0" borderId="0" applyFont="0" applyFill="0" applyBorder="0" applyAlignment="0" applyProtection="0"/>
    <xf numFmtId="0" fontId="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1" fontId="191" fillId="0" borderId="0" applyFont="0" applyFill="0" applyBorder="0" applyAlignment="0" applyProtection="0"/>
    <xf numFmtId="0" fontId="1" fillId="0" borderId="0"/>
    <xf numFmtId="0" fontId="1" fillId="0" borderId="0"/>
    <xf numFmtId="0" fontId="191" fillId="0" borderId="0"/>
  </cellStyleXfs>
  <cellXfs count="116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3" fontId="152" fillId="0" borderId="0" xfId="3887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67" fontId="152" fillId="0" borderId="0" xfId="3887" applyNumberFormat="1" applyFont="1" applyFill="1" applyBorder="1" applyAlignment="1" applyProtection="1"/>
    <xf numFmtId="0" fontId="151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7" applyNumberFormat="1" applyFont="1" applyFill="1" applyAlignment="1">
      <alignment vertical="center"/>
    </xf>
    <xf numFmtId="0" fontId="155" fillId="0" borderId="0" xfId="3887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Fill="1" applyAlignment="1">
      <alignment vertical="center"/>
    </xf>
    <xf numFmtId="0" fontId="151" fillId="0" borderId="0" xfId="3887" applyFont="1" applyFill="1" applyAlignment="1">
      <alignment horizontal="left" vertical="center"/>
    </xf>
    <xf numFmtId="0" fontId="167" fillId="0" borderId="0" xfId="3887" applyFont="1" applyFill="1" applyAlignment="1">
      <alignment vertical="center"/>
    </xf>
    <xf numFmtId="0" fontId="167" fillId="0" borderId="0" xfId="3887" applyFont="1" applyFill="1" applyAlignment="1">
      <alignment horizontal="center" vertical="center"/>
    </xf>
    <xf numFmtId="0" fontId="167" fillId="0" borderId="0" xfId="3887" applyNumberFormat="1" applyFont="1" applyFill="1" applyBorder="1" applyAlignment="1" applyProtection="1"/>
    <xf numFmtId="3" fontId="167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4" fillId="0" borderId="0" xfId="5403" applyNumberFormat="1" applyFont="1" applyFill="1" applyBorder="1" applyAlignment="1" applyProtection="1"/>
    <xf numFmtId="167" fontId="154" fillId="34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74" fillId="34" borderId="0" xfId="5403" applyNumberFormat="1" applyFont="1" applyFill="1" applyBorder="1" applyAlignment="1" applyProtection="1"/>
    <xf numFmtId="167" fontId="174" fillId="0" borderId="0" xfId="5403" applyNumberFormat="1" applyFont="1" applyFill="1" applyBorder="1" applyAlignment="1" applyProtection="1"/>
    <xf numFmtId="167" fontId="167" fillId="34" borderId="0" xfId="5403" applyNumberFormat="1" applyFont="1" applyFill="1" applyBorder="1" applyAlignment="1" applyProtection="1"/>
    <xf numFmtId="182" fontId="152" fillId="0" borderId="0" xfId="3641" applyNumberFormat="1" applyFont="1" applyFill="1" applyBorder="1" applyAlignment="1" applyProtection="1"/>
    <xf numFmtId="0" fontId="178" fillId="0" borderId="0" xfId="3506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37" fontId="181" fillId="0" borderId="0" xfId="0" applyNumberFormat="1" applyFont="1"/>
    <xf numFmtId="0" fontId="179" fillId="0" borderId="0" xfId="0" applyNumberFormat="1" applyFont="1" applyFill="1" applyBorder="1" applyAlignment="1" applyProtection="1">
      <alignment wrapText="1"/>
    </xf>
    <xf numFmtId="0" fontId="184" fillId="0" borderId="0" xfId="0" applyFont="1"/>
    <xf numFmtId="0" fontId="185" fillId="0" borderId="0" xfId="0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0" fontId="181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87" fillId="0" borderId="0" xfId="0" applyFont="1" applyBorder="1" applyAlignment="1">
      <alignment vertical="center"/>
    </xf>
    <xf numFmtId="0" fontId="181" fillId="0" borderId="0" xfId="0" applyFont="1" applyFill="1"/>
    <xf numFmtId="37" fontId="176" fillId="0" borderId="0" xfId="215" applyNumberFormat="1" applyFont="1" applyFill="1" applyBorder="1" applyAlignment="1" applyProtection="1">
      <alignment horizontal="right" wrapText="1"/>
    </xf>
    <xf numFmtId="0" fontId="188" fillId="0" borderId="0" xfId="0" applyNumberFormat="1" applyFont="1" applyFill="1" applyBorder="1" applyAlignment="1" applyProtection="1"/>
    <xf numFmtId="0" fontId="183" fillId="34" borderId="0" xfId="0" applyNumberFormat="1" applyFont="1" applyFill="1" applyBorder="1" applyAlignment="1" applyProtection="1"/>
    <xf numFmtId="37" fontId="184" fillId="0" borderId="0" xfId="0" applyNumberFormat="1" applyFont="1" applyFill="1" applyBorder="1" applyAlignment="1">
      <alignment horizontal="right"/>
    </xf>
    <xf numFmtId="0" fontId="179" fillId="0" borderId="15" xfId="0" applyNumberFormat="1" applyFont="1" applyFill="1" applyBorder="1" applyAlignment="1" applyProtection="1">
      <alignment wrapText="1"/>
    </xf>
    <xf numFmtId="37" fontId="181" fillId="0" borderId="0" xfId="0" applyNumberFormat="1" applyFont="1" applyFill="1" applyAlignment="1">
      <alignment horizontal="right"/>
    </xf>
    <xf numFmtId="0" fontId="179" fillId="0" borderId="0" xfId="6595" applyNumberFormat="1" applyFont="1" applyFill="1" applyBorder="1" applyAlignment="1" applyProtection="1">
      <alignment wrapText="1"/>
    </xf>
    <xf numFmtId="0" fontId="177" fillId="0" borderId="0" xfId="6596" applyFont="1" applyFill="1" applyAlignment="1">
      <alignment horizontal="center"/>
    </xf>
    <xf numFmtId="0" fontId="177" fillId="0" borderId="0" xfId="6596" applyFont="1" applyAlignment="1">
      <alignment horizontal="center"/>
    </xf>
    <xf numFmtId="167" fontId="176" fillId="0" borderId="0" xfId="215" applyNumberFormat="1" applyFont="1" applyFill="1" applyBorder="1" applyAlignment="1" applyProtection="1"/>
    <xf numFmtId="0" fontId="182" fillId="0" borderId="0" xfId="6595" applyNumberFormat="1" applyFont="1" applyFill="1" applyBorder="1" applyAlignment="1" applyProtection="1">
      <alignment wrapText="1"/>
    </xf>
    <xf numFmtId="0" fontId="188" fillId="0" borderId="0" xfId="6595" applyNumberFormat="1" applyFont="1" applyFill="1" applyBorder="1" applyAlignment="1" applyProtection="1">
      <alignment wrapText="1"/>
    </xf>
    <xf numFmtId="0" fontId="177" fillId="0" borderId="0" xfId="6596" applyFont="1" applyFill="1" applyAlignment="1">
      <alignment horizontal="center" vertical="center"/>
    </xf>
    <xf numFmtId="0" fontId="177" fillId="0" borderId="0" xfId="6596" applyFont="1" applyAlignment="1">
      <alignment horizontal="center" vertical="center"/>
    </xf>
    <xf numFmtId="0" fontId="177" fillId="0" borderId="0" xfId="6596" applyFont="1" applyAlignment="1">
      <alignment vertical="center"/>
    </xf>
    <xf numFmtId="0" fontId="178" fillId="0" borderId="0" xfId="3275" applyFont="1"/>
    <xf numFmtId="0" fontId="178" fillId="0" borderId="0" xfId="3275" applyFont="1" applyAlignment="1">
      <alignment horizontal="center"/>
    </xf>
    <xf numFmtId="0" fontId="178" fillId="0" borderId="0" xfId="3275" applyFont="1" applyFill="1" applyAlignment="1">
      <alignment horizontal="center"/>
    </xf>
    <xf numFmtId="0" fontId="181" fillId="0" borderId="0" xfId="0" applyFont="1" applyBorder="1" applyAlignment="1"/>
    <xf numFmtId="0" fontId="176" fillId="0" borderId="0" xfId="0" applyNumberFormat="1" applyFont="1" applyFill="1" applyBorder="1" applyAlignment="1" applyProtection="1">
      <alignment horizontal="center" wrapText="1"/>
    </xf>
    <xf numFmtId="0" fontId="183" fillId="0" borderId="0" xfId="0" applyNumberFormat="1" applyFont="1" applyFill="1" applyBorder="1" applyAlignment="1" applyProtection="1">
      <alignment horizontal="center" wrapText="1"/>
    </xf>
    <xf numFmtId="0" fontId="190" fillId="0" borderId="0" xfId="0" applyNumberFormat="1" applyFont="1" applyFill="1" applyBorder="1" applyAlignment="1" applyProtection="1">
      <alignment horizontal="center" wrapText="1"/>
    </xf>
    <xf numFmtId="0" fontId="184" fillId="0" borderId="0" xfId="0" applyFont="1" applyBorder="1"/>
    <xf numFmtId="0" fontId="185" fillId="0" borderId="0" xfId="0" applyFont="1" applyBorder="1"/>
    <xf numFmtId="0" fontId="14" fillId="0" borderId="0" xfId="3275" applyFont="1" applyBorder="1" applyAlignment="1">
      <alignment horizontal="center" vertical="center"/>
    </xf>
    <xf numFmtId="0" fontId="14" fillId="0" borderId="0" xfId="3275" applyFont="1" applyBorder="1" applyAlignment="1">
      <alignment horizontal="center"/>
    </xf>
    <xf numFmtId="0" fontId="189" fillId="0" borderId="0" xfId="3275" applyFont="1" applyBorder="1" applyAlignment="1">
      <alignment horizontal="center" vertical="center"/>
    </xf>
    <xf numFmtId="0" fontId="177" fillId="0" borderId="0" xfId="6596" applyFont="1" applyBorder="1" applyAlignment="1">
      <alignment vertical="center"/>
    </xf>
    <xf numFmtId="0" fontId="178" fillId="0" borderId="0" xfId="3275" applyFont="1" applyBorder="1"/>
    <xf numFmtId="3" fontId="176" fillId="0" borderId="0" xfId="0" applyNumberFormat="1" applyFont="1" applyFill="1" applyBorder="1" applyAlignment="1" applyProtection="1">
      <alignment horizontal="center"/>
    </xf>
    <xf numFmtId="3" fontId="176" fillId="0" borderId="0" xfId="0" applyNumberFormat="1" applyFont="1" applyFill="1" applyBorder="1" applyAlignment="1" applyProtection="1"/>
    <xf numFmtId="3" fontId="181" fillId="0" borderId="0" xfId="0" applyNumberFormat="1" applyFont="1" applyBorder="1"/>
    <xf numFmtId="3" fontId="181" fillId="0" borderId="0" xfId="0" applyNumberFormat="1" applyFont="1" applyBorder="1" applyAlignment="1">
      <alignment horizontal="right"/>
    </xf>
    <xf numFmtId="3" fontId="177" fillId="0" borderId="0" xfId="6596" applyNumberFormat="1" applyFont="1" applyAlignment="1">
      <alignment horizontal="center" vertical="center"/>
    </xf>
    <xf numFmtId="3" fontId="178" fillId="0" borderId="0" xfId="3275" applyNumberFormat="1" applyFont="1" applyAlignment="1">
      <alignment horizontal="center"/>
    </xf>
    <xf numFmtId="1" fontId="176" fillId="0" borderId="0" xfId="0" applyNumberFormat="1" applyFont="1" applyFill="1" applyBorder="1" applyAlignment="1" applyProtection="1">
      <alignment horizontal="center"/>
    </xf>
    <xf numFmtId="0" fontId="14" fillId="0" borderId="0" xfId="3275" applyFont="1" applyFill="1" applyBorder="1" applyAlignment="1">
      <alignment horizontal="center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81" fillId="0" borderId="0" xfId="0" applyNumberFormat="1" applyFont="1" applyFill="1" applyBorder="1" applyAlignment="1">
      <alignment horizontal="right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1" fillId="0" borderId="15" xfId="0" applyNumberFormat="1" applyFont="1" applyBorder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0" fillId="0" borderId="25" xfId="6595" applyNumberFormat="1" applyFont="1" applyBorder="1" applyAlignment="1">
      <alignment horizontal="right" vertical="center"/>
    </xf>
    <xf numFmtId="37" fontId="180" fillId="0" borderId="0" xfId="6595" applyNumberFormat="1" applyFont="1" applyBorder="1" applyAlignment="1">
      <alignment horizontal="right" vertical="center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37" fontId="176" fillId="0" borderId="0" xfId="0" applyNumberFormat="1" applyFont="1" applyFill="1" applyBorder="1" applyAlignment="1" applyProtection="1"/>
    <xf numFmtId="37" fontId="176" fillId="0" borderId="0" xfId="0" applyNumberFormat="1" applyFont="1" applyFill="1" applyBorder="1" applyAlignment="1" applyProtection="1">
      <alignment horizontal="center"/>
    </xf>
    <xf numFmtId="37" fontId="180" fillId="0" borderId="0" xfId="0" applyNumberFormat="1" applyFont="1" applyBorder="1" applyAlignment="1">
      <alignment horizontal="center" vertical="center"/>
    </xf>
    <xf numFmtId="37" fontId="177" fillId="0" borderId="0" xfId="6596" applyNumberFormat="1" applyFont="1" applyAlignment="1">
      <alignment horizontal="center" vertical="center"/>
    </xf>
    <xf numFmtId="37" fontId="178" fillId="0" borderId="0" xfId="3275" applyNumberFormat="1" applyFont="1" applyAlignment="1">
      <alignment horizontal="center"/>
    </xf>
    <xf numFmtId="39" fontId="176" fillId="0" borderId="0" xfId="0" applyNumberFormat="1" applyFont="1" applyFill="1" applyBorder="1" applyAlignment="1" applyProtection="1"/>
    <xf numFmtId="0" fontId="14" fillId="0" borderId="0" xfId="3275" applyFont="1" applyAlignment="1">
      <alignment vertical="center"/>
    </xf>
    <xf numFmtId="3" fontId="14" fillId="0" borderId="0" xfId="3275" applyNumberFormat="1" applyFont="1" applyAlignment="1">
      <alignment vertical="center"/>
    </xf>
    <xf numFmtId="0" fontId="14" fillId="0" borderId="0" xfId="3275" applyFont="1" applyAlignment="1">
      <alignment horizontal="center" vertical="center"/>
    </xf>
    <xf numFmtId="3" fontId="14" fillId="0" borderId="0" xfId="3275" applyNumberFormat="1" applyFont="1" applyAlignment="1">
      <alignment horizontal="center" vertical="center"/>
    </xf>
    <xf numFmtId="41" fontId="14" fillId="0" borderId="0" xfId="3275" applyNumberFormat="1" applyFont="1" applyAlignment="1">
      <alignment horizontal="left" vertical="center"/>
    </xf>
    <xf numFmtId="0" fontId="14" fillId="0" borderId="0" xfId="3275" applyFont="1" applyAlignment="1">
      <alignment horizontal="left" vertical="center"/>
    </xf>
    <xf numFmtId="0" fontId="176" fillId="0" borderId="0" xfId="0" applyNumberFormat="1" applyFont="1" applyFill="1" applyBorder="1" applyAlignment="1" applyProtection="1">
      <alignment horizontal="left"/>
    </xf>
    <xf numFmtId="41" fontId="176" fillId="0" borderId="0" xfId="0" applyNumberFormat="1" applyFont="1" applyFill="1" applyBorder="1" applyAlignment="1" applyProtection="1">
      <alignment horizontal="center"/>
    </xf>
    <xf numFmtId="37" fontId="178" fillId="62" borderId="0" xfId="215" applyNumberFormat="1" applyFont="1" applyFill="1" applyBorder="1" applyAlignment="1" applyProtection="1">
      <alignment horizontal="right" wrapText="1"/>
    </xf>
    <xf numFmtId="37" fontId="178" fillId="61" borderId="0" xfId="215" applyNumberFormat="1" applyFont="1" applyFill="1" applyBorder="1" applyAlignment="1" applyProtection="1">
      <alignment horizontal="right" wrapText="1"/>
    </xf>
  </cellXfs>
  <cellStyles count="660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[0] 9" xfId="660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 2" xfId="6599"/>
    <cellStyle name="Migliaia 2 2" xfId="6600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23" xfId="660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5 4" xfId="6598"/>
    <cellStyle name="Normal 6" xfId="3368"/>
    <cellStyle name="Normal 6 10" xfId="6604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10" xfId="6603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rmale 2" xfId="6601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tabSelected="1" workbookViewId="0">
      <selection activeCell="A9" sqref="A9"/>
    </sheetView>
  </sheetViews>
  <sheetFormatPr defaultRowHeight="15"/>
  <cols>
    <col min="1" max="1" width="110.5703125" style="37" customWidth="1"/>
    <col min="2" max="2" width="17.85546875" style="101" customWidth="1"/>
    <col min="3" max="3" width="4.5703125" style="37" customWidth="1"/>
    <col min="4" max="4" width="17.85546875" style="101" customWidth="1"/>
    <col min="5" max="6" width="2.7109375" style="77" customWidth="1"/>
    <col min="7" max="7" width="2.5703125" style="36" customWidth="1"/>
    <col min="8" max="8" width="22" style="36" customWidth="1"/>
    <col min="9" max="9" width="12.28515625" style="37" bestFit="1" customWidth="1"/>
    <col min="10" max="10" width="11" style="37" bestFit="1" customWidth="1"/>
    <col min="11" max="11" width="9.5703125" style="37" bestFit="1" customWidth="1"/>
    <col min="12" max="16384" width="9.140625" style="37"/>
  </cols>
  <sheetData>
    <row r="1" spans="1:9">
      <c r="A1" s="41" t="s">
        <v>270</v>
      </c>
      <c r="C1" s="70"/>
      <c r="E1" s="83"/>
      <c r="F1" s="83"/>
    </row>
    <row r="2" spans="1:9">
      <c r="A2" s="42" t="s">
        <v>213</v>
      </c>
      <c r="C2" s="71"/>
    </row>
    <row r="3" spans="1:9">
      <c r="A3" s="42" t="s">
        <v>214</v>
      </c>
      <c r="C3" s="71"/>
    </row>
    <row r="4" spans="1:9">
      <c r="A4" s="42" t="s">
        <v>212</v>
      </c>
      <c r="C4" s="71"/>
    </row>
    <row r="5" spans="1:9">
      <c r="A5" s="41" t="s">
        <v>215</v>
      </c>
      <c r="B5" s="100"/>
      <c r="C5" s="70"/>
      <c r="D5" s="100"/>
      <c r="E5" s="78"/>
      <c r="F5" s="78"/>
      <c r="G5" s="37"/>
      <c r="H5" s="37"/>
    </row>
    <row r="6" spans="1:9">
      <c r="A6" s="44"/>
      <c r="B6" s="102" t="s">
        <v>209</v>
      </c>
      <c r="C6" s="66"/>
      <c r="D6" s="38" t="s">
        <v>209</v>
      </c>
      <c r="E6" s="38"/>
      <c r="F6" s="38"/>
      <c r="G6" s="45"/>
      <c r="H6" s="37"/>
    </row>
    <row r="7" spans="1:9">
      <c r="A7" s="44"/>
      <c r="B7" s="102" t="s">
        <v>210</v>
      </c>
      <c r="C7" s="66"/>
      <c r="D7" s="38" t="s">
        <v>211</v>
      </c>
      <c r="E7" s="38"/>
      <c r="F7" s="38"/>
      <c r="G7" s="45"/>
      <c r="H7" s="37"/>
    </row>
    <row r="8" spans="1:9">
      <c r="A8" s="46"/>
      <c r="B8" s="39"/>
      <c r="C8" s="46"/>
      <c r="D8" s="39"/>
      <c r="E8" s="79"/>
      <c r="F8" s="79"/>
      <c r="G8" s="47"/>
      <c r="H8" s="37"/>
    </row>
    <row r="9" spans="1:9">
      <c r="A9" s="40" t="s">
        <v>216</v>
      </c>
      <c r="B9" s="48"/>
      <c r="C9" s="67"/>
      <c r="D9" s="48"/>
      <c r="E9" s="80"/>
      <c r="F9" s="80"/>
      <c r="G9" s="48"/>
      <c r="H9" s="49" t="s">
        <v>217</v>
      </c>
    </row>
    <row r="10" spans="1:9">
      <c r="A10" s="43" t="s">
        <v>218</v>
      </c>
      <c r="B10" s="85">
        <v>341478881.68000001</v>
      </c>
      <c r="C10" s="72"/>
      <c r="D10" s="85">
        <v>386922670</v>
      </c>
      <c r="E10" s="86"/>
      <c r="F10" s="86"/>
      <c r="G10" s="48"/>
      <c r="H10" s="50" t="s">
        <v>219</v>
      </c>
    </row>
    <row r="11" spans="1:9">
      <c r="A11" s="43" t="s">
        <v>220</v>
      </c>
      <c r="B11" s="85"/>
      <c r="C11" s="72"/>
      <c r="D11" s="85"/>
      <c r="E11" s="86"/>
      <c r="F11" s="86"/>
      <c r="G11" s="48"/>
      <c r="H11" s="50" t="s">
        <v>221</v>
      </c>
    </row>
    <row r="12" spans="1:9">
      <c r="A12" s="43" t="s">
        <v>222</v>
      </c>
      <c r="B12" s="85"/>
      <c r="C12" s="72"/>
      <c r="D12" s="85"/>
      <c r="E12" s="86"/>
      <c r="F12" s="86"/>
      <c r="G12" s="48"/>
      <c r="H12" s="50" t="s">
        <v>221</v>
      </c>
    </row>
    <row r="13" spans="1:9">
      <c r="A13" s="43" t="s">
        <v>223</v>
      </c>
      <c r="B13" s="85"/>
      <c r="C13" s="72"/>
      <c r="D13" s="85"/>
      <c r="E13" s="86"/>
      <c r="F13" s="86"/>
      <c r="G13" s="48"/>
      <c r="H13" s="50" t="s">
        <v>221</v>
      </c>
    </row>
    <row r="14" spans="1:9">
      <c r="A14" s="43" t="s">
        <v>224</v>
      </c>
      <c r="B14" s="85"/>
      <c r="C14" s="72"/>
      <c r="D14" s="85"/>
      <c r="E14" s="86"/>
      <c r="F14" s="86"/>
      <c r="G14" s="48"/>
      <c r="H14" s="50" t="s">
        <v>225</v>
      </c>
    </row>
    <row r="15" spans="1:9">
      <c r="A15" s="40" t="s">
        <v>226</v>
      </c>
      <c r="B15" s="85"/>
      <c r="C15" s="72"/>
      <c r="D15" s="85"/>
      <c r="E15" s="86"/>
      <c r="F15" s="86"/>
      <c r="G15" s="48"/>
      <c r="H15" s="37"/>
    </row>
    <row r="16" spans="1:9">
      <c r="A16" s="40" t="s">
        <v>227</v>
      </c>
      <c r="B16" s="85"/>
      <c r="C16" s="72"/>
      <c r="D16" s="85"/>
      <c r="E16" s="86"/>
      <c r="F16" s="86"/>
      <c r="G16" s="48"/>
      <c r="H16" s="106"/>
      <c r="I16" s="107"/>
    </row>
    <row r="17" spans="1:9">
      <c r="A17" s="40" t="s">
        <v>228</v>
      </c>
      <c r="B17" s="85">
        <v>200000</v>
      </c>
      <c r="C17" s="72"/>
      <c r="D17" s="85">
        <v>3363818</v>
      </c>
      <c r="E17" s="86"/>
      <c r="F17" s="86"/>
      <c r="G17" s="48"/>
      <c r="H17" s="108"/>
      <c r="I17" s="109"/>
    </row>
    <row r="18" spans="1:9">
      <c r="A18" s="40" t="s">
        <v>229</v>
      </c>
      <c r="B18" s="48"/>
      <c r="C18" s="72"/>
      <c r="D18" s="48"/>
      <c r="E18" s="86"/>
      <c r="F18" s="86"/>
      <c r="G18" s="48"/>
      <c r="H18" s="110"/>
      <c r="I18" s="109"/>
    </row>
    <row r="19" spans="1:9">
      <c r="A19" s="43" t="s">
        <v>229</v>
      </c>
      <c r="B19" s="85">
        <v>-277455362.93000001</v>
      </c>
      <c r="C19" s="72"/>
      <c r="D19" s="85">
        <v>-291078486</v>
      </c>
      <c r="E19" s="86"/>
      <c r="F19" s="86"/>
      <c r="G19" s="48"/>
      <c r="H19" s="111"/>
      <c r="I19" s="109"/>
    </row>
    <row r="20" spans="1:9">
      <c r="A20" s="43" t="s">
        <v>230</v>
      </c>
      <c r="B20" s="85"/>
      <c r="C20" s="72"/>
      <c r="D20" s="85"/>
      <c r="E20" s="86"/>
      <c r="F20" s="86"/>
      <c r="G20" s="48"/>
      <c r="H20" s="111"/>
      <c r="I20" s="109"/>
    </row>
    <row r="21" spans="1:9">
      <c r="A21" s="40" t="s">
        <v>231</v>
      </c>
      <c r="B21" s="48"/>
      <c r="C21" s="72"/>
      <c r="D21" s="48"/>
      <c r="E21" s="86"/>
      <c r="F21" s="86"/>
      <c r="G21" s="48"/>
      <c r="H21" s="110"/>
      <c r="I21" s="109"/>
    </row>
    <row r="22" spans="1:9">
      <c r="A22" s="43" t="s">
        <v>232</v>
      </c>
      <c r="B22" s="115">
        <v>-15384153.199999999</v>
      </c>
      <c r="C22" s="72"/>
      <c r="D22" s="85">
        <f>-13584181-2518207</f>
        <v>-16102388</v>
      </c>
      <c r="E22" s="86"/>
      <c r="F22" s="86"/>
      <c r="G22" s="48"/>
      <c r="H22" s="111"/>
      <c r="I22" s="109"/>
    </row>
    <row r="23" spans="1:9">
      <c r="A23" s="43" t="s">
        <v>233</v>
      </c>
      <c r="B23" s="115">
        <v>-6167523</v>
      </c>
      <c r="C23" s="67"/>
      <c r="D23" s="85">
        <v>-2022420</v>
      </c>
      <c r="E23" s="86"/>
      <c r="F23" s="86"/>
      <c r="G23" s="48"/>
      <c r="H23" s="110"/>
      <c r="I23" s="109"/>
    </row>
    <row r="24" spans="1:9">
      <c r="A24" s="43" t="s">
        <v>234</v>
      </c>
      <c r="B24" s="115"/>
      <c r="C24" s="67"/>
      <c r="D24" s="85"/>
      <c r="E24" s="86"/>
      <c r="F24" s="86"/>
      <c r="G24" s="48"/>
      <c r="H24" s="111"/>
      <c r="I24" s="109"/>
    </row>
    <row r="25" spans="1:9">
      <c r="A25" s="40" t="s">
        <v>235</v>
      </c>
      <c r="B25" s="115">
        <v>-104147.2</v>
      </c>
      <c r="C25" s="72"/>
      <c r="D25" s="85">
        <v>-2014125</v>
      </c>
      <c r="E25" s="86"/>
      <c r="F25" s="86"/>
      <c r="G25" s="48"/>
      <c r="H25" s="112"/>
      <c r="I25" s="113"/>
    </row>
    <row r="26" spans="1:9">
      <c r="A26" s="40" t="s">
        <v>236</v>
      </c>
      <c r="B26" s="115">
        <v>-8412061</v>
      </c>
      <c r="C26" s="72"/>
      <c r="D26" s="85">
        <v>-4865512</v>
      </c>
      <c r="E26" s="86"/>
      <c r="F26" s="86"/>
      <c r="G26" s="48"/>
      <c r="H26" s="37"/>
    </row>
    <row r="27" spans="1:9">
      <c r="A27" s="40" t="s">
        <v>237</v>
      </c>
      <c r="B27" s="115">
        <f>-8964733-9365.07</f>
        <v>-8974098.0700000003</v>
      </c>
      <c r="C27" s="72"/>
      <c r="D27" s="85">
        <f>+-304304-79333-470191-2035125-3057320-714382-10917-5727-89827-4000-455480-491935-54285-304676-872565-61600-651146-185379-10531-181350-108736-481732-11814-399835-26726</f>
        <v>-11068916</v>
      </c>
      <c r="E27" s="86"/>
      <c r="F27" s="86"/>
      <c r="G27" s="48"/>
      <c r="H27" s="37"/>
    </row>
    <row r="28" spans="1:9">
      <c r="A28" s="40" t="s">
        <v>238</v>
      </c>
      <c r="B28" s="114"/>
      <c r="C28" s="67"/>
      <c r="D28" s="48"/>
      <c r="E28" s="86"/>
      <c r="F28" s="86"/>
      <c r="G28" s="48"/>
      <c r="H28" s="37"/>
    </row>
    <row r="29" spans="1:9" ht="15" customHeight="1">
      <c r="A29" s="43" t="s">
        <v>239</v>
      </c>
      <c r="B29" s="115"/>
      <c r="C29" s="68"/>
      <c r="D29" s="85"/>
      <c r="E29" s="86"/>
      <c r="F29" s="86"/>
      <c r="G29" s="48"/>
      <c r="H29" s="37"/>
    </row>
    <row r="30" spans="1:9" ht="15" customHeight="1">
      <c r="A30" s="43" t="s">
        <v>240</v>
      </c>
      <c r="B30" s="115"/>
      <c r="C30" s="68"/>
      <c r="D30" s="85"/>
      <c r="E30" s="86"/>
      <c r="F30" s="86"/>
      <c r="G30" s="48"/>
      <c r="H30" s="37"/>
    </row>
    <row r="31" spans="1:9" ht="15" customHeight="1">
      <c r="A31" s="43" t="s">
        <v>241</v>
      </c>
      <c r="B31" s="115"/>
      <c r="C31" s="68"/>
      <c r="D31" s="85"/>
      <c r="E31" s="86"/>
      <c r="F31" s="86"/>
      <c r="G31" s="48"/>
      <c r="H31" s="37"/>
    </row>
    <row r="32" spans="1:9" ht="15" customHeight="1">
      <c r="A32" s="43" t="s">
        <v>242</v>
      </c>
      <c r="B32" s="115"/>
      <c r="C32" s="68"/>
      <c r="D32" s="85"/>
      <c r="E32" s="86"/>
      <c r="F32" s="86"/>
      <c r="G32" s="48"/>
      <c r="H32" s="37"/>
    </row>
    <row r="33" spans="1:8" ht="15" customHeight="1">
      <c r="A33" s="43" t="s">
        <v>243</v>
      </c>
      <c r="B33" s="115"/>
      <c r="C33" s="68"/>
      <c r="D33" s="85"/>
      <c r="E33" s="86"/>
      <c r="F33" s="86"/>
      <c r="G33" s="48"/>
      <c r="H33" s="37"/>
    </row>
    <row r="34" spans="1:8" ht="15" customHeight="1">
      <c r="A34" s="43" t="s">
        <v>244</v>
      </c>
      <c r="B34" s="115">
        <v>8417.1200000000008</v>
      </c>
      <c r="C34" s="68"/>
      <c r="D34" s="85"/>
      <c r="E34" s="86"/>
      <c r="F34" s="86"/>
      <c r="G34" s="48"/>
      <c r="H34" s="37"/>
    </row>
    <row r="35" spans="1:8">
      <c r="A35" s="40" t="s">
        <v>245</v>
      </c>
      <c r="B35" s="115"/>
      <c r="C35" s="67"/>
      <c r="D35" s="85"/>
      <c r="E35" s="86"/>
      <c r="F35" s="86"/>
      <c r="G35" s="48"/>
      <c r="H35" s="37"/>
    </row>
    <row r="36" spans="1:8">
      <c r="A36" s="40" t="s">
        <v>246</v>
      </c>
      <c r="B36" s="114"/>
      <c r="C36" s="67"/>
      <c r="D36" s="48"/>
      <c r="E36" s="87"/>
      <c r="F36" s="87"/>
      <c r="G36" s="48"/>
      <c r="H36" s="37"/>
    </row>
    <row r="37" spans="1:8">
      <c r="A37" s="43" t="s">
        <v>247</v>
      </c>
      <c r="B37" s="115">
        <v>-4492005.1500000004</v>
      </c>
      <c r="C37" s="68"/>
      <c r="D37" s="85">
        <v>-2803605</v>
      </c>
      <c r="E37" s="86"/>
      <c r="F37" s="86"/>
      <c r="G37" s="48"/>
      <c r="H37" s="37"/>
    </row>
    <row r="38" spans="1:8">
      <c r="A38" s="43" t="s">
        <v>248</v>
      </c>
      <c r="B38" s="115"/>
      <c r="C38" s="68"/>
      <c r="D38" s="85"/>
      <c r="E38" s="86"/>
      <c r="F38" s="86"/>
      <c r="G38" s="48"/>
      <c r="H38" s="37"/>
    </row>
    <row r="39" spans="1:8">
      <c r="A39" s="43" t="s">
        <v>249</v>
      </c>
      <c r="B39" s="115">
        <v>-2469770.25</v>
      </c>
      <c r="C39" s="68"/>
      <c r="D39" s="85">
        <v>-4336356</v>
      </c>
      <c r="E39" s="86"/>
      <c r="F39" s="86"/>
      <c r="G39" s="48"/>
      <c r="H39" s="37"/>
    </row>
    <row r="40" spans="1:8">
      <c r="A40" s="40" t="s">
        <v>250</v>
      </c>
      <c r="B40" s="85"/>
      <c r="C40" s="67"/>
      <c r="D40" s="85"/>
      <c r="E40" s="86"/>
      <c r="F40" s="86"/>
      <c r="G40" s="48"/>
      <c r="H40" s="37"/>
    </row>
    <row r="41" spans="1:8">
      <c r="A41" s="40" t="s">
        <v>251</v>
      </c>
      <c r="B41" s="85"/>
      <c r="C41" s="67"/>
      <c r="D41" s="85"/>
      <c r="E41" s="86"/>
      <c r="F41" s="86"/>
      <c r="G41" s="48"/>
      <c r="H41" s="37"/>
    </row>
    <row r="42" spans="1:8">
      <c r="A42" s="40" t="s">
        <v>252</v>
      </c>
      <c r="B42" s="88">
        <f>SUM(B9:B41)</f>
        <v>18228177.999999993</v>
      </c>
      <c r="C42" s="67"/>
      <c r="D42" s="88">
        <f>SUM(D9:D41)</f>
        <v>55994680</v>
      </c>
      <c r="E42" s="89"/>
      <c r="F42" s="89"/>
      <c r="G42" s="51"/>
      <c r="H42" s="37"/>
    </row>
    <row r="43" spans="1:8">
      <c r="A43" s="40" t="s">
        <v>253</v>
      </c>
      <c r="B43" s="89"/>
      <c r="C43" s="67"/>
      <c r="D43" s="89"/>
      <c r="E43" s="89"/>
      <c r="F43" s="89"/>
      <c r="G43" s="51"/>
      <c r="H43" s="37"/>
    </row>
    <row r="44" spans="1:8">
      <c r="A44" s="43" t="s">
        <v>254</v>
      </c>
      <c r="B44" s="85">
        <f>(-B42)*15%</f>
        <v>-2734226.6999999988</v>
      </c>
      <c r="C44" s="69"/>
      <c r="D44" s="85">
        <v>-8399202</v>
      </c>
      <c r="E44" s="86"/>
      <c r="F44" s="86"/>
      <c r="G44" s="48"/>
      <c r="H44" s="105"/>
    </row>
    <row r="45" spans="1:8">
      <c r="A45" s="43" t="s">
        <v>255</v>
      </c>
      <c r="B45" s="85"/>
      <c r="C45" s="69"/>
      <c r="D45" s="85"/>
      <c r="E45" s="86"/>
      <c r="F45" s="86"/>
      <c r="G45" s="48"/>
      <c r="H45" s="37"/>
    </row>
    <row r="46" spans="1:8">
      <c r="A46" s="43" t="s">
        <v>256</v>
      </c>
      <c r="B46" s="85"/>
      <c r="C46" s="69"/>
      <c r="D46" s="85"/>
      <c r="E46" s="86"/>
      <c r="F46" s="86"/>
      <c r="G46" s="48"/>
      <c r="H46" s="37"/>
    </row>
    <row r="47" spans="1:8">
      <c r="A47" s="40" t="s">
        <v>257</v>
      </c>
      <c r="B47" s="90">
        <f>SUM(B42:B46)</f>
        <v>15493951.299999993</v>
      </c>
      <c r="C47" s="67"/>
      <c r="D47" s="90">
        <f>SUM(D42:D46)</f>
        <v>47595478</v>
      </c>
      <c r="E47" s="51"/>
      <c r="F47" s="51"/>
      <c r="G47" s="51"/>
      <c r="H47" s="37"/>
    </row>
    <row r="48" spans="1:8" ht="15.75" thickBot="1">
      <c r="A48" s="52"/>
      <c r="B48" s="91"/>
      <c r="C48" s="40"/>
      <c r="D48" s="91"/>
      <c r="E48" s="91"/>
      <c r="F48" s="91"/>
      <c r="G48" s="53"/>
      <c r="H48" s="37"/>
    </row>
    <row r="49" spans="1:8" ht="15.75" thickTop="1">
      <c r="A49" s="54" t="s">
        <v>258</v>
      </c>
      <c r="B49" s="92"/>
      <c r="C49" s="73"/>
      <c r="D49" s="92"/>
      <c r="E49" s="92"/>
      <c r="F49" s="92"/>
      <c r="G49" s="53"/>
      <c r="H49" s="37"/>
    </row>
    <row r="50" spans="1:8">
      <c r="A50" s="43" t="s">
        <v>259</v>
      </c>
      <c r="B50" s="93"/>
      <c r="C50" s="73"/>
      <c r="D50" s="93"/>
      <c r="E50" s="92"/>
      <c r="F50" s="92"/>
      <c r="G50" s="48"/>
      <c r="H50" s="37"/>
    </row>
    <row r="51" spans="1:8">
      <c r="A51" s="43" t="s">
        <v>260</v>
      </c>
      <c r="B51" s="93"/>
      <c r="C51" s="73"/>
      <c r="D51" s="93"/>
      <c r="E51" s="92"/>
      <c r="F51" s="92"/>
      <c r="G51" s="48"/>
      <c r="H51" s="37"/>
    </row>
    <row r="52" spans="1:8">
      <c r="A52" s="43" t="s">
        <v>261</v>
      </c>
      <c r="B52" s="93"/>
      <c r="C52" s="73"/>
      <c r="D52" s="93"/>
      <c r="E52" s="92"/>
      <c r="F52" s="92"/>
      <c r="G52" s="47"/>
      <c r="H52" s="37"/>
    </row>
    <row r="53" spans="1:8" ht="15" customHeight="1">
      <c r="A53" s="43" t="s">
        <v>262</v>
      </c>
      <c r="B53" s="93"/>
      <c r="C53" s="73"/>
      <c r="D53" s="93"/>
      <c r="E53" s="92"/>
      <c r="F53" s="92"/>
      <c r="G53" s="55"/>
      <c r="H53" s="56"/>
    </row>
    <row r="54" spans="1:8">
      <c r="A54" s="43" t="s">
        <v>263</v>
      </c>
      <c r="B54" s="93"/>
      <c r="C54" s="84"/>
      <c r="D54" s="93"/>
      <c r="E54" s="92"/>
      <c r="F54" s="92"/>
      <c r="G54" s="57"/>
      <c r="H54" s="56"/>
    </row>
    <row r="55" spans="1:8">
      <c r="A55" s="54" t="s">
        <v>264</v>
      </c>
      <c r="B55" s="94">
        <f>SUM(B50:B54)</f>
        <v>0</v>
      </c>
      <c r="C55" s="73"/>
      <c r="D55" s="94">
        <f>SUM(D50:D54)</f>
        <v>0</v>
      </c>
      <c r="E55" s="95"/>
      <c r="F55" s="95"/>
      <c r="G55" s="55"/>
      <c r="H55" s="56"/>
    </row>
    <row r="56" spans="1:8">
      <c r="A56" s="58"/>
      <c r="B56" s="96"/>
      <c r="D56" s="96"/>
      <c r="E56" s="97"/>
      <c r="F56" s="97"/>
      <c r="G56" s="55"/>
      <c r="H56" s="56"/>
    </row>
    <row r="57" spans="1:8" ht="15.75" thickBot="1">
      <c r="A57" s="54" t="s">
        <v>265</v>
      </c>
      <c r="B57" s="98">
        <f>B47+B55</f>
        <v>15493951.299999993</v>
      </c>
      <c r="C57" s="73"/>
      <c r="D57" s="98">
        <f>D47+D55</f>
        <v>47595478</v>
      </c>
      <c r="E57" s="99"/>
      <c r="F57" s="99"/>
      <c r="G57" s="55"/>
      <c r="H57" s="56"/>
    </row>
    <row r="58" spans="1:8" ht="15.75" thickTop="1">
      <c r="A58" s="58"/>
      <c r="B58" s="96"/>
      <c r="D58" s="96"/>
      <c r="E58" s="97"/>
      <c r="F58" s="97"/>
      <c r="G58" s="55"/>
      <c r="H58" s="56"/>
    </row>
    <row r="59" spans="1:8">
      <c r="A59" s="59" t="s">
        <v>266</v>
      </c>
      <c r="B59" s="96"/>
      <c r="C59" s="73"/>
      <c r="D59" s="96"/>
      <c r="E59" s="97"/>
      <c r="F59" s="97"/>
      <c r="G59" s="60"/>
      <c r="H59" s="61"/>
    </row>
    <row r="60" spans="1:8">
      <c r="A60" s="58" t="s">
        <v>267</v>
      </c>
      <c r="B60" s="85"/>
      <c r="C60" s="74"/>
      <c r="D60" s="85"/>
      <c r="E60" s="48"/>
      <c r="F60" s="48"/>
      <c r="G60" s="60"/>
      <c r="H60" s="61"/>
    </row>
    <row r="61" spans="1:8">
      <c r="A61" s="58" t="s">
        <v>268</v>
      </c>
      <c r="B61" s="85"/>
      <c r="C61" s="74"/>
      <c r="D61" s="85"/>
      <c r="E61" s="48"/>
      <c r="F61" s="48"/>
      <c r="G61" s="60"/>
      <c r="H61" s="61"/>
    </row>
    <row r="62" spans="1:8">
      <c r="A62" s="62"/>
      <c r="B62" s="103"/>
      <c r="C62" s="75"/>
      <c r="D62" s="103"/>
      <c r="E62" s="81"/>
      <c r="F62" s="81"/>
      <c r="G62" s="60"/>
      <c r="H62" s="61"/>
    </row>
    <row r="63" spans="1:8">
      <c r="A63" s="62"/>
      <c r="B63" s="103"/>
      <c r="C63" s="75"/>
      <c r="D63" s="103"/>
      <c r="E63" s="81"/>
      <c r="F63" s="81"/>
      <c r="G63" s="60"/>
      <c r="H63" s="61"/>
    </row>
    <row r="64" spans="1:8">
      <c r="A64" s="35" t="s">
        <v>269</v>
      </c>
      <c r="B64" s="103"/>
      <c r="C64" s="35"/>
      <c r="D64" s="103"/>
      <c r="E64" s="81"/>
      <c r="F64" s="81"/>
      <c r="G64" s="60"/>
      <c r="H64" s="61"/>
    </row>
    <row r="65" spans="1:8">
      <c r="A65" s="63"/>
      <c r="B65" s="104"/>
      <c r="C65" s="76"/>
      <c r="D65" s="104"/>
      <c r="E65" s="82"/>
      <c r="F65" s="82"/>
      <c r="G65" s="65"/>
      <c r="H65" s="64"/>
    </row>
  </sheetData>
  <pageMargins left="0.47" right="0.46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Shpetim</cp:lastModifiedBy>
  <cp:lastPrinted>2024-03-29T09:48:03Z</cp:lastPrinted>
  <dcterms:created xsi:type="dcterms:W3CDTF">2012-01-19T09:31:29Z</dcterms:created>
  <dcterms:modified xsi:type="dcterms:W3CDTF">2024-07-30T09:17:36Z</dcterms:modified>
</cp:coreProperties>
</file>