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isa.zhuri\Desktop\QKB - Dorezim PF 2023\"/>
    </mc:Choice>
  </mc:AlternateContent>
  <xr:revisionPtr revIDLastSave="0" documentId="13_ncr:1_{E07BCEFB-1E5D-4238-8B45-11EF5319FD1D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23" l="1"/>
  <c r="D68" i="23"/>
  <c r="D70" i="23" s="1"/>
  <c r="D60" i="23"/>
  <c r="D28" i="23"/>
  <c r="D31" i="23" s="1"/>
  <c r="D36" i="23" s="1"/>
  <c r="D51" i="23" s="1"/>
  <c r="D23" i="23"/>
  <c r="D21" i="23"/>
  <c r="D16" i="23"/>
  <c r="D72" i="23" l="1"/>
  <c r="B16" i="23" l="1"/>
  <c r="B28" i="23" s="1"/>
  <c r="B31" i="23" s="1"/>
  <c r="B36" i="23" s="1"/>
  <c r="B68" i="23" l="1"/>
  <c r="B60" i="23"/>
  <c r="B70" i="23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<sst xmlns="http://schemas.openxmlformats.org/spreadsheetml/2006/main" count="418" uniqueCount="269">
  <si>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</si>
  <si>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</si>
  <si>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</si>
  <si>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</si>
  <si>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</si>
  <si>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</si>
  <si>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</si>
  <si>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</si>
  <si>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</si>
  <si>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</si>
  <si>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</si>
  <si>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</si>
  <si>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</si>
  <si>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</si>
  <si>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</si>
  <si>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</si>
  <si>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</si>
  <si>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</si>
  <si>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</si>
  <si>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</si>
  <si>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</si>
  <si>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</si>
  <si>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</si>
  <si>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</si>
  <si>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</si>
  <si>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</si>
  <si>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</si>
  <si>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</si>
  <si>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</si>
  <si>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</si>
  <si>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</si>
  <si>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</si>
  <si>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</si>
  <si>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</si>
  <si>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</si>
  <si>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</si>
  <si>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</si>
  <si>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</si>
  <si>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</si>
  <si>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</si>
  <si>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</si>
  <si>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</si>
  <si>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</si>
  <si>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</si>
  <si>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</si>
  <si>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</si>
  <si>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</si>
  <si>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</si>
  <si>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</si>
  <si>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</si>
  <si>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</si>
  <si>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</si>
  <si>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</si>
  <si>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</si>
  <si>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</si>
  <si>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</si>
  <si>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</si>
  <si>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</si>
  <si>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</si>
  <si>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</si>
  <si>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</si>
  <si>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</si>
  <si>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</si>
  <si>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</si>
  <si>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</si>
  <si>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</si>
  <si>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</si>
  <si>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</si>
  <si>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</si>
  <si>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</si>
  <si>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</si>
  <si>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</si>
  <si>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</si>
  <si>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</si>
  <si>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</si>
  <si>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</si>
  <si>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</si>
  <si>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</si>
  <si>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</si>
  <si>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</si>
  <si>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</si>
  <si>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</si>
  <si>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</si>
  <si>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</si>
  <si>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</si>
  <si>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</si>
  <si>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</si>
  <si>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</si>
  <si>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</si>
  <si>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</si>
  <si>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</si>
  <si>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</si>
  <si>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</si>
  <si>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</si>
  <si>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</si>
  <si>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</si>
  <si>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</si>
  <si>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</si>
  <si>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</si>
  <si>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</si>
  <si>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</si>
  <si>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</si>
  <si>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</si>
  <si>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</si>
  <si>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</si>
  <si>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</si>
  <si>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</si>
  <si>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</si>
  <si>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</si>
  <si>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</si>
  <si>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</si>
  <si>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</si>
  <si>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</si>
  <si>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</si>
  <si>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</si>
  <si>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</si>
  <si>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</si>
  <si>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</si>
  <si>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</si>
  <si>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</si>
  <si>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</si>
  <si>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</si>
  <si>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</si>
  <si>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</si>
  <si>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</si>
  <si>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</si>
  <si>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</si>
  <si>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</si>
  <si>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</si>
  <si>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</si>
  <si>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</si>
  <si>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</si>
  <si>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</si>
  <si>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</si>
  <si>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</si>
  <si>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</si>
  <si>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</si>
  <si>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</si>
  <si>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</si>
  <si>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</si>
  <si>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</si>
  <si>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</si>
  <si>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</si>
  <si>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</si>
  <si>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</si>
  <si>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</si>
  <si>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</si>
  <si>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</si>
  <si>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</si>
  <si>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</si>
  <si>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</si>
  <si>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</si>
  <si>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</si>
  <si>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</si>
  <si>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</si>
  <si>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</si>
  <si>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</si>
  <si>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</si>
  <si>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</si>
  <si>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</si>
  <si>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</si>
  <si>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</si>
  <si>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</si>
  <si>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</si>
  <si>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</si>
  <si>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</si>
  <si>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</si>
  <si>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</si>
  <si>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</si>
  <si>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</si>
  <si>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</si>
  <si>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</si>
  <si>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</si>
  <si>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</si>
  <si>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</si>
  <si>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</si>
  <si>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</si>
  <si>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</si>
  <si>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</si>
  <si>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</si>
  <si>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</si>
  <si>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</si>
  <si>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</si>
  <si>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</si>
  <si>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</si>
  <si>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</si>
  <si>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</si>
  <si>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</si>
  <si>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</si>
  <si>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</si>
  <si>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</si>
  <si>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</si>
  <si>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</si>
  <si>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</si>
  <si>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</si>
  <si>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</si>
  <si>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</si>
  <si>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</si>
  <si>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</si>
  <si>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</si>
  <si>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</si>
  <si>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</si>
  <si>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</si>
  <si>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</si>
  <si>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</si>
  <si>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</si>
  <si>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</si>
  <si>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</si>
  <si>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</si>
  <si>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</si>
  <si>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</si>
  <si>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</si>
  <si>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</si>
  <si>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</si>
  <si>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</si>
  <si>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</si>
  <si>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</si>
  <si>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</si>
  <si>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</si>
  <si>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</si>
  <si>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</si>
  <si>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</si>
  <si>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</si>
  <si>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</si>
  <si>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</si>
  <si>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</si>
  <si>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</si>
  <si>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</si>
  <si>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</si>
  <si>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</si>
  <si>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</si>
  <si>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</si>
  <si>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</si>
  <si>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</si>
  <si>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</si>
  <si>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</si>
  <si>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</si>
  <si>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</si>
  <si>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</si>
  <si>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</si>
  <si>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</si>
  <si>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</si>
  <si>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</si>
  <si>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</si>
  <si>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</si>
  <si>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</si>
  <si>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</si>
  <si>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</si>
  <si>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</si>
  <si>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</si>
  <si>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</si>
  <si>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</si>
  <si>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</si>
  <si>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</si>
  <si>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</si>
  <si>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</si>
  <si>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</si>
  <si>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</si>
  <si>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</si>
  <si>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</si>
  <si>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</si>
  <si>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</si>
  <si>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</si>
  <si>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</si>
  <si>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</si>
  <si>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 R I M E D Sh.p.k</t>
  </si>
  <si>
    <t>K51612031J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</si>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</sst>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34" zoomScaleNormal="100" workbookViewId="0">
      <selection activeCell="H23" sqref="H23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268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267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3560339437</v>
      </c>
      <c r="C10" s="41"/>
      <c r="D10" s="44">
        <v>3156733274</v>
      </c>
      <c r="E10" s="40"/>
      <c r="F10" s="63" t="s">
        <v>262</v>
      </c>
    </row>
    <row r="11" spans="1:6">
      <c r="A11" s="43" t="s">
        <v>257</v>
      </c>
      <c r="B11" s="44"/>
      <c r="C11" s="41"/>
      <c r="D11" s="44"/>
      <c r="E11" s="40"/>
      <c r="F11" s="63" t="s">
        <v>263</v>
      </c>
    </row>
    <row r="12" spans="1:6">
      <c r="A12" s="43" t="s">
        <v>258</v>
      </c>
      <c r="B12" s="44"/>
      <c r="C12" s="41"/>
      <c r="D12" s="44"/>
      <c r="E12" s="40"/>
      <c r="F12" s="63" t="s">
        <v>263</v>
      </c>
    </row>
    <row r="13" spans="1:6">
      <c r="A13" s="43" t="s">
        <v>259</v>
      </c>
      <c r="B13" s="44"/>
      <c r="C13" s="41"/>
      <c r="D13" s="44"/>
      <c r="E13" s="40"/>
      <c r="F13" s="63" t="s">
        <v>263</v>
      </c>
    </row>
    <row r="14" spans="1:6">
      <c r="A14" s="43" t="s">
        <v>260</v>
      </c>
      <c r="B14" s="44">
        <v>227597987</v>
      </c>
      <c r="C14" s="41"/>
      <c r="D14" s="44">
        <v>339142874</v>
      </c>
      <c r="E14" s="40"/>
      <c r="F14" s="63" t="s">
        <v>264</v>
      </c>
    </row>
    <row r="15" spans="1:6">
      <c r="A15" s="46" t="s">
        <v>248</v>
      </c>
      <c r="B15" s="44">
        <v>-3047129387</v>
      </c>
      <c r="C15" s="41"/>
      <c r="D15" s="44">
        <v>-2803440661</v>
      </c>
      <c r="E15" s="40"/>
      <c r="F15" s="34"/>
    </row>
    <row r="16" spans="1:6">
      <c r="A16" s="57" t="s">
        <v>249</v>
      </c>
      <c r="B16" s="49">
        <f>SUM(B10:B15)</f>
        <v>740808037</v>
      </c>
      <c r="C16" s="41"/>
      <c r="D16" s="49">
        <f>SUM(D10:D15)</f>
        <v>692435487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/>
      <c r="C18" s="41"/>
      <c r="D18" s="44"/>
      <c r="E18" s="40"/>
      <c r="F18" s="34"/>
    </row>
    <row r="19" spans="1:6">
      <c r="A19" s="59" t="s">
        <v>250</v>
      </c>
      <c r="B19" s="44"/>
      <c r="C19" s="41"/>
      <c r="D19" s="44"/>
      <c r="E19" s="40"/>
      <c r="F19" s="34"/>
    </row>
    <row r="20" spans="1:6">
      <c r="A20" s="56" t="s">
        <v>251</v>
      </c>
      <c r="B20" s="44"/>
      <c r="C20" s="41"/>
      <c r="D20" s="44"/>
      <c r="E20" s="40"/>
      <c r="F20" s="34"/>
    </row>
    <row r="21" spans="1:6">
      <c r="A21" s="56" t="s">
        <v>252</v>
      </c>
      <c r="B21" s="44">
        <v>-193840446</v>
      </c>
      <c r="C21" s="41"/>
      <c r="D21" s="44">
        <f>-163497666-13501227-17455528</f>
        <v>-194454421</v>
      </c>
      <c r="E21" s="40"/>
      <c r="F21" s="34"/>
    </row>
    <row r="22" spans="1:6">
      <c r="A22" s="59" t="s">
        <v>223</v>
      </c>
      <c r="B22" s="44">
        <v>-323109036</v>
      </c>
      <c r="C22" s="41"/>
      <c r="D22" s="44">
        <v>-263750935</v>
      </c>
      <c r="E22" s="40"/>
      <c r="F22" s="34"/>
    </row>
    <row r="23" spans="1:6">
      <c r="A23" s="56" t="s">
        <v>253</v>
      </c>
      <c r="B23" s="44">
        <v>44393484</v>
      </c>
      <c r="C23" s="41"/>
      <c r="D23" s="44">
        <f>14430080-31102</f>
        <v>14398978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/>
      <c r="C27" s="41"/>
      <c r="D27" s="44"/>
      <c r="E27" s="40"/>
      <c r="F27" s="34"/>
    </row>
    <row r="28" spans="1:6">
      <c r="A28" s="37" t="s">
        <v>214</v>
      </c>
      <c r="B28" s="49">
        <f>SUM(B16:B27)</f>
        <v>268252039</v>
      </c>
      <c r="C28" s="41"/>
      <c r="D28" s="49">
        <f>SUM(D16:D27)</f>
        <v>248629109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-40073607</v>
      </c>
      <c r="C30" s="41"/>
      <c r="D30" s="44">
        <v>-37254776</v>
      </c>
      <c r="E30" s="40"/>
      <c r="F30" s="34"/>
    </row>
    <row r="31" spans="1:6">
      <c r="A31" s="37" t="s">
        <v>255</v>
      </c>
      <c r="B31" s="49">
        <f>SUM(B28:B30)</f>
        <v>228178432</v>
      </c>
      <c r="C31" s="41"/>
      <c r="D31" s="49">
        <f>SUM(D28:D30)</f>
        <v>211374333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228178432</v>
      </c>
      <c r="C36" s="42"/>
      <c r="D36" s="50">
        <f>SUM(D31:D34)</f>
        <v>211374333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228178432</v>
      </c>
      <c r="D51" s="51">
        <f>SUM(D36)</f>
        <v>211374333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>
        <v>35970419</v>
      </c>
      <c r="C57" s="41"/>
      <c r="D57" s="44">
        <v>42515004</v>
      </c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35970419</v>
      </c>
      <c r="D60" s="51">
        <f>SUM(D56:D59)</f>
        <v>42515004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35970419</v>
      </c>
      <c r="D70" s="51">
        <f>SUM(D60,D68)</f>
        <v>42515004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264148851</v>
      </c>
      <c r="D72" s="52">
        <f>D70+D51</f>
        <v>253889337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4F38C8-445D-4B69-B86E-950873E3BA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F5C4A3-AF1D-46E5-8DED-E5F32985485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D41FEB3-2DFC-4A1E-8947-BB366855DAC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Nevisa Zhuri</cp:lastModifiedBy>
  <cp:lastPrinted>2016-10-03T09:59:38Z</cp:lastPrinted>
  <dcterms:created xsi:type="dcterms:W3CDTF">2012-01-19T09:31:29Z</dcterms:created>
  <dcterms:modified xsi:type="dcterms:W3CDTF">2024-07-12T11:05:46Z</dcterms:modified>
</cp:coreProperties>
</file>