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10860" activeTab="1"/>
  </bookViews>
  <sheets>
    <sheet name="Pasqyra e Pozicionit Financiar" sheetId="2" r:id="rId1"/>
    <sheet name="PASH-sipas natyres" sheetId="3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3"/>
  <c r="B23"/>
  <c r="B25" s="1"/>
  <c r="B13" i="2" l="1"/>
  <c r="C23" i="3"/>
  <c r="C12"/>
  <c r="C17" s="1"/>
  <c r="C25" s="1"/>
  <c r="C27" s="1"/>
  <c r="C68" i="2"/>
  <c r="C58"/>
  <c r="C53"/>
  <c r="C60" s="1"/>
  <c r="C70" s="1"/>
  <c r="C36"/>
  <c r="C30"/>
  <c r="C41" s="1"/>
  <c r="C22"/>
  <c r="C14"/>
  <c r="C24" s="1"/>
  <c r="C43" s="1"/>
  <c r="B12" i="3"/>
  <c r="B17" s="1"/>
  <c r="B68" i="2" l="1"/>
  <c r="B14"/>
  <c r="B58"/>
  <c r="B53"/>
  <c r="B36"/>
  <c r="B30"/>
  <c r="B22"/>
  <c r="B24" l="1"/>
  <c r="B60"/>
  <c r="B70" s="1"/>
  <c r="B41"/>
  <c r="B43" l="1"/>
</calcChain>
</file>

<file path=xl/sharedStrings.xml><?xml version="1.0" encoding="utf-8"?>
<sst xmlns="http://schemas.openxmlformats.org/spreadsheetml/2006/main" count="94" uniqueCount="79">
  <si>
    <t>Shuma</t>
  </si>
  <si>
    <t>Periudha</t>
  </si>
  <si>
    <t>SOKORSO MALSIA    L78106701C</t>
  </si>
  <si>
    <t>PASQYRA E POZICIONIT FINANCIAR</t>
  </si>
  <si>
    <t>AKTIVET</t>
  </si>
  <si>
    <t>Aktive afatshkurtra</t>
  </si>
  <si>
    <t>Mjete monetare</t>
  </si>
  <si>
    <t>Te drejta te arketueshme dhe te tjera  investime financiare</t>
  </si>
  <si>
    <t>Kerkesa te arketueshme afatshkurtra</t>
  </si>
  <si>
    <t>Te tjera te arketueshme</t>
  </si>
  <si>
    <t>Instrumenta te tjera financiare</t>
  </si>
  <si>
    <t>Inventare</t>
  </si>
  <si>
    <t>Lende te para dhe materiale te konsumueshme</t>
  </si>
  <si>
    <t>Prodhim ne proces dhe gjysem produkte</t>
  </si>
  <si>
    <t>Produkte te gatshme</t>
  </si>
  <si>
    <t>Mallra per shitje</t>
  </si>
  <si>
    <t>Parapagesa per inventare</t>
  </si>
  <si>
    <t>Shuma aktive afatshkurtra</t>
  </si>
  <si>
    <t>Aktive afatgjata</t>
  </si>
  <si>
    <t>Aktive afatgjata financiare</t>
  </si>
  <si>
    <t>Depozita afatgjata, huadhenie dhe te tjera te ngjashme</t>
  </si>
  <si>
    <t>Deftesa te arketueshme dhe kliente afatgjate</t>
  </si>
  <si>
    <t>Aktive afatgjata materiale</t>
  </si>
  <si>
    <t>Toka dhe ndertesa</t>
  </si>
  <si>
    <t>Makineri dhe paisje</t>
  </si>
  <si>
    <t>Aktive afatgjata jomateriale</t>
  </si>
  <si>
    <t>Te tjera aktive afatgjata (pershkruaj)</t>
  </si>
  <si>
    <t>Shuma aktive afatgjata</t>
  </si>
  <si>
    <t>TOTALI AKTIVEVE</t>
  </si>
  <si>
    <t>DETYRIMET DHE KAPITALI</t>
  </si>
  <si>
    <t>Detyrime afatshkurtra</t>
  </si>
  <si>
    <t>Te pagueshme per aktivitetin e shfrytezimit</t>
  </si>
  <si>
    <t>Te pagueshme ndaj punonjesve, kontribute dhe te tjera te ngjashme</t>
  </si>
  <si>
    <t>Te pagueshme per detyrime tatimore</t>
  </si>
  <si>
    <t>Parapagimet e arketuara</t>
  </si>
  <si>
    <t>Te tjera detyrime afatshkurtra (pershkruaj)</t>
  </si>
  <si>
    <t>Detyrime afatgjata</t>
  </si>
  <si>
    <t>Tituj te huamarrjes agatgjate</t>
  </si>
  <si>
    <t>Te tjera detyrime afatgjata (pershkruaj)</t>
  </si>
  <si>
    <t>Shuma e detyrimeve</t>
  </si>
  <si>
    <t>Kapitali</t>
  </si>
  <si>
    <t>Kapitali i pronarit</t>
  </si>
  <si>
    <t>Rezerva (ligjore, statutore, etj)</t>
  </si>
  <si>
    <t>Fitime/(Humbje) te periudhes financiare</t>
  </si>
  <si>
    <t>Fitime/(Humbje) te mbartura</t>
  </si>
  <si>
    <t>Terheqjet e pronarit</t>
  </si>
  <si>
    <t>Shuma e Kapitalit</t>
  </si>
  <si>
    <t>TOTALI DETYRIMET DHE KAPITALI</t>
  </si>
  <si>
    <t>Raportuese 2021</t>
  </si>
  <si>
    <t>SOKORSO MALSIA      L78106701C</t>
  </si>
  <si>
    <t>PASQYRA E TE ARDHURAVE DHE SHPENZIMEVE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</si>
  <si>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</si>
  <si>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</si>
  <si>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</si>
  <si>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</si>
  <si>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</si>
  <si>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</si>
  <si>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</si>
  <si>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</si>
  <si>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</si>
  <si>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</si>
  <si>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</si>
  <si>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</si>
  <si>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</si>
  <si>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</si>
  <si>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Fitime/(humbje) nga kurset e kembimit</t>
  </si>
  <si>
    <t>Te tjera te ardhura/(shpenzime) financiare</t>
  </si>
  <si>
    <t>Fitimi/(humbja) para tatimit</t>
  </si>
  <si>
    <t>Shpenzimet e tatimit mbi fitimin</t>
  </si>
  <si>
    <t>Fitimi/(humbja) neto e periudhes financiare</t>
  </si>
  <si>
    <t>Raportuese 2022</t>
  </si>
  <si>
    <t>Te tjera ne shfrytezim/impiante dhe makineri</t>
  </si>
  <si>
    <t>Tituj te huamarrjes afatshkurter/Deftesa te pagueshme</t>
  </si>
  <si>
    <t>Te tjera aktive afatshkurtra (kap i nensh+shpen.shtyra)</t>
  </si>
  <si>
    <t>SOKORSO MALSIA</t>
  </si>
  <si>
    <t>Ardian Dushaj</t>
  </si>
  <si>
    <t>Hartoi:</t>
  </si>
  <si>
    <t>Valbona Lloha</t>
  </si>
  <si>
    <t>Te ardhurat/(shpenzimet) TVSH</t>
  </si>
</sst>
</file>

<file path=xl/styles.xml><?xml version="1.0" encoding="utf-8"?>
<styleSheet xmlns="http://schemas.openxmlformats.org/spreadsheetml/2006/main">
  <fonts count="17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Tahoma"/>
      <family val="2"/>
      <charset val="238"/>
    </font>
    <font>
      <b/>
      <sz val="11"/>
      <name val="Times New Roman"/>
      <family val="1"/>
      <charset val="238"/>
    </font>
    <font>
      <i/>
      <sz val="9"/>
      <name val="Arial"/>
      <family val="2"/>
      <charset val="238"/>
    </font>
    <font>
      <i/>
      <sz val="9"/>
      <name val="Arial"/>
      <family val="2"/>
    </font>
    <font>
      <sz val="9"/>
      <name val="Times New Roman"/>
      <family val="1"/>
    </font>
    <font>
      <b/>
      <sz val="14"/>
      <name val="Arial"/>
      <family val="2"/>
      <charset val="238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/>
  </cellStyleXfs>
  <cellXfs count="43">
    <xf numFmtId="0" fontId="0" fillId="0" borderId="0" xfId="0"/>
    <xf numFmtId="0" fontId="0" fillId="0" borderId="0" xfId="0" applyBorder="1"/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2" fillId="0" borderId="0" xfId="0" applyNumberFormat="1" applyFont="1" applyBorder="1" applyAlignment="1">
      <alignment horizontal="center" vertical="center"/>
    </xf>
    <xf numFmtId="0" fontId="5" fillId="0" borderId="0" xfId="0" applyFont="1"/>
    <xf numFmtId="0" fontId="7" fillId="0" borderId="0" xfId="1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10" fillId="0" borderId="0" xfId="0" applyFont="1" applyBorder="1" applyAlignment="1">
      <alignment horizontal="center" vertical="center"/>
    </xf>
    <xf numFmtId="0" fontId="9" fillId="2" borderId="0" xfId="0" applyFont="1" applyFill="1" applyBorder="1" applyAlignment="1">
      <alignment horizontal="left" vertical="center"/>
    </xf>
    <xf numFmtId="3" fontId="1" fillId="3" borderId="0" xfId="0" applyNumberFormat="1" applyFont="1" applyFill="1" applyBorder="1" applyAlignment="1">
      <alignment vertical="center"/>
    </xf>
    <xf numFmtId="0" fontId="11" fillId="0" borderId="0" xfId="0" applyFont="1" applyBorder="1" applyAlignment="1">
      <alignment horizontal="right" vertical="center"/>
    </xf>
    <xf numFmtId="0" fontId="2" fillId="4" borderId="0" xfId="0" applyFont="1" applyFill="1" applyBorder="1" applyAlignment="1">
      <alignment horizontal="left" vertical="center"/>
    </xf>
    <xf numFmtId="3" fontId="1" fillId="4" borderId="1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3" fontId="1" fillId="0" borderId="0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3" fontId="0" fillId="0" borderId="0" xfId="0" applyNumberFormat="1" applyBorder="1"/>
    <xf numFmtId="0" fontId="4" fillId="0" borderId="0" xfId="0" applyFont="1" applyBorder="1" applyAlignment="1"/>
    <xf numFmtId="0" fontId="1" fillId="0" borderId="0" xfId="0" applyFont="1" applyBorder="1" applyAlignment="1">
      <alignment horizontal="right" vertical="center"/>
    </xf>
    <xf numFmtId="0" fontId="12" fillId="0" borderId="0" xfId="0" applyFont="1"/>
    <xf numFmtId="0" fontId="3" fillId="5" borderId="0" xfId="0" applyFont="1" applyFill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4" fillId="0" borderId="0" xfId="0" applyFont="1" applyBorder="1" applyAlignment="1">
      <alignment horizontal="left" vertical="center"/>
    </xf>
    <xf numFmtId="0" fontId="14" fillId="0" borderId="0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5" fillId="2" borderId="0" xfId="0" applyFont="1" applyFill="1" applyBorder="1" applyAlignment="1">
      <alignment vertical="center"/>
    </xf>
    <xf numFmtId="0" fontId="14" fillId="0" borderId="0" xfId="0" applyFont="1" applyBorder="1" applyAlignment="1">
      <alignment horizontal="left" vertical="center" indent="3"/>
    </xf>
    <xf numFmtId="0" fontId="16" fillId="0" borderId="0" xfId="0" applyFont="1" applyBorder="1" applyAlignment="1">
      <alignment vertical="center"/>
    </xf>
    <xf numFmtId="0" fontId="3" fillId="5" borderId="0" xfId="0" applyFont="1" applyFill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3" fontId="1" fillId="2" borderId="1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/>
    </xf>
    <xf numFmtId="0" fontId="4" fillId="5" borderId="0" xfId="0" applyFont="1" applyFill="1" applyBorder="1" applyAlignment="1">
      <alignment horizontal="left"/>
    </xf>
    <xf numFmtId="0" fontId="0" fillId="5" borderId="0" xfId="0" applyFill="1" applyAlignment="1">
      <alignment horizontal="left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D76"/>
  <sheetViews>
    <sheetView workbookViewId="0">
      <pane xSplit="1" ySplit="3" topLeftCell="B43" activePane="bottomRight" state="frozen"/>
      <selection pane="topRight" activeCell="B1" sqref="B1"/>
      <selection pane="bottomLeft" activeCell="A4" sqref="A4"/>
      <selection pane="bottomRight" activeCell="A72" sqref="A72:B73"/>
    </sheetView>
  </sheetViews>
  <sheetFormatPr defaultRowHeight="15"/>
  <cols>
    <col min="1" max="1" width="48.140625" customWidth="1"/>
    <col min="2" max="2" width="16" customWidth="1"/>
    <col min="3" max="3" width="17.140625" customWidth="1"/>
  </cols>
  <sheetData>
    <row r="1" spans="1:3">
      <c r="A1" s="7" t="s">
        <v>2</v>
      </c>
    </row>
    <row r="2" spans="1:3" ht="15" customHeight="1">
      <c r="A2" s="40" t="s">
        <v>3</v>
      </c>
      <c r="B2" s="6" t="s">
        <v>1</v>
      </c>
      <c r="C2" s="6" t="s">
        <v>1</v>
      </c>
    </row>
    <row r="3" spans="1:3" ht="15" customHeight="1">
      <c r="A3" s="40"/>
      <c r="B3" s="6" t="s">
        <v>70</v>
      </c>
      <c r="C3" s="6" t="s">
        <v>48</v>
      </c>
    </row>
    <row r="4" spans="1:3">
      <c r="A4" s="8" t="s">
        <v>4</v>
      </c>
      <c r="B4" s="5"/>
      <c r="C4" s="5"/>
    </row>
    <row r="5" spans="1:3">
      <c r="A5" s="8" t="s">
        <v>5</v>
      </c>
      <c r="B5" s="5"/>
      <c r="C5" s="5"/>
    </row>
    <row r="6" spans="1:3">
      <c r="A6" s="8"/>
      <c r="B6" s="5"/>
      <c r="C6" s="5"/>
    </row>
    <row r="7" spans="1:3">
      <c r="A7" s="9" t="s">
        <v>6</v>
      </c>
      <c r="B7" s="3">
        <v>8299307</v>
      </c>
      <c r="C7" s="3">
        <v>1299958</v>
      </c>
    </row>
    <row r="8" spans="1:3">
      <c r="A8" s="10"/>
      <c r="B8" s="5"/>
      <c r="C8" s="5"/>
    </row>
    <row r="9" spans="1:3">
      <c r="A9" s="9" t="s">
        <v>7</v>
      </c>
      <c r="B9" s="5"/>
      <c r="C9" s="5"/>
    </row>
    <row r="10" spans="1:3">
      <c r="A10" s="11" t="s">
        <v>8</v>
      </c>
      <c r="B10" s="5">
        <v>24279684</v>
      </c>
      <c r="C10" s="5">
        <v>1855501</v>
      </c>
    </row>
    <row r="11" spans="1:3">
      <c r="A11" s="11" t="s">
        <v>9</v>
      </c>
      <c r="B11" s="5">
        <v>0</v>
      </c>
      <c r="C11" s="5">
        <v>1418890</v>
      </c>
    </row>
    <row r="12" spans="1:3">
      <c r="A12" s="11" t="s">
        <v>10</v>
      </c>
      <c r="B12" s="5">
        <v>210000</v>
      </c>
      <c r="C12" s="5">
        <v>110000</v>
      </c>
    </row>
    <row r="13" spans="1:3">
      <c r="A13" s="12" t="s">
        <v>73</v>
      </c>
      <c r="B13" s="5">
        <f>4317631+2133386</f>
        <v>6451017</v>
      </c>
      <c r="C13" s="5">
        <v>4969377</v>
      </c>
    </row>
    <row r="14" spans="1:3">
      <c r="A14" s="4" t="s">
        <v>0</v>
      </c>
      <c r="B14" s="3">
        <f>B10+B11+B12+B13</f>
        <v>30940701</v>
      </c>
      <c r="C14" s="3">
        <f>C10+C11+C12+C13</f>
        <v>8353768</v>
      </c>
    </row>
    <row r="15" spans="1:3">
      <c r="A15" s="10"/>
      <c r="B15" s="5"/>
      <c r="C15" s="5"/>
    </row>
    <row r="16" spans="1:3">
      <c r="A16" s="9" t="s">
        <v>11</v>
      </c>
      <c r="B16" s="5"/>
      <c r="C16" s="5"/>
    </row>
    <row r="17" spans="1:3">
      <c r="A17" s="11" t="s">
        <v>12</v>
      </c>
      <c r="B17" s="5">
        <v>0</v>
      </c>
      <c r="C17" s="5">
        <v>0</v>
      </c>
    </row>
    <row r="18" spans="1:3">
      <c r="A18" s="11" t="s">
        <v>13</v>
      </c>
      <c r="B18" s="5">
        <v>0</v>
      </c>
      <c r="C18" s="5">
        <v>0</v>
      </c>
    </row>
    <row r="19" spans="1:3">
      <c r="A19" s="11" t="s">
        <v>14</v>
      </c>
      <c r="B19" s="5">
        <v>2466186</v>
      </c>
      <c r="C19" s="5">
        <v>0</v>
      </c>
    </row>
    <row r="20" spans="1:3">
      <c r="A20" s="11" t="s">
        <v>15</v>
      </c>
      <c r="B20" s="5">
        <v>0</v>
      </c>
      <c r="C20" s="5">
        <v>0</v>
      </c>
    </row>
    <row r="21" spans="1:3">
      <c r="A21" s="11" t="s">
        <v>16</v>
      </c>
      <c r="B21" s="5">
        <v>0</v>
      </c>
      <c r="C21" s="5">
        <v>0</v>
      </c>
    </row>
    <row r="22" spans="1:3">
      <c r="A22" s="4" t="s">
        <v>0</v>
      </c>
      <c r="B22" s="3">
        <f>B17+B18+B19+B20+B21</f>
        <v>2466186</v>
      </c>
      <c r="C22" s="3">
        <f>C17+C18+C19+C20+C21</f>
        <v>0</v>
      </c>
    </row>
    <row r="23" spans="1:3">
      <c r="A23" s="4"/>
      <c r="B23" s="5"/>
      <c r="C23" s="5"/>
    </row>
    <row r="24" spans="1:3" ht="15.75" thickBot="1">
      <c r="A24" s="4" t="s">
        <v>17</v>
      </c>
      <c r="B24" s="2">
        <f>B7+B14+B22</f>
        <v>41706194</v>
      </c>
      <c r="C24" s="2">
        <f>C7+C14+C22</f>
        <v>9653726</v>
      </c>
    </row>
    <row r="25" spans="1:3">
      <c r="A25" s="13"/>
      <c r="B25" s="5"/>
      <c r="C25" s="5"/>
    </row>
    <row r="26" spans="1:3">
      <c r="A26" s="8" t="s">
        <v>18</v>
      </c>
      <c r="B26" s="5"/>
      <c r="C26" s="5"/>
    </row>
    <row r="27" spans="1:3">
      <c r="A27" s="9" t="s">
        <v>19</v>
      </c>
      <c r="B27" s="5"/>
      <c r="C27" s="5"/>
    </row>
    <row r="28" spans="1:3">
      <c r="A28" s="11" t="s">
        <v>20</v>
      </c>
      <c r="B28" s="5">
        <v>0</v>
      </c>
      <c r="C28" s="5">
        <v>0</v>
      </c>
    </row>
    <row r="29" spans="1:3">
      <c r="A29" s="11" t="s">
        <v>21</v>
      </c>
      <c r="B29" s="5">
        <v>0</v>
      </c>
      <c r="C29" s="5">
        <v>0</v>
      </c>
    </row>
    <row r="30" spans="1:3">
      <c r="A30" s="4" t="s">
        <v>0</v>
      </c>
      <c r="B30" s="3">
        <f>B28+B29</f>
        <v>0</v>
      </c>
      <c r="C30" s="3">
        <f>C28+C29</f>
        <v>0</v>
      </c>
    </row>
    <row r="31" spans="1:3">
      <c r="A31" s="13"/>
      <c r="B31" s="5"/>
      <c r="C31" s="5"/>
    </row>
    <row r="32" spans="1:3">
      <c r="A32" s="9" t="s">
        <v>22</v>
      </c>
      <c r="B32" s="5"/>
      <c r="C32" s="5"/>
    </row>
    <row r="33" spans="1:3">
      <c r="A33" s="11" t="s">
        <v>23</v>
      </c>
      <c r="B33" s="5">
        <v>25000</v>
      </c>
      <c r="C33" s="5">
        <v>25000</v>
      </c>
    </row>
    <row r="34" spans="1:3">
      <c r="A34" s="11" t="s">
        <v>24</v>
      </c>
      <c r="B34" s="5">
        <v>0</v>
      </c>
      <c r="C34" s="5">
        <v>0</v>
      </c>
    </row>
    <row r="35" spans="1:3">
      <c r="A35" s="11" t="s">
        <v>71</v>
      </c>
      <c r="B35" s="5">
        <v>3990</v>
      </c>
      <c r="C35" s="5">
        <v>0</v>
      </c>
    </row>
    <row r="36" spans="1:3">
      <c r="A36" s="4" t="s">
        <v>0</v>
      </c>
      <c r="B36" s="3">
        <f>B33+B34+B35</f>
        <v>28990</v>
      </c>
      <c r="C36" s="3">
        <f>C33+C34+C35</f>
        <v>25000</v>
      </c>
    </row>
    <row r="37" spans="1:3">
      <c r="A37" s="4"/>
      <c r="B37" s="5"/>
      <c r="C37" s="5"/>
    </row>
    <row r="38" spans="1:3">
      <c r="A38" s="9" t="s">
        <v>25</v>
      </c>
      <c r="B38" s="3"/>
      <c r="C38" s="3"/>
    </row>
    <row r="39" spans="1:3">
      <c r="A39" s="14" t="s">
        <v>26</v>
      </c>
      <c r="B39" s="15">
        <v>0</v>
      </c>
      <c r="C39" s="15">
        <v>0</v>
      </c>
    </row>
    <row r="40" spans="1:3">
      <c r="A40" s="9"/>
      <c r="B40" s="5">
        <v>0</v>
      </c>
      <c r="C40" s="5">
        <v>0</v>
      </c>
    </row>
    <row r="41" spans="1:3" ht="15.75" thickBot="1">
      <c r="A41" s="4" t="s">
        <v>27</v>
      </c>
      <c r="B41" s="2">
        <f>B30+B36</f>
        <v>28990</v>
      </c>
      <c r="C41" s="2">
        <f>C30+C36</f>
        <v>25000</v>
      </c>
    </row>
    <row r="42" spans="1:3" ht="18">
      <c r="A42" s="16"/>
      <c r="B42" s="5"/>
      <c r="C42" s="5"/>
    </row>
    <row r="43" spans="1:3" ht="15.75" thickBot="1">
      <c r="A43" s="17" t="s">
        <v>28</v>
      </c>
      <c r="B43" s="18">
        <f>B24+B41</f>
        <v>41735184</v>
      </c>
      <c r="C43" s="18">
        <f>C24+C41</f>
        <v>9678726</v>
      </c>
    </row>
    <row r="44" spans="1:3" ht="15.75" thickTop="1">
      <c r="A44" s="19"/>
      <c r="B44" s="20"/>
      <c r="C44" s="20"/>
    </row>
    <row r="45" spans="1:3">
      <c r="A45" s="8" t="s">
        <v>29</v>
      </c>
      <c r="B45" s="20"/>
      <c r="C45" s="20"/>
    </row>
    <row r="46" spans="1:3">
      <c r="A46" s="9" t="s">
        <v>30</v>
      </c>
      <c r="B46" s="5"/>
      <c r="C46" s="5"/>
    </row>
    <row r="47" spans="1:3">
      <c r="A47" s="11" t="s">
        <v>72</v>
      </c>
      <c r="B47" s="5">
        <v>743200</v>
      </c>
      <c r="C47" s="5">
        <v>0</v>
      </c>
    </row>
    <row r="48" spans="1:3">
      <c r="A48" s="11" t="s">
        <v>31</v>
      </c>
      <c r="B48" s="5">
        <v>42973936</v>
      </c>
      <c r="C48" s="5">
        <v>710218</v>
      </c>
    </row>
    <row r="49" spans="1:4">
      <c r="A49" s="11" t="s">
        <v>32</v>
      </c>
      <c r="B49" s="5">
        <v>0</v>
      </c>
      <c r="C49" s="5">
        <v>503200</v>
      </c>
    </row>
    <row r="50" spans="1:4">
      <c r="A50" s="11" t="s">
        <v>33</v>
      </c>
      <c r="B50" s="5">
        <v>371959</v>
      </c>
      <c r="C50" s="5">
        <v>383417</v>
      </c>
    </row>
    <row r="51" spans="1:4">
      <c r="A51" s="11" t="s">
        <v>34</v>
      </c>
      <c r="B51" s="5"/>
      <c r="C51" s="5"/>
    </row>
    <row r="52" spans="1:4">
      <c r="A52" s="12" t="s">
        <v>35</v>
      </c>
      <c r="B52" s="5">
        <v>3000</v>
      </c>
      <c r="C52" s="5">
        <v>4020</v>
      </c>
    </row>
    <row r="53" spans="1:4">
      <c r="A53" s="4" t="s">
        <v>0</v>
      </c>
      <c r="B53" s="3">
        <f>B47+B48+B49+B50+B51+B52</f>
        <v>44092095</v>
      </c>
      <c r="C53" s="3">
        <f>C47+C48+C49+C50+C51+C52</f>
        <v>1600855</v>
      </c>
    </row>
    <row r="54" spans="1:4">
      <c r="A54" s="21"/>
      <c r="B54" s="5"/>
      <c r="C54" s="5"/>
    </row>
    <row r="55" spans="1:4">
      <c r="A55" s="9" t="s">
        <v>36</v>
      </c>
      <c r="B55" s="5"/>
      <c r="C55" s="5"/>
    </row>
    <row r="56" spans="1:4">
      <c r="A56" s="11" t="s">
        <v>37</v>
      </c>
      <c r="B56" s="26">
        <v>0</v>
      </c>
      <c r="C56" s="26">
        <v>0</v>
      </c>
      <c r="D56" s="22"/>
    </row>
    <row r="57" spans="1:4">
      <c r="A57" s="14" t="s">
        <v>38</v>
      </c>
      <c r="B57" s="5">
        <v>11935409</v>
      </c>
      <c r="C57" s="5">
        <v>11335409</v>
      </c>
      <c r="D57" s="22"/>
    </row>
    <row r="58" spans="1:4">
      <c r="A58" s="4" t="s">
        <v>0</v>
      </c>
      <c r="B58" s="3">
        <f>B56+B57</f>
        <v>11935409</v>
      </c>
      <c r="C58" s="3">
        <f>C56+C57</f>
        <v>11335409</v>
      </c>
    </row>
    <row r="59" spans="1:4">
      <c r="A59" s="4"/>
      <c r="B59" s="5"/>
      <c r="C59" s="5"/>
    </row>
    <row r="60" spans="1:4" ht="15.75" thickBot="1">
      <c r="A60" s="4" t="s">
        <v>39</v>
      </c>
      <c r="B60" s="2">
        <f>B53+B58</f>
        <v>56027504</v>
      </c>
      <c r="C60" s="2">
        <f>C53+C58</f>
        <v>12936264</v>
      </c>
    </row>
    <row r="61" spans="1:4">
      <c r="A61" s="21"/>
      <c r="B61" s="5"/>
      <c r="C61" s="5"/>
    </row>
    <row r="62" spans="1:4">
      <c r="A62" s="9" t="s">
        <v>40</v>
      </c>
      <c r="B62" s="5"/>
      <c r="C62" s="5"/>
    </row>
    <row r="63" spans="1:4">
      <c r="A63" s="23" t="s">
        <v>41</v>
      </c>
      <c r="B63" s="5">
        <v>100000</v>
      </c>
      <c r="C63" s="5">
        <v>100000</v>
      </c>
    </row>
    <row r="64" spans="1:4">
      <c r="A64" s="23" t="s">
        <v>42</v>
      </c>
      <c r="B64" s="5">
        <v>0</v>
      </c>
      <c r="C64" s="5">
        <v>0</v>
      </c>
    </row>
    <row r="65" spans="1:3">
      <c r="A65" s="23" t="s">
        <v>43</v>
      </c>
      <c r="B65" s="5">
        <v>-11034782</v>
      </c>
      <c r="C65" s="5">
        <v>-384005</v>
      </c>
    </row>
    <row r="66" spans="1:3">
      <c r="A66" s="23" t="s">
        <v>44</v>
      </c>
      <c r="B66" s="5">
        <v>-3357538</v>
      </c>
      <c r="C66" s="5">
        <v>-2973533</v>
      </c>
    </row>
    <row r="67" spans="1:3">
      <c r="A67" s="23" t="s">
        <v>45</v>
      </c>
      <c r="B67" s="5">
        <v>0</v>
      </c>
      <c r="C67" s="5">
        <v>0</v>
      </c>
    </row>
    <row r="68" spans="1:3" ht="15.75" thickBot="1">
      <c r="A68" s="4" t="s">
        <v>46</v>
      </c>
      <c r="B68" s="2">
        <f>B63+B64+B65+B66+B67</f>
        <v>-14292320</v>
      </c>
      <c r="C68" s="2">
        <f>C63+C64+C65+C66+C67</f>
        <v>-3257538</v>
      </c>
    </row>
    <row r="69" spans="1:3">
      <c r="A69" s="1"/>
      <c r="B69" s="1"/>
      <c r="C69" s="1"/>
    </row>
    <row r="70" spans="1:3" ht="15.75" thickBot="1">
      <c r="A70" s="17" t="s">
        <v>47</v>
      </c>
      <c r="B70" s="18">
        <f>B60+B68</f>
        <v>41735184</v>
      </c>
      <c r="C70" s="18">
        <f>C60+C68</f>
        <v>9678726</v>
      </c>
    </row>
    <row r="71" spans="1:3" ht="15.75" thickTop="1">
      <c r="A71" s="1"/>
      <c r="B71" s="1"/>
      <c r="C71" s="1"/>
    </row>
    <row r="72" spans="1:3">
      <c r="A72" t="s">
        <v>74</v>
      </c>
      <c r="B72" s="24" t="s">
        <v>76</v>
      </c>
      <c r="C72" s="24"/>
    </row>
    <row r="73" spans="1:3">
      <c r="A73" t="s">
        <v>75</v>
      </c>
      <c r="B73" t="s">
        <v>77</v>
      </c>
    </row>
    <row r="76" spans="1:3" ht="21">
      <c r="A76" s="25"/>
    </row>
  </sheetData>
  <mergeCells count="1">
    <mergeCell ref="A2:A3"/>
  </mergeCells>
  <pageMargins left="0.7" right="0.7" top="0.75" bottom="0.75" header="0.3" footer="0.3"/>
  <pageSetup paperSize="9" orientation="portrait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</sheetPr>
  <dimension ref="A1:C30"/>
  <sheetViews>
    <sheetView tabSelected="1" workbookViewId="0">
      <selection activeCell="B28" sqref="B28"/>
    </sheetView>
  </sheetViews>
  <sheetFormatPr defaultRowHeight="15"/>
  <cols>
    <col min="1" max="1" width="69.85546875" customWidth="1"/>
    <col min="2" max="3" width="20.85546875" customWidth="1"/>
    <col min="6" max="6" width="9.140625" customWidth="1"/>
    <col min="7" max="7" width="8.5703125" customWidth="1"/>
    <col min="11" max="11" width="12.140625" customWidth="1"/>
  </cols>
  <sheetData>
    <row r="1" spans="1:3">
      <c r="A1" s="27" t="s">
        <v>49</v>
      </c>
    </row>
    <row r="2" spans="1:3" ht="15" customHeight="1">
      <c r="A2" s="41" t="s">
        <v>50</v>
      </c>
      <c r="B2" s="6" t="s">
        <v>1</v>
      </c>
      <c r="C2" s="6" t="s">
        <v>1</v>
      </c>
    </row>
    <row r="3" spans="1:3" ht="15" customHeight="1">
      <c r="A3" s="42"/>
      <c r="B3" s="6" t="s">
        <v>70</v>
      </c>
      <c r="C3" s="6" t="s">
        <v>48</v>
      </c>
    </row>
    <row r="4" spans="1:3">
      <c r="A4" s="28" t="s">
        <v>51</v>
      </c>
      <c r="B4" s="1"/>
      <c r="C4" s="1"/>
    </row>
    <row r="5" spans="1:3">
      <c r="B5" s="29"/>
      <c r="C5" s="29"/>
    </row>
    <row r="6" spans="1:3">
      <c r="A6" s="30" t="s">
        <v>52</v>
      </c>
      <c r="B6" s="31">
        <v>31259032</v>
      </c>
      <c r="C6" s="31">
        <v>0</v>
      </c>
    </row>
    <row r="7" spans="1:3">
      <c r="A7" s="30" t="s">
        <v>53</v>
      </c>
      <c r="B7" s="31"/>
      <c r="C7" s="1">
        <v>0</v>
      </c>
    </row>
    <row r="8" spans="1:3">
      <c r="A8" s="30" t="s">
        <v>54</v>
      </c>
      <c r="B8" s="1"/>
      <c r="C8" s="1"/>
    </row>
    <row r="9" spans="1:3">
      <c r="A9" s="30" t="s">
        <v>55</v>
      </c>
      <c r="B9" s="1"/>
      <c r="C9" s="1"/>
    </row>
    <row r="10" spans="1:3">
      <c r="A10" s="30" t="s">
        <v>56</v>
      </c>
      <c r="B10" s="32">
        <v>-39797532</v>
      </c>
      <c r="C10" s="32">
        <v>0</v>
      </c>
    </row>
    <row r="11" spans="1:3">
      <c r="A11" s="30" t="s">
        <v>57</v>
      </c>
      <c r="B11" s="32">
        <v>0</v>
      </c>
      <c r="C11" s="32">
        <v>0</v>
      </c>
    </row>
    <row r="12" spans="1:3">
      <c r="A12" s="30" t="s">
        <v>58</v>
      </c>
      <c r="B12" s="33">
        <f>B13+B14</f>
        <v>-11594</v>
      </c>
      <c r="C12" s="33">
        <f>C13+C14</f>
        <v>-6120</v>
      </c>
    </row>
    <row r="13" spans="1:3">
      <c r="A13" s="34" t="s">
        <v>59</v>
      </c>
      <c r="B13" s="32">
        <v>0</v>
      </c>
      <c r="C13" s="32">
        <v>0</v>
      </c>
    </row>
    <row r="14" spans="1:3">
      <c r="A14" s="34" t="s">
        <v>60</v>
      </c>
      <c r="B14" s="32">
        <v>-11594</v>
      </c>
      <c r="C14" s="32">
        <v>-6120</v>
      </c>
    </row>
    <row r="15" spans="1:3">
      <c r="A15" s="30" t="s">
        <v>61</v>
      </c>
      <c r="B15" s="32">
        <v>-2484688</v>
      </c>
      <c r="C15" s="32">
        <v>0</v>
      </c>
    </row>
    <row r="16" spans="1:3">
      <c r="A16" s="30" t="s">
        <v>62</v>
      </c>
      <c r="B16" s="32">
        <v>0</v>
      </c>
      <c r="C16" s="32">
        <v>-377885</v>
      </c>
    </row>
    <row r="17" spans="1:3">
      <c r="A17" s="35" t="s">
        <v>63</v>
      </c>
      <c r="B17" s="32">
        <f>SUM(B6:B12,B15:B16)</f>
        <v>-11034782</v>
      </c>
      <c r="C17" s="32">
        <f>SUM(C6:C12,C15:C16)</f>
        <v>-384005</v>
      </c>
    </row>
    <row r="18" spans="1:3">
      <c r="A18" s="4"/>
      <c r="B18" s="5"/>
      <c r="C18" s="5"/>
    </row>
    <row r="19" spans="1:3">
      <c r="A19" s="36" t="s">
        <v>64</v>
      </c>
      <c r="B19" s="35"/>
      <c r="C19" s="35"/>
    </row>
    <row r="20" spans="1:3">
      <c r="A20" s="32" t="s">
        <v>78</v>
      </c>
      <c r="B20" s="31">
        <v>7512498</v>
      </c>
      <c r="C20" s="35">
        <v>0</v>
      </c>
    </row>
    <row r="21" spans="1:3">
      <c r="A21" s="30" t="s">
        <v>65</v>
      </c>
      <c r="B21" s="32">
        <v>0</v>
      </c>
      <c r="C21" s="32">
        <v>0</v>
      </c>
    </row>
    <row r="22" spans="1:3">
      <c r="A22" s="30" t="s">
        <v>66</v>
      </c>
      <c r="B22" s="32"/>
      <c r="C22" s="32">
        <v>0</v>
      </c>
    </row>
    <row r="23" spans="1:3">
      <c r="A23" s="4" t="s">
        <v>0</v>
      </c>
      <c r="B23" s="3">
        <f>B20+B21+B22</f>
        <v>7512498</v>
      </c>
      <c r="C23" s="3">
        <f>C20+C21+C22</f>
        <v>0</v>
      </c>
    </row>
    <row r="24" spans="1:3">
      <c r="A24" s="37"/>
      <c r="B24" s="38"/>
      <c r="C24" s="38"/>
    </row>
    <row r="25" spans="1:3" ht="15.75" thickBot="1">
      <c r="A25" s="37" t="s">
        <v>67</v>
      </c>
      <c r="B25" s="2">
        <f>B17+B23</f>
        <v>-3522284</v>
      </c>
      <c r="C25" s="2">
        <f>C17</f>
        <v>-384005</v>
      </c>
    </row>
    <row r="26" spans="1:3">
      <c r="A26" s="38" t="s">
        <v>68</v>
      </c>
      <c r="B26" s="31">
        <v>0</v>
      </c>
      <c r="C26" s="31">
        <v>0</v>
      </c>
    </row>
    <row r="27" spans="1:3" ht="15.75" thickBot="1">
      <c r="A27" s="37" t="s">
        <v>69</v>
      </c>
      <c r="B27" s="39">
        <f>B17</f>
        <v>-11034782</v>
      </c>
      <c r="C27" s="39">
        <f>C25-C26</f>
        <v>-384005</v>
      </c>
    </row>
    <row r="28" spans="1:3" ht="15.75" thickTop="1">
      <c r="A28" s="1"/>
      <c r="B28" s="1"/>
      <c r="C28" s="1"/>
    </row>
    <row r="29" spans="1:3">
      <c r="A29" t="s">
        <v>74</v>
      </c>
      <c r="B29" s="24" t="s">
        <v>76</v>
      </c>
      <c r="C29" s="1"/>
    </row>
    <row r="30" spans="1:3">
      <c r="A30" t="s">
        <v>75</v>
      </c>
      <c r="B30" t="s">
        <v>77</v>
      </c>
      <c r="C30" s="1"/>
    </row>
  </sheetData>
  <mergeCells count="1">
    <mergeCell ref="A2:A3"/>
  </mergeCells>
  <pageMargins left="0.7" right="0.7" top="0.75" bottom="0.75" header="0.3" footer="0.3"/>
  <pageSetup paperSize="9" orientation="landscape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Pasqyra e Pozicionit Financiar</vt:lpstr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pc1</cp:lastModifiedBy>
  <cp:lastPrinted>2022-03-23T13:06:00Z</cp:lastPrinted>
  <dcterms:created xsi:type="dcterms:W3CDTF">2018-06-20T15:30:23Z</dcterms:created>
  <dcterms:modified xsi:type="dcterms:W3CDTF">2023-07-04T14:11:53Z</dcterms:modified>
</cp:coreProperties>
</file>