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BILANCI 2019\flori\BILANCI + PASQYRAT 2019 NEVILA LICAJ\QKB 2018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calcChain.xml><?xml version="1.0" encoding="utf-8"?>
<calcChain xmlns="http://schemas.openxmlformats.org/spreadsheetml/2006/main">
  <c r="D27" i="18" l="1"/>
  <c r="D42" i="18" l="1"/>
  <c r="D4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D55" i="18"/>
  <c r="B55" i="18"/>
  <c r="B42" i="18"/>
  <c r="B47" i="18" s="1"/>
  <c r="B57" i="18" s="1"/>
  <c r="D57" i="18" l="1"/>
</calcChain>
</file>

<file path=xl/sharedStrings.xml><?xml version="1.0" encoding="utf-8"?>
<sst xmlns="http://schemas.openxmlformats.org/spreadsheetml/2006/main" count="414" uniqueCount="271">
  <si>
    <t>Pasqyrat financiare te vitit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</si>
  <si>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</si>
  <si>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</si>
  <si>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</si>
  <si>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</si>
  <si>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</si>
  <si>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</si>
  <si>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</si>
  <si>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</si>
  <si>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</si>
  <si>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</si>
  <si>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</si>
  <si>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</si>
  <si>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</si>
  <si>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</si>
  <si>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</si>
  <si>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</si>
  <si>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</si>
  <si>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</si>
  <si>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</si>
  <si>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</si>
  <si>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</si>
  <si>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</si>
  <si>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</si>
  <si>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</si>
  <si>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</si>
  <si>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</si>
  <si>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</si>
  <si>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</si>
  <si>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</si>
  <si>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</si>
  <si>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</si>
  <si>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</si>
  <si>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</si>
  <si>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</si>
  <si>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</si>
  <si>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</si>
  <si>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</si>
  <si>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</si>
  <si>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</si>
  <si>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</si>
  <si>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</si>
  <si>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</si>
  <si>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</si>
  <si>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</si>
  <si>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</si>
  <si>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</si>
  <si>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</si>
  <si>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</si>
  <si>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</si>
  <si>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</si>
  <si>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</si>
  <si>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</si>
  <si>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</si>
  <si>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</si>
  <si>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</si>
  <si>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</si>
  <si>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</si>
  <si>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</si>
  <si>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</si>
  <si>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</si>
  <si>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</si>
  <si>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</si>
  <si>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</si>
  <si>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</si>
  <si>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</si>
  <si>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</si>
  <si>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</si>
  <si>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</si>
  <si>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</si>
  <si>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</si>
  <si>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</si>
  <si>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</si>
  <si>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</si>
  <si>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</si>
  <si>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</si>
  <si>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</si>
  <si>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</si>
  <si>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</si>
  <si>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</si>
  <si>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</si>
  <si>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</si>
  <si>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</si>
  <si>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</si>
  <si>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</si>
  <si>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</si>
  <si>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</si>
  <si>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</si>
  <si>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</si>
  <si>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</si>
  <si>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</si>
  <si>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</si>
  <si>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</si>
  <si>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</si>
  <si>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</si>
  <si>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</si>
  <si>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</si>
  <si>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</si>
  <si>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</si>
  <si>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</si>
  <si>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</si>
  <si>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</si>
  <si>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</si>
  <si>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</si>
  <si>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</si>
  <si>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</si>
  <si>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</si>
  <si>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</si>
  <si>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</si>
  <si>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</si>
  <si>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</si>
  <si>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</si>
  <si>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</si>
  <si>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</si>
  <si>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</si>
  <si>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</si>
  <si>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</si>
  <si>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</si>
  <si>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</si>
  <si>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</si>
  <si>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</si>
  <si>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</si>
  <si>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</si>
  <si>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</si>
  <si>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</si>
  <si>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</si>
  <si>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</si>
  <si>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</si>
  <si>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</si>
  <si>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</si>
  <si>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</si>
  <si>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</si>
  <si>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</si>
  <si>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</si>
  <si>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</si>
  <si>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</si>
  <si>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</si>
  <si>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</si>
  <si>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</si>
  <si>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</si>
  <si>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</si>
  <si>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</si>
  <si>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</si>
  <si>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</si>
  <si>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</si>
  <si>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</si>
  <si>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</si>
  <si>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</si>
  <si>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</si>
  <si>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</si>
  <si>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</si>
  <si>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</si>
  <si>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</si>
  <si>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</si>
  <si>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</si>
  <si>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</si>
  <si>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</si>
  <si>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</si>
  <si>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</si>
  <si>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</si>
  <si>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</si>
  <si>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</si>
  <si>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</si>
  <si>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</si>
  <si>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</si>
  <si>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</si>
  <si>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</si>
  <si>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</si>
  <si>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</si>
  <si>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</si>
  <si>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</si>
  <si>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</si>
  <si>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</si>
  <si>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</si>
  <si>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</si>
  <si>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</si>
  <si>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</si>
  <si>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</si>
  <si>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</si>
  <si>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</si>
  <si>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</si>
  <si>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</si>
  <si>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</si>
  <si>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</si>
  <si>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</si>
  <si>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</si>
  <si>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</si>
  <si>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</si>
  <si>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</si>
  <si>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</si>
  <si>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</si>
  <si>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</si>
  <si>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</si>
  <si>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</si>
  <si>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</si>
  <si>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</si>
  <si>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</si>
  <si>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</si>
  <si>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</si>
  <si>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</si>
  <si>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</si>
  <si>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</si>
  <si>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</si>
  <si>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</si>
  <si>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</si>
  <si>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</si>
  <si>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</si>
  <si>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</si>
  <si>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</si>
  <si>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</si>
  <si>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</si>
  <si>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</si>
  <si>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</si>
  <si>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</si>
  <si>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</si>
  <si>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</si>
  <si>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</si>
  <si>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</si>
  <si>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</si>
  <si>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</si>
  <si>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</si>
  <si>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</si>
  <si>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</si>
  <si>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</si>
  <si>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</si>
  <si>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</si>
  <si>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</si>
  <si>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</si>
  <si>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</si>
  <si>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</si>
  <si>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</si>
  <si>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</si>
  <si>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</si>
  <si>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</si>
  <si>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</si>
  <si>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</si>
  <si>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</si>
  <si>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</si>
  <si>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</si>
  <si>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</si>
  <si>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</si>
  <si>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</si>
  <si>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</si>
  <si>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</si>
  <si>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</si>
  <si>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</si>
  <si>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</si>
  <si>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</si>
  <si>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</si>
  <si>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</si>
  <si>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</si>
  <si>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</si>
  <si>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</si>
  <si>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</si>
  <si>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</si>
  <si>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</si>
  <si>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</si>
  <si>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</si>
  <si>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</si>
  <si>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</si>
  <si>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</si>
  <si>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</si>
  <si>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</si>
  <si>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</si>
  <si>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</si>
  <si>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</si>
  <si>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</si>
  <si>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</si>
  <si>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</si>
  <si>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NEVILA LICAJ PF</t>
  </si>
  <si>
    <t>NIPT L12114502U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</si>
</sst>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3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238"/>
    </font>
    <font>
      <b/>
      <sz val="13"/>
      <color theme="3"/>
      <name val="Calibri"/>
      <charset val="134"/>
      <scheme val="minor"/>
    </font>
    <font>
      <sz val="10"/>
      <name val="Arial"/>
      <charset val="238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238"/>
    </font>
    <font>
      <sz val="11"/>
      <color theme="1"/>
      <name val="Agency FB"/>
      <charset val="134"/>
    </font>
    <font>
      <sz val="11"/>
      <color rgb="FF9C0006"/>
      <name val="Calibri"/>
      <charset val="134"/>
      <scheme val="minor"/>
    </font>
    <font>
      <sz val="10"/>
      <name val="Tahoma"/>
      <charset val="238"/>
    </font>
    <font>
      <b/>
      <sz val="15"/>
      <color theme="3"/>
      <name val="Calibri"/>
      <charset val="134"/>
      <scheme val="minor"/>
    </font>
    <font>
      <sz val="11"/>
      <color indexed="9"/>
      <name val="Calibri"/>
      <charset val="134"/>
    </font>
    <font>
      <sz val="11"/>
      <color indexed="9"/>
      <name val="Calibri"/>
      <charset val="238"/>
    </font>
    <font>
      <sz val="10"/>
      <name val="Calibri"/>
      <charset val="134"/>
    </font>
    <font>
      <sz val="10"/>
      <name val="Tahoma"/>
      <charset val="134"/>
    </font>
    <font>
      <b/>
      <sz val="12"/>
      <color indexed="8"/>
      <name val="Arial"/>
      <charset val="134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2"/>
      <name val="Arial"/>
      <charset val="238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9"/>
      <color indexed="8"/>
      <name val="Times New Roman"/>
      <charset val="238"/>
    </font>
    <font>
      <sz val="11"/>
      <color rgb="FF006100"/>
      <name val="Calibri"/>
      <charset val="134"/>
      <scheme val="minor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0" fontId="1" fillId="0" borderId="0" xfId="5129" applyNumberFormat="1" applyFont="1" applyFill="1" applyBorder="1" applyAlignment="1" applyProtection="1"/>
    <xf numFmtId="180" fontId="1" fillId="0" borderId="0" xfId="711" applyNumberFormat="1" applyFont="1" applyFill="1" applyBorder="1" applyAlignment="1" applyProtection="1"/>
    <xf numFmtId="0" fontId="2" fillId="0" borderId="0" xfId="5129" applyFont="1" applyFill="1" applyAlignment="1">
      <alignment horizontal="left" vertical="center"/>
    </xf>
    <xf numFmtId="0" fontId="1" fillId="0" borderId="0" xfId="5129" applyFont="1" applyFill="1" applyAlignment="1">
      <alignment vertical="center"/>
    </xf>
    <xf numFmtId="0" fontId="2" fillId="0" borderId="0" xfId="5129" applyFont="1" applyFill="1" applyAlignment="1">
      <alignment horizontal="center" vertical="center"/>
    </xf>
    <xf numFmtId="0" fontId="1" fillId="0" borderId="0" xfId="5129" applyFont="1" applyFill="1" applyAlignment="1">
      <alignment horizontal="center" vertical="center"/>
    </xf>
    <xf numFmtId="0" fontId="2" fillId="0" borderId="0" xfId="5129" applyFont="1" applyFill="1" applyAlignment="1">
      <alignment horizontal="right" vertical="center"/>
    </xf>
    <xf numFmtId="3" fontId="2" fillId="0" borderId="0" xfId="5129" applyNumberFormat="1" applyFont="1" applyFill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 applyFill="1" applyBorder="1" applyAlignment="1" applyProtection="1"/>
    <xf numFmtId="180" fontId="4" fillId="0" borderId="0" xfId="711" applyNumberFormat="1" applyFont="1" applyFill="1" applyBorder="1" applyAlignment="1" applyProtection="1"/>
    <xf numFmtId="0" fontId="5" fillId="0" borderId="0" xfId="5129" applyFont="1" applyFill="1" applyAlignment="1">
      <alignment vertical="center"/>
    </xf>
    <xf numFmtId="0" fontId="5" fillId="0" borderId="0" xfId="5129" applyFont="1" applyFill="1" applyAlignment="1">
      <alignment horizontal="center" vertical="center"/>
    </xf>
    <xf numFmtId="0" fontId="5" fillId="0" borderId="0" xfId="5129" applyNumberFormat="1" applyFont="1" applyFill="1" applyBorder="1" applyAlignment="1" applyProtection="1"/>
    <xf numFmtId="3" fontId="5" fillId="0" borderId="0" xfId="5129" applyNumberFormat="1" applyFont="1" applyFill="1" applyBorder="1" applyAlignment="1" applyProtection="1"/>
    <xf numFmtId="0" fontId="4" fillId="0" borderId="0" xfId="5129" applyNumberFormat="1" applyFont="1" applyFill="1" applyBorder="1" applyAlignment="1" applyProtection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 applyFill="1" applyBorder="1" applyAlignment="1" applyProtection="1"/>
    <xf numFmtId="180" fontId="5" fillId="2" borderId="0" xfId="711" applyNumberFormat="1" applyFont="1" applyFill="1" applyBorder="1" applyAlignment="1" applyProtection="1"/>
    <xf numFmtId="0" fontId="3" fillId="0" borderId="0" xfId="5033" applyFont="1" applyFill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29" applyNumberFormat="1" applyFont="1" applyFill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Fill="1" applyAlignment="1">
      <alignment vertical="center"/>
    </xf>
    <xf numFmtId="0" fontId="8" fillId="0" borderId="0" xfId="5129" applyFont="1" applyFill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075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178" applyFont="1" applyFill="1" applyAlignment="1">
      <alignment horizontal="center"/>
    </xf>
    <xf numFmtId="0" fontId="19" fillId="0" borderId="0" xfId="6178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Border="1" applyAlignment="1">
      <alignment horizontal="right" vertical="center"/>
    </xf>
    <xf numFmtId="0" fontId="18" fillId="0" borderId="0" xfId="5075" applyNumberFormat="1" applyFont="1" applyFill="1" applyBorder="1" applyAlignment="1" applyProtection="1">
      <alignment wrapText="1"/>
    </xf>
    <xf numFmtId="37" fontId="12" fillId="0" borderId="0" xfId="5075" applyNumberFormat="1" applyFont="1" applyAlignment="1">
      <alignment horizontal="right"/>
    </xf>
    <xf numFmtId="37" fontId="12" fillId="0" borderId="0" xfId="5075" applyNumberFormat="1" applyFont="1" applyBorder="1" applyAlignment="1">
      <alignment horizontal="right"/>
    </xf>
    <xf numFmtId="37" fontId="10" fillId="0" borderId="2" xfId="5075" applyNumberFormat="1" applyFont="1" applyFill="1" applyBorder="1" applyAlignment="1">
      <alignment horizontal="right"/>
    </xf>
    <xf numFmtId="37" fontId="10" fillId="0" borderId="0" xfId="5075" applyNumberFormat="1" applyFont="1" applyFill="1" applyBorder="1" applyAlignment="1">
      <alignment horizontal="right"/>
    </xf>
    <xf numFmtId="0" fontId="16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 vertical="center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NumberFormat="1" applyFont="1" applyFill="1" applyBorder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20" fillId="0" borderId="0" xfId="5572" applyFont="1" applyFill="1" applyAlignment="1">
      <alignment horizontal="center"/>
    </xf>
    <xf numFmtId="3" fontId="9" fillId="4" borderId="0" xfId="4" applyNumberFormat="1" applyFont="1" applyFill="1" applyBorder="1" applyAlignment="1" applyProtection="1">
      <alignment horizontal="right" wrapText="1"/>
    </xf>
    <xf numFmtId="3" fontId="12" fillId="0" borderId="0" xfId="0" applyNumberFormat="1" applyFont="1" applyBorder="1" applyAlignment="1">
      <alignment horizontal="right"/>
    </xf>
    <xf numFmtId="3" fontId="9" fillId="0" borderId="0" xfId="4" applyNumberFormat="1" applyFont="1" applyFill="1" applyBorder="1" applyAlignment="1" applyProtection="1">
      <alignment horizontal="right" wrapText="1"/>
    </xf>
    <xf numFmtId="37" fontId="9" fillId="0" borderId="0" xfId="0" applyNumberFormat="1" applyFont="1" applyFill="1" applyBorder="1" applyAlignment="1" applyProtection="1"/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128"/>
    <cellStyle name="20% - Accent1 3 6" xfId="135"/>
    <cellStyle name="20% - Accent1 3 7" xfId="136"/>
    <cellStyle name="20% - Accent1 4" xfId="8"/>
    <cellStyle name="20% - Accent1 4 2" xfId="148"/>
    <cellStyle name="20% - Accent2 2" xfId="150"/>
    <cellStyle name="20% - Accent2 3" xfId="132"/>
    <cellStyle name="20% - Accent2 3 2" xfId="152"/>
    <cellStyle name="20% - Accent2 3 3" xfId="157"/>
    <cellStyle name="20% - Accent2 3 4" xfId="80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3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0"/>
    <cellStyle name="40% - Accent3 3 7" xfId="120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3"/>
    <cellStyle name="40% - Accent6 2" xfId="337"/>
    <cellStyle name="40% - Accent6 3" xfId="344"/>
    <cellStyle name="40% - Accent6 3 2" xfId="87"/>
    <cellStyle name="40% - Accent6 3 3" xfId="93"/>
    <cellStyle name="40% - Accent6 3 4" xfId="103"/>
    <cellStyle name="40% - Accent6 3 5" xfId="105"/>
    <cellStyle name="40% - Accent6 3 6" xfId="118"/>
    <cellStyle name="40% - Accent6 3 7" xfId="126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89"/>
    <cellStyle name="60% - Accent1 3 6" xfId="100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79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129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4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3"/>
    <cellStyle name="Accent4 2" xfId="124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4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8"/>
    <cellStyle name="Comma [0] 4 5 6" xfId="96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8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2"/>
    <cellStyle name="Comma 10 2 3 2" xfId="779"/>
    <cellStyle name="Comma 10 2 3 2 2" xfId="781"/>
    <cellStyle name="Comma 10 2 3 3" xfId="302"/>
    <cellStyle name="Comma 10 2 3 3 2" xfId="107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11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86"/>
    <cellStyle name="Comma 100 3 4 3" xfId="92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5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1"/>
    <cellStyle name="Comma 109 3 4 3" xfId="62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11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02"/>
    <cellStyle name="Comma 114 3 4 3" xfId="63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1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2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4"/>
    <cellStyle name="Comma 125 2 2" xfId="1399"/>
    <cellStyle name="Comma 125 2 2 2" xfId="1404"/>
    <cellStyle name="Comma 125 2 3" xfId="1407"/>
    <cellStyle name="Comma 125 3" xfId="90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85"/>
    <cellStyle name="Comma 130 2 2" xfId="1400"/>
    <cellStyle name="Comma 130 2 2 2" xfId="1405"/>
    <cellStyle name="Comma 130 2 3" xfId="1408"/>
    <cellStyle name="Comma 130 3" xfId="91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12"/>
    <cellStyle name="Comma 137 4 2" xfId="270"/>
    <cellStyle name="Comma 137 4 2 2" xfId="1609"/>
    <cellStyle name="Comma 137 4 3" xfId="272"/>
    <cellStyle name="Comma 137 5" xfId="121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13"/>
    <cellStyle name="Comma 142 5" xfId="122"/>
    <cellStyle name="Comma 142 6" xfId="127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98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99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23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7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9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6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9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08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0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25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8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17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09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04"/>
    <cellStyle name="Comma 36 2 3" xfId="116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130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6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21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133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14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3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34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06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88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131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2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17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7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95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97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6"/>
    <cellStyle name="Comma 90 6" xfId="94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69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1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0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15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19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="85" zoomScaleNormal="85" workbookViewId="0">
      <selection activeCell="B57" sqref="B57"/>
    </sheetView>
  </sheetViews>
  <sheetFormatPr defaultColWidth="9.140625" defaultRowHeight="15"/>
  <cols>
    <col min="1" max="1" width="54.5703125" style="33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35" t="s">
        <v>0</v>
      </c>
    </row>
    <row r="2" spans="1:6">
      <c r="A2" s="36" t="s">
        <v>269</v>
      </c>
    </row>
    <row r="3" spans="1:6">
      <c r="A3" s="36" t="s">
        <v>270</v>
      </c>
    </row>
    <row r="4" spans="1:6">
      <c r="A4" s="36" t="s">
        <v>1</v>
      </c>
    </row>
    <row r="5" spans="1:6">
      <c r="A5" s="35" t="s">
        <v>2</v>
      </c>
      <c r="B5" s="33"/>
      <c r="C5" s="33"/>
      <c r="D5" s="33"/>
      <c r="E5" s="33"/>
      <c r="F5" s="33"/>
    </row>
    <row r="6" spans="1:6">
      <c r="A6" s="37"/>
      <c r="B6" s="38" t="s">
        <v>3</v>
      </c>
      <c r="C6" s="38"/>
      <c r="D6" s="38" t="s">
        <v>3</v>
      </c>
      <c r="E6" s="39"/>
      <c r="F6" s="33"/>
    </row>
    <row r="7" spans="1:6">
      <c r="A7" s="37"/>
      <c r="B7" s="38" t="s">
        <v>4</v>
      </c>
      <c r="C7" s="38"/>
      <c r="D7" s="38" t="s">
        <v>5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6</v>
      </c>
      <c r="B9" s="45"/>
      <c r="C9" s="46"/>
      <c r="D9" s="45"/>
      <c r="E9" s="45"/>
      <c r="F9" s="47" t="s">
        <v>7</v>
      </c>
    </row>
    <row r="10" spans="1:6">
      <c r="A10" s="48" t="s">
        <v>8</v>
      </c>
      <c r="B10" s="49">
        <v>95352514</v>
      </c>
      <c r="C10" s="46"/>
      <c r="D10" s="49">
        <v>58303814</v>
      </c>
      <c r="E10" s="45"/>
      <c r="F10" s="50" t="s">
        <v>9</v>
      </c>
    </row>
    <row r="11" spans="1:6">
      <c r="A11" s="48" t="s">
        <v>10</v>
      </c>
      <c r="B11" s="49"/>
      <c r="C11" s="46"/>
      <c r="D11" s="49"/>
      <c r="E11" s="45"/>
      <c r="F11" s="50" t="s">
        <v>11</v>
      </c>
    </row>
    <row r="12" spans="1:6">
      <c r="A12" s="48" t="s">
        <v>12</v>
      </c>
      <c r="B12" s="49"/>
      <c r="C12" s="46"/>
      <c r="D12" s="49"/>
      <c r="E12" s="45"/>
      <c r="F12" s="50" t="s">
        <v>11</v>
      </c>
    </row>
    <row r="13" spans="1:6">
      <c r="A13" s="48" t="s">
        <v>13</v>
      </c>
      <c r="B13" s="49"/>
      <c r="C13" s="46"/>
      <c r="D13" s="49"/>
      <c r="E13" s="45"/>
      <c r="F13" s="50" t="s">
        <v>11</v>
      </c>
    </row>
    <row r="14" spans="1:6">
      <c r="A14" s="48" t="s">
        <v>14</v>
      </c>
      <c r="B14" s="49"/>
      <c r="C14" s="46"/>
      <c r="D14" s="49">
        <v>52546</v>
      </c>
      <c r="E14" s="45"/>
      <c r="F14" s="50" t="s">
        <v>15</v>
      </c>
    </row>
    <row r="15" spans="1:6" ht="29.25">
      <c r="A15" s="44" t="s">
        <v>16</v>
      </c>
      <c r="B15" s="49"/>
      <c r="C15" s="46"/>
      <c r="D15" s="49"/>
      <c r="E15" s="45"/>
      <c r="F15" s="33"/>
    </row>
    <row r="16" spans="1:6" ht="29.25">
      <c r="A16" s="44" t="s">
        <v>17</v>
      </c>
      <c r="B16" s="49"/>
      <c r="C16" s="46"/>
      <c r="D16" s="49"/>
      <c r="E16" s="45"/>
      <c r="F16" s="33"/>
    </row>
    <row r="17" spans="1:6">
      <c r="A17" s="44" t="s">
        <v>18</v>
      </c>
      <c r="B17" s="49"/>
      <c r="C17" s="46"/>
      <c r="D17" s="49"/>
      <c r="E17" s="45"/>
      <c r="F17" s="33"/>
    </row>
    <row r="18" spans="1:6">
      <c r="A18" s="44" t="s">
        <v>19</v>
      </c>
      <c r="B18" s="45"/>
      <c r="C18" s="46"/>
      <c r="D18" s="45"/>
      <c r="E18" s="45"/>
      <c r="F18" s="33"/>
    </row>
    <row r="19" spans="1:6">
      <c r="A19" s="48" t="s">
        <v>19</v>
      </c>
      <c r="B19" s="80">
        <v>-79428085</v>
      </c>
      <c r="C19" s="81"/>
      <c r="D19" s="80">
        <v>-51410480</v>
      </c>
      <c r="E19" s="45"/>
      <c r="F19" s="33"/>
    </row>
    <row r="20" spans="1:6">
      <c r="A20" s="48" t="s">
        <v>20</v>
      </c>
      <c r="B20" s="80"/>
      <c r="C20" s="81"/>
      <c r="D20" s="80"/>
      <c r="E20" s="45"/>
      <c r="F20" s="33"/>
    </row>
    <row r="21" spans="1:6">
      <c r="A21" s="44" t="s">
        <v>21</v>
      </c>
      <c r="B21" s="82"/>
      <c r="C21" s="81"/>
      <c r="D21" s="82"/>
      <c r="E21" s="45"/>
      <c r="F21" s="33"/>
    </row>
    <row r="22" spans="1:6">
      <c r="A22" s="48" t="s">
        <v>22</v>
      </c>
      <c r="B22" s="80">
        <v>-1106200</v>
      </c>
      <c r="C22" s="81"/>
      <c r="D22" s="80">
        <v>-1016909</v>
      </c>
      <c r="E22" s="45"/>
      <c r="F22" s="33"/>
    </row>
    <row r="23" spans="1:6">
      <c r="A23" s="48" t="s">
        <v>23</v>
      </c>
      <c r="B23" s="80">
        <v>-231981</v>
      </c>
      <c r="C23" s="81"/>
      <c r="D23" s="80">
        <v>-225265</v>
      </c>
      <c r="E23" s="45"/>
      <c r="F23" s="33"/>
    </row>
    <row r="24" spans="1:6">
      <c r="A24" s="48" t="s">
        <v>24</v>
      </c>
      <c r="B24" s="80"/>
      <c r="C24" s="81"/>
      <c r="D24" s="80"/>
      <c r="E24" s="45"/>
      <c r="F24" s="33"/>
    </row>
    <row r="25" spans="1:6">
      <c r="A25" s="44" t="s">
        <v>25</v>
      </c>
      <c r="B25" s="80">
        <v>-189241</v>
      </c>
      <c r="C25" s="81"/>
      <c r="D25" s="80">
        <v>-395000</v>
      </c>
      <c r="E25" s="45"/>
      <c r="F25" s="33"/>
    </row>
    <row r="26" spans="1:6">
      <c r="A26" s="44" t="s">
        <v>26</v>
      </c>
      <c r="B26" s="80">
        <v>-345159</v>
      </c>
      <c r="C26" s="81"/>
      <c r="D26" s="80"/>
      <c r="E26" s="45"/>
      <c r="F26" s="33"/>
    </row>
    <row r="27" spans="1:6">
      <c r="A27" s="44" t="s">
        <v>27</v>
      </c>
      <c r="B27" s="80">
        <v>-2260023</v>
      </c>
      <c r="C27" s="81"/>
      <c r="D27" s="80">
        <f>-2188682-99605</f>
        <v>-2288287</v>
      </c>
      <c r="E27" s="45"/>
      <c r="F27" s="33"/>
    </row>
    <row r="28" spans="1:6">
      <c r="A28" s="44" t="s">
        <v>28</v>
      </c>
      <c r="B28" s="45"/>
      <c r="C28" s="46"/>
      <c r="D28" s="45"/>
      <c r="E28" s="45"/>
      <c r="F28" s="33"/>
    </row>
    <row r="29" spans="1:6" ht="15" customHeight="1">
      <c r="A29" s="48" t="s">
        <v>29</v>
      </c>
      <c r="B29" s="49"/>
      <c r="C29" s="46"/>
      <c r="D29" s="49"/>
      <c r="E29" s="45"/>
      <c r="F29" s="33"/>
    </row>
    <row r="30" spans="1:6" ht="15" customHeight="1">
      <c r="A30" s="48" t="s">
        <v>30</v>
      </c>
      <c r="B30" s="49"/>
      <c r="C30" s="46"/>
      <c r="D30" s="49"/>
      <c r="E30" s="45"/>
      <c r="F30" s="33"/>
    </row>
    <row r="31" spans="1:6" ht="15" customHeight="1">
      <c r="A31" s="48" t="s">
        <v>31</v>
      </c>
      <c r="B31" s="49"/>
      <c r="C31" s="46"/>
      <c r="D31" s="49"/>
      <c r="E31" s="45"/>
      <c r="F31" s="33"/>
    </row>
    <row r="32" spans="1:6" ht="15" customHeight="1">
      <c r="A32" s="48" t="s">
        <v>32</v>
      </c>
      <c r="B32" s="49"/>
      <c r="C32" s="46"/>
      <c r="D32" s="49"/>
      <c r="E32" s="45"/>
      <c r="F32" s="33"/>
    </row>
    <row r="33" spans="1:6" ht="15" customHeight="1">
      <c r="A33" s="48" t="s">
        <v>33</v>
      </c>
      <c r="B33" s="49"/>
      <c r="C33" s="46"/>
      <c r="D33" s="49"/>
      <c r="E33" s="45"/>
      <c r="F33" s="33"/>
    </row>
    <row r="34" spans="1:6" ht="15" customHeight="1">
      <c r="A34" s="48" t="s">
        <v>34</v>
      </c>
      <c r="B34" s="49"/>
      <c r="C34" s="46"/>
      <c r="D34" s="49"/>
      <c r="E34" s="45"/>
      <c r="F34" s="33"/>
    </row>
    <row r="35" spans="1:6" ht="29.25">
      <c r="A35" s="44" t="s">
        <v>35</v>
      </c>
      <c r="B35" s="49"/>
      <c r="C35" s="46"/>
      <c r="D35" s="49"/>
      <c r="E35" s="45"/>
      <c r="F35" s="33"/>
    </row>
    <row r="36" spans="1:6">
      <c r="A36" s="44" t="s">
        <v>36</v>
      </c>
      <c r="B36" s="45"/>
      <c r="C36" s="51"/>
      <c r="D36" s="45"/>
      <c r="E36" s="45"/>
      <c r="F36" s="33"/>
    </row>
    <row r="37" spans="1:6">
      <c r="A37" s="48" t="s">
        <v>37</v>
      </c>
      <c r="B37" s="49"/>
      <c r="C37" s="46"/>
      <c r="D37" s="49"/>
      <c r="E37" s="45"/>
      <c r="F37" s="33"/>
    </row>
    <row r="38" spans="1:6" ht="30">
      <c r="A38" s="48" t="s">
        <v>38</v>
      </c>
      <c r="B38" s="49"/>
      <c r="C38" s="46"/>
      <c r="D38" s="49"/>
      <c r="E38" s="45"/>
      <c r="F38" s="33"/>
    </row>
    <row r="39" spans="1:6">
      <c r="A39" s="48" t="s">
        <v>39</v>
      </c>
      <c r="B39" s="80">
        <v>-76350</v>
      </c>
      <c r="C39" s="81"/>
      <c r="D39" s="80">
        <v>-149444</v>
      </c>
      <c r="E39" s="45"/>
      <c r="F39" s="33"/>
    </row>
    <row r="40" spans="1:6">
      <c r="A40" s="44" t="s">
        <v>40</v>
      </c>
      <c r="B40" s="49"/>
      <c r="C40" s="46"/>
      <c r="D40" s="49"/>
      <c r="E40" s="45"/>
      <c r="F40" s="33"/>
    </row>
    <row r="41" spans="1:6">
      <c r="A41" s="52" t="s">
        <v>41</v>
      </c>
      <c r="B41" s="49"/>
      <c r="C41" s="46"/>
      <c r="D41" s="49"/>
      <c r="E41" s="45"/>
      <c r="F41" s="33"/>
    </row>
    <row r="42" spans="1:6">
      <c r="A42" s="44" t="s">
        <v>42</v>
      </c>
      <c r="B42" s="53">
        <f>SUM(B9:B41)</f>
        <v>11715475</v>
      </c>
      <c r="C42" s="54"/>
      <c r="D42" s="53">
        <f>SUM(D9:D41)</f>
        <v>2870975</v>
      </c>
      <c r="E42" s="55"/>
      <c r="F42" s="83"/>
    </row>
    <row r="43" spans="1:6">
      <c r="A43" s="44" t="s">
        <v>43</v>
      </c>
      <c r="B43" s="54"/>
      <c r="C43" s="54"/>
      <c r="D43" s="54"/>
      <c r="E43" s="55"/>
      <c r="F43" s="33"/>
    </row>
    <row r="44" spans="1:6">
      <c r="A44" s="48" t="s">
        <v>44</v>
      </c>
      <c r="B44" s="80">
        <v>-1793275</v>
      </c>
      <c r="C44" s="81"/>
      <c r="D44" s="80">
        <v>-445587</v>
      </c>
      <c r="E44" s="45"/>
      <c r="F44" s="33"/>
    </row>
    <row r="45" spans="1:6">
      <c r="A45" s="48" t="s">
        <v>45</v>
      </c>
      <c r="B45" s="49"/>
      <c r="C45" s="46"/>
      <c r="D45" s="49"/>
      <c r="E45" s="45"/>
      <c r="F45" s="33"/>
    </row>
    <row r="46" spans="1:6">
      <c r="A46" s="48" t="s">
        <v>46</v>
      </c>
      <c r="B46" s="49"/>
      <c r="C46" s="46"/>
      <c r="D46" s="49"/>
      <c r="E46" s="45"/>
      <c r="F46" s="33"/>
    </row>
    <row r="47" spans="1:6">
      <c r="A47" s="44" t="s">
        <v>47</v>
      </c>
      <c r="B47" s="56">
        <f>SUM(B42:B46)</f>
        <v>9922200</v>
      </c>
      <c r="C47" s="55"/>
      <c r="D47" s="56">
        <f>SUM(D42:D46)</f>
        <v>2425388</v>
      </c>
      <c r="E47" s="55"/>
      <c r="F47" s="33"/>
    </row>
    <row r="48" spans="1:6">
      <c r="A48" s="44"/>
      <c r="B48" s="55"/>
      <c r="C48" s="55"/>
      <c r="D48" s="55"/>
      <c r="E48" s="55"/>
      <c r="F48" s="33"/>
    </row>
    <row r="49" spans="1:6" ht="29.25">
      <c r="A49" s="58" t="s">
        <v>48</v>
      </c>
      <c r="B49" s="59"/>
      <c r="C49" s="59"/>
      <c r="D49" s="59"/>
      <c r="E49" s="57"/>
      <c r="F49" s="33"/>
    </row>
    <row r="50" spans="1:6" ht="30">
      <c r="A50" s="48" t="s">
        <v>49</v>
      </c>
      <c r="B50" s="60"/>
      <c r="C50" s="59"/>
      <c r="D50" s="60"/>
      <c r="E50" s="45"/>
      <c r="F50" s="33"/>
    </row>
    <row r="51" spans="1:6" ht="30">
      <c r="A51" s="48" t="s">
        <v>50</v>
      </c>
      <c r="B51" s="60"/>
      <c r="C51" s="59"/>
      <c r="D51" s="60"/>
      <c r="E51" s="45"/>
      <c r="F51" s="33"/>
    </row>
    <row r="52" spans="1:6" ht="30">
      <c r="A52" s="48" t="s">
        <v>51</v>
      </c>
      <c r="B52" s="60"/>
      <c r="C52" s="59"/>
      <c r="D52" s="60"/>
      <c r="E52" s="43"/>
      <c r="F52" s="33"/>
    </row>
    <row r="53" spans="1:6" ht="15" customHeight="1">
      <c r="A53" s="48" t="s">
        <v>52</v>
      </c>
      <c r="B53" s="60"/>
      <c r="C53" s="59"/>
      <c r="D53" s="60"/>
      <c r="E53" s="61"/>
      <c r="F53" s="62"/>
    </row>
    <row r="54" spans="1:6">
      <c r="A54" s="63" t="s">
        <v>53</v>
      </c>
      <c r="B54" s="60"/>
      <c r="C54" s="59"/>
      <c r="D54" s="60"/>
      <c r="E54" s="64"/>
      <c r="F54" s="62"/>
    </row>
    <row r="55" spans="1:6" ht="29.25">
      <c r="A55" s="58" t="s">
        <v>54</v>
      </c>
      <c r="B55" s="65">
        <f>SUM(B50:B54)</f>
        <v>0</v>
      </c>
      <c r="C55" s="66"/>
      <c r="D55" s="65">
        <f>SUM(D50:D54)</f>
        <v>0</v>
      </c>
      <c r="E55" s="61"/>
      <c r="F55" s="62"/>
    </row>
    <row r="56" spans="1:6">
      <c r="A56" s="67"/>
      <c r="B56" s="68"/>
      <c r="C56" s="69"/>
      <c r="D56" s="68"/>
      <c r="E56" s="61"/>
      <c r="F56" s="62"/>
    </row>
    <row r="57" spans="1:6" ht="29.25">
      <c r="A57" s="58" t="s">
        <v>55</v>
      </c>
      <c r="B57" s="70">
        <f>B47+B55</f>
        <v>9922200</v>
      </c>
      <c r="C57" s="71"/>
      <c r="D57" s="70">
        <f>D47+D55</f>
        <v>2425388</v>
      </c>
      <c r="E57" s="61"/>
      <c r="F57" s="62"/>
    </row>
    <row r="58" spans="1:6">
      <c r="A58" s="67"/>
      <c r="B58" s="68"/>
      <c r="C58" s="69"/>
      <c r="D58" s="68"/>
      <c r="E58" s="61"/>
      <c r="F58" s="62"/>
    </row>
    <row r="59" spans="1:6">
      <c r="A59" s="72" t="s">
        <v>56</v>
      </c>
      <c r="B59" s="68"/>
      <c r="C59" s="69"/>
      <c r="D59" s="68"/>
      <c r="E59" s="73"/>
      <c r="F59" s="74"/>
    </row>
    <row r="60" spans="1:6">
      <c r="A60" s="67" t="s">
        <v>57</v>
      </c>
      <c r="B60" s="49"/>
      <c r="C60" s="45"/>
      <c r="D60" s="49"/>
      <c r="E60" s="73"/>
      <c r="F60" s="74"/>
    </row>
    <row r="61" spans="1:6">
      <c r="A61" s="67" t="s">
        <v>58</v>
      </c>
      <c r="B61" s="49"/>
      <c r="C61" s="45"/>
      <c r="D61" s="49"/>
      <c r="E61" s="73"/>
      <c r="F61" s="74"/>
    </row>
    <row r="62" spans="1:6">
      <c r="A62" s="75"/>
      <c r="B62" s="74"/>
      <c r="C62" s="74"/>
      <c r="D62" s="74"/>
      <c r="E62" s="73"/>
      <c r="F62" s="74"/>
    </row>
    <row r="63" spans="1:6">
      <c r="A63" s="75"/>
      <c r="B63" s="74"/>
      <c r="C63" s="74"/>
      <c r="D63" s="74"/>
      <c r="E63" s="73"/>
      <c r="F63" s="74"/>
    </row>
    <row r="64" spans="1:6">
      <c r="A64" s="76" t="s">
        <v>59</v>
      </c>
      <c r="B64" s="74"/>
      <c r="C64" s="74"/>
      <c r="D64" s="74"/>
      <c r="E64" s="73"/>
      <c r="F64" s="74"/>
    </row>
    <row r="65" spans="1:6">
      <c r="A65" s="77"/>
      <c r="B65" s="78"/>
      <c r="C65" s="78"/>
      <c r="D65" s="78"/>
      <c r="E65" s="79"/>
      <c r="F65" s="78"/>
    </row>
  </sheetData>
  <pageMargins left="0.70866141732283505" right="0.70866141732283505" top="0.74803149606299202" bottom="0.74803149606299202" header="0.31496062992126" footer="0.31496062992126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60</v>
      </c>
      <c r="C1" s="4" t="s">
        <v>61</v>
      </c>
      <c r="E1" s="5" t="s">
        <v>62</v>
      </c>
      <c r="G1" s="6" t="s">
        <v>63</v>
      </c>
    </row>
    <row r="2" spans="1:10">
      <c r="A2" s="3" t="s">
        <v>64</v>
      </c>
      <c r="B2" s="3" t="s">
        <v>65</v>
      </c>
      <c r="C2" s="5" t="s">
        <v>66</v>
      </c>
      <c r="E2" s="7" t="s">
        <v>67</v>
      </c>
      <c r="G2" s="1" t="s">
        <v>68</v>
      </c>
      <c r="H2" s="2" t="s">
        <v>69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70</v>
      </c>
      <c r="B4" s="4" t="s">
        <v>71</v>
      </c>
      <c r="C4" s="6" t="s">
        <v>72</v>
      </c>
      <c r="E4" s="9">
        <v>250227.08</v>
      </c>
      <c r="G4" s="10">
        <f>+E4-H4</f>
        <v>250227.08</v>
      </c>
      <c r="H4" s="2">
        <v>0</v>
      </c>
      <c r="I4"/>
      <c r="J4" s="1" t="s">
        <v>73</v>
      </c>
    </row>
    <row r="5" spans="1:10">
      <c r="A5" s="4" t="s">
        <v>74</v>
      </c>
      <c r="B5" s="4" t="s">
        <v>75</v>
      </c>
      <c r="C5" s="6" t="s">
        <v>76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77</v>
      </c>
    </row>
    <row r="6" spans="1:10">
      <c r="A6" s="4" t="s">
        <v>78</v>
      </c>
      <c r="B6" s="4" t="s">
        <v>79</v>
      </c>
      <c r="C6" s="6" t="s">
        <v>72</v>
      </c>
      <c r="E6" s="9">
        <v>1366068.54</v>
      </c>
      <c r="G6" s="10">
        <f t="shared" si="0"/>
        <v>1366068.54</v>
      </c>
      <c r="H6" s="2">
        <v>0</v>
      </c>
      <c r="I6"/>
      <c r="J6" s="1" t="s">
        <v>80</v>
      </c>
    </row>
    <row r="7" spans="1:10">
      <c r="A7" s="4" t="s">
        <v>81</v>
      </c>
      <c r="B7" s="4" t="s">
        <v>82</v>
      </c>
      <c r="C7" s="6" t="s">
        <v>76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83</v>
      </c>
    </row>
    <row r="8" spans="1:10">
      <c r="A8" s="4" t="s">
        <v>84</v>
      </c>
      <c r="B8" s="4" t="s">
        <v>85</v>
      </c>
      <c r="C8" s="6" t="s">
        <v>76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83</v>
      </c>
    </row>
    <row r="9" spans="1:10">
      <c r="A9" s="4" t="s">
        <v>86</v>
      </c>
      <c r="B9" s="4" t="s">
        <v>87</v>
      </c>
      <c r="C9" s="6" t="s">
        <v>76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88</v>
      </c>
    </row>
    <row r="10" spans="1:10">
      <c r="A10" s="4" t="s">
        <v>89</v>
      </c>
      <c r="B10" s="4" t="s">
        <v>90</v>
      </c>
      <c r="C10" s="6" t="s">
        <v>76</v>
      </c>
      <c r="E10" s="9">
        <v>105900</v>
      </c>
      <c r="G10" s="10">
        <f t="shared" si="0"/>
        <v>105900</v>
      </c>
      <c r="H10" s="2">
        <v>0</v>
      </c>
      <c r="I10"/>
      <c r="J10" s="1" t="s">
        <v>80</v>
      </c>
    </row>
    <row r="11" spans="1:10">
      <c r="A11" s="4" t="s">
        <v>91</v>
      </c>
      <c r="B11" s="4" t="s">
        <v>92</v>
      </c>
      <c r="C11" s="6" t="s">
        <v>76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88</v>
      </c>
    </row>
    <row r="12" spans="1:10">
      <c r="A12" s="4" t="s">
        <v>93</v>
      </c>
      <c r="B12" s="4" t="s">
        <v>94</v>
      </c>
      <c r="C12" s="6" t="s">
        <v>76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88</v>
      </c>
    </row>
    <row r="13" spans="1:10">
      <c r="A13" s="4" t="s">
        <v>95</v>
      </c>
      <c r="B13" s="4" t="s">
        <v>96</v>
      </c>
      <c r="C13" s="6" t="s">
        <v>76</v>
      </c>
      <c r="E13" s="9">
        <v>61813.2</v>
      </c>
      <c r="G13" s="10">
        <f t="shared" si="0"/>
        <v>61813.2</v>
      </c>
      <c r="H13" s="2">
        <v>0</v>
      </c>
      <c r="I13"/>
      <c r="J13" s="1" t="s">
        <v>80</v>
      </c>
    </row>
    <row r="14" spans="1:10">
      <c r="A14" s="4" t="s">
        <v>97</v>
      </c>
      <c r="B14" s="4" t="s">
        <v>98</v>
      </c>
      <c r="C14" s="6" t="s">
        <v>76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88</v>
      </c>
    </row>
    <row r="15" spans="1:10">
      <c r="A15" s="4" t="s">
        <v>99</v>
      </c>
      <c r="B15" s="4" t="s">
        <v>100</v>
      </c>
      <c r="C15" s="6" t="s">
        <v>76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101</v>
      </c>
    </row>
    <row r="16" spans="1:10">
      <c r="A16" s="4" t="s">
        <v>102</v>
      </c>
      <c r="B16" s="4" t="s">
        <v>103</v>
      </c>
      <c r="C16" s="6" t="s">
        <v>76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88</v>
      </c>
    </row>
    <row r="17" spans="1:10">
      <c r="A17" s="4" t="s">
        <v>104</v>
      </c>
      <c r="B17" s="4" t="s">
        <v>105</v>
      </c>
      <c r="C17" s="6" t="s">
        <v>76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88</v>
      </c>
    </row>
    <row r="18" spans="1:10">
      <c r="A18" s="4" t="s">
        <v>106</v>
      </c>
      <c r="B18" s="4" t="s">
        <v>107</v>
      </c>
      <c r="C18" s="6" t="s">
        <v>76</v>
      </c>
      <c r="E18" s="9">
        <v>779642.05</v>
      </c>
      <c r="G18" s="10">
        <f t="shared" si="0"/>
        <v>779642.05</v>
      </c>
      <c r="I18"/>
      <c r="J18" s="16" t="s">
        <v>101</v>
      </c>
    </row>
    <row r="19" spans="1:10">
      <c r="A19" s="4" t="s">
        <v>108</v>
      </c>
      <c r="B19" s="4" t="s">
        <v>109</v>
      </c>
      <c r="C19" s="6" t="s">
        <v>76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80</v>
      </c>
    </row>
    <row r="20" spans="1:10">
      <c r="A20" s="4" t="s">
        <v>110</v>
      </c>
      <c r="B20" s="4" t="s">
        <v>111</v>
      </c>
      <c r="C20" s="6" t="s">
        <v>72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80</v>
      </c>
    </row>
    <row r="21" spans="1:10">
      <c r="A21" s="4" t="s">
        <v>112</v>
      </c>
      <c r="B21" s="4" t="s">
        <v>113</v>
      </c>
      <c r="C21" s="6" t="s">
        <v>76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114</v>
      </c>
    </row>
    <row r="22" spans="1:10">
      <c r="A22" s="4" t="s">
        <v>115</v>
      </c>
      <c r="B22" s="4" t="s">
        <v>116</v>
      </c>
      <c r="C22" s="6" t="s">
        <v>76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101</v>
      </c>
    </row>
    <row r="23" spans="1:10">
      <c r="A23" s="4" t="s">
        <v>117</v>
      </c>
      <c r="B23" s="4" t="s">
        <v>118</v>
      </c>
      <c r="C23" s="6" t="s">
        <v>76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88</v>
      </c>
    </row>
    <row r="24" spans="1:10">
      <c r="A24" s="4" t="s">
        <v>119</v>
      </c>
      <c r="B24" s="4" t="s">
        <v>120</v>
      </c>
      <c r="C24" s="6" t="s">
        <v>72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121</v>
      </c>
      <c r="B25" s="4" t="s">
        <v>122</v>
      </c>
      <c r="C25" s="6" t="s">
        <v>76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88</v>
      </c>
    </row>
    <row r="26" spans="1:10">
      <c r="A26" s="4" t="s">
        <v>123</v>
      </c>
      <c r="B26" s="4" t="s">
        <v>124</v>
      </c>
      <c r="C26" s="6" t="s">
        <v>76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101</v>
      </c>
    </row>
    <row r="27" spans="1:10">
      <c r="A27" s="4" t="s">
        <v>125</v>
      </c>
      <c r="B27" s="4" t="s">
        <v>126</v>
      </c>
      <c r="C27" s="6" t="s">
        <v>76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127</v>
      </c>
      <c r="B28" s="4" t="s">
        <v>128</v>
      </c>
      <c r="C28" s="6" t="s">
        <v>76</v>
      </c>
      <c r="E28" s="9">
        <v>97500</v>
      </c>
      <c r="G28" s="10">
        <f t="shared" si="0"/>
        <v>97500</v>
      </c>
      <c r="H28" s="2">
        <v>0</v>
      </c>
      <c r="I28"/>
      <c r="J28" s="1" t="s">
        <v>80</v>
      </c>
    </row>
    <row r="29" spans="1:10">
      <c r="A29" s="4" t="s">
        <v>129</v>
      </c>
      <c r="B29" s="4" t="s">
        <v>130</v>
      </c>
      <c r="C29" s="6" t="s">
        <v>76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101</v>
      </c>
    </row>
    <row r="30" spans="1:10">
      <c r="A30" s="4" t="s">
        <v>131</v>
      </c>
      <c r="B30" s="4" t="s">
        <v>132</v>
      </c>
      <c r="C30" s="6" t="s">
        <v>76</v>
      </c>
      <c r="E30" s="9">
        <v>262620</v>
      </c>
      <c r="G30" s="10">
        <f t="shared" si="0"/>
        <v>262620</v>
      </c>
      <c r="H30" s="2">
        <v>0</v>
      </c>
      <c r="I30"/>
      <c r="J30" s="1" t="s">
        <v>80</v>
      </c>
    </row>
    <row r="31" spans="1:10">
      <c r="A31" s="4" t="s">
        <v>133</v>
      </c>
      <c r="B31" s="4" t="s">
        <v>134</v>
      </c>
      <c r="C31" s="6" t="s">
        <v>76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80</v>
      </c>
    </row>
    <row r="32" spans="1:10">
      <c r="A32" s="4" t="s">
        <v>135</v>
      </c>
      <c r="B32" s="4" t="s">
        <v>136</v>
      </c>
      <c r="C32" s="6" t="s">
        <v>76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80</v>
      </c>
    </row>
    <row r="33" spans="1:10">
      <c r="A33" s="4" t="s">
        <v>137</v>
      </c>
      <c r="B33" s="4" t="s">
        <v>138</v>
      </c>
      <c r="C33" s="6" t="s">
        <v>76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80</v>
      </c>
    </row>
    <row r="34" spans="1:10">
      <c r="A34" s="4" t="s">
        <v>139</v>
      </c>
      <c r="B34" s="4" t="s">
        <v>140</v>
      </c>
      <c r="C34" s="6" t="s">
        <v>76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88</v>
      </c>
    </row>
    <row r="35" spans="1:10">
      <c r="A35" s="12" t="s">
        <v>141</v>
      </c>
      <c r="B35" s="12" t="s">
        <v>142</v>
      </c>
      <c r="C35" s="13" t="s">
        <v>76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80</v>
      </c>
    </row>
    <row r="36" spans="1:10">
      <c r="A36" s="4" t="s">
        <v>143</v>
      </c>
      <c r="B36" s="4" t="s">
        <v>144</v>
      </c>
      <c r="C36" s="6" t="s">
        <v>76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145</v>
      </c>
      <c r="B37" s="4" t="s">
        <v>146</v>
      </c>
      <c r="C37" s="6" t="s">
        <v>72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80</v>
      </c>
    </row>
    <row r="38" spans="1:10">
      <c r="A38" s="4" t="s">
        <v>147</v>
      </c>
      <c r="B38" s="4" t="s">
        <v>148</v>
      </c>
      <c r="C38" s="6" t="s">
        <v>72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80</v>
      </c>
    </row>
    <row r="39" spans="1:10">
      <c r="A39" s="4" t="s">
        <v>149</v>
      </c>
      <c r="B39" s="4" t="s">
        <v>150</v>
      </c>
      <c r="C39" s="6" t="s">
        <v>72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88</v>
      </c>
    </row>
    <row r="40" spans="1:10">
      <c r="A40" s="4" t="s">
        <v>151</v>
      </c>
      <c r="B40" s="4" t="s">
        <v>152</v>
      </c>
      <c r="C40" s="6" t="s">
        <v>72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80</v>
      </c>
    </row>
    <row r="41" spans="1:10">
      <c r="A41" s="4" t="s">
        <v>153</v>
      </c>
      <c r="B41" s="4" t="s">
        <v>154</v>
      </c>
      <c r="C41" s="6" t="s">
        <v>72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155</v>
      </c>
      <c r="B42" s="4" t="s">
        <v>156</v>
      </c>
      <c r="C42" s="6" t="s">
        <v>72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157</v>
      </c>
      <c r="B43" s="4" t="s">
        <v>158</v>
      </c>
      <c r="C43" s="6" t="s">
        <v>72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88</v>
      </c>
    </row>
    <row r="44" spans="1:10">
      <c r="A44" s="4" t="s">
        <v>159</v>
      </c>
      <c r="B44" s="4" t="s">
        <v>160</v>
      </c>
      <c r="C44" s="6" t="s">
        <v>72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161</v>
      </c>
    </row>
    <row r="45" spans="1:10">
      <c r="A45" s="4" t="s">
        <v>162</v>
      </c>
      <c r="B45" s="4" t="s">
        <v>163</v>
      </c>
      <c r="C45" s="6" t="s">
        <v>76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80</v>
      </c>
    </row>
    <row r="46" spans="1:10">
      <c r="A46" s="4" t="s">
        <v>164</v>
      </c>
      <c r="B46" s="4" t="s">
        <v>165</v>
      </c>
      <c r="C46" s="6" t="s">
        <v>76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80</v>
      </c>
    </row>
    <row r="47" spans="1:10">
      <c r="A47" s="4" t="s">
        <v>166</v>
      </c>
      <c r="B47" s="4" t="s">
        <v>167</v>
      </c>
      <c r="C47" s="6" t="s">
        <v>76</v>
      </c>
      <c r="E47" s="9">
        <v>99000</v>
      </c>
      <c r="G47" s="10">
        <f t="shared" si="0"/>
        <v>99000</v>
      </c>
      <c r="H47" s="2">
        <v>0</v>
      </c>
      <c r="I47"/>
      <c r="J47" s="1" t="s">
        <v>80</v>
      </c>
    </row>
    <row r="48" spans="1:10">
      <c r="A48" s="4" t="s">
        <v>168</v>
      </c>
      <c r="B48" s="4" t="s">
        <v>169</v>
      </c>
      <c r="C48" s="6" t="s">
        <v>72</v>
      </c>
      <c r="E48" s="9">
        <v>175481</v>
      </c>
      <c r="G48" s="10">
        <f t="shared" si="0"/>
        <v>175481</v>
      </c>
      <c r="H48" s="2">
        <v>0</v>
      </c>
      <c r="I48"/>
      <c r="J48" s="1" t="s">
        <v>80</v>
      </c>
    </row>
    <row r="49" spans="1:10">
      <c r="A49" s="4" t="s">
        <v>170</v>
      </c>
      <c r="B49" s="4" t="s">
        <v>171</v>
      </c>
      <c r="C49" s="6" t="s">
        <v>76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172</v>
      </c>
    </row>
    <row r="50" spans="1:10">
      <c r="A50" s="4" t="s">
        <v>173</v>
      </c>
      <c r="B50" s="4" t="s">
        <v>174</v>
      </c>
      <c r="C50" s="6" t="s">
        <v>76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172</v>
      </c>
    </row>
    <row r="51" spans="1:10">
      <c r="A51" s="4" t="s">
        <v>175</v>
      </c>
      <c r="B51" s="4" t="s">
        <v>176</v>
      </c>
      <c r="C51" s="6" t="s">
        <v>76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172</v>
      </c>
    </row>
    <row r="52" spans="1:10">
      <c r="A52" s="4" t="s">
        <v>177</v>
      </c>
      <c r="B52" s="4" t="s">
        <v>178</v>
      </c>
      <c r="C52" s="6" t="s">
        <v>76</v>
      </c>
      <c r="E52" s="9">
        <v>909956</v>
      </c>
      <c r="G52" s="10">
        <f t="shared" si="0"/>
        <v>909956</v>
      </c>
      <c r="H52" s="2">
        <v>0</v>
      </c>
      <c r="I52"/>
      <c r="J52" s="1" t="s">
        <v>172</v>
      </c>
    </row>
    <row r="53" spans="1:10">
      <c r="A53" s="4" t="s">
        <v>179</v>
      </c>
      <c r="B53" s="4" t="s">
        <v>180</v>
      </c>
      <c r="C53" s="6" t="s">
        <v>76</v>
      </c>
      <c r="E53" s="9">
        <v>587426</v>
      </c>
      <c r="G53" s="10">
        <f t="shared" si="0"/>
        <v>587426</v>
      </c>
      <c r="H53" s="2">
        <v>0</v>
      </c>
      <c r="I53"/>
      <c r="J53" s="1" t="s">
        <v>181</v>
      </c>
    </row>
    <row r="54" spans="1:10">
      <c r="A54" s="4" t="s">
        <v>182</v>
      </c>
      <c r="B54" s="4" t="s">
        <v>183</v>
      </c>
      <c r="C54" s="6" t="s">
        <v>76</v>
      </c>
      <c r="E54" s="9">
        <v>5660865</v>
      </c>
      <c r="G54" s="10">
        <f t="shared" si="0"/>
        <v>5660865</v>
      </c>
      <c r="H54" s="2">
        <v>0</v>
      </c>
      <c r="I54"/>
      <c r="J54" s="1" t="s">
        <v>181</v>
      </c>
    </row>
    <row r="55" spans="1:10">
      <c r="A55" s="4" t="s">
        <v>184</v>
      </c>
      <c r="B55" s="4" t="s">
        <v>185</v>
      </c>
      <c r="C55" s="6" t="s">
        <v>76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181</v>
      </c>
    </row>
    <row r="56" spans="1:10">
      <c r="A56" s="4" t="s">
        <v>186</v>
      </c>
      <c r="B56" s="4" t="s">
        <v>187</v>
      </c>
      <c r="C56" s="6" t="s">
        <v>76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181</v>
      </c>
    </row>
    <row r="57" spans="1:10">
      <c r="A57" s="4" t="s">
        <v>188</v>
      </c>
      <c r="B57" s="4" t="s">
        <v>189</v>
      </c>
      <c r="C57" s="6" t="s">
        <v>72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181</v>
      </c>
    </row>
    <row r="58" spans="1:10">
      <c r="A58" s="4" t="s">
        <v>190</v>
      </c>
      <c r="B58" s="4" t="s">
        <v>191</v>
      </c>
      <c r="C58" s="6" t="s">
        <v>72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88</v>
      </c>
    </row>
    <row r="59" spans="1:10">
      <c r="A59" s="4" t="s">
        <v>192</v>
      </c>
      <c r="B59" s="4" t="s">
        <v>193</v>
      </c>
      <c r="C59" s="6" t="s">
        <v>72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88</v>
      </c>
    </row>
    <row r="60" spans="1:10">
      <c r="A60" s="4" t="s">
        <v>194</v>
      </c>
      <c r="B60" s="4" t="s">
        <v>195</v>
      </c>
      <c r="C60" s="6" t="s">
        <v>72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88</v>
      </c>
    </row>
    <row r="61" spans="1:10">
      <c r="A61" s="4" t="s">
        <v>196</v>
      </c>
      <c r="B61" s="4" t="s">
        <v>197</v>
      </c>
      <c r="C61" s="6" t="s">
        <v>72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88</v>
      </c>
    </row>
    <row r="62" spans="1:10">
      <c r="A62" s="4" t="s">
        <v>198</v>
      </c>
      <c r="B62" s="4" t="s">
        <v>199</v>
      </c>
      <c r="C62" s="6" t="s">
        <v>76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88</v>
      </c>
    </row>
    <row r="63" spans="1:10">
      <c r="A63" s="4" t="s">
        <v>200</v>
      </c>
      <c r="B63" s="4" t="s">
        <v>201</v>
      </c>
      <c r="C63" s="6" t="s">
        <v>76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202</v>
      </c>
      <c r="B64" s="4" t="s">
        <v>203</v>
      </c>
      <c r="C64" s="6" t="s">
        <v>76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88</v>
      </c>
    </row>
    <row r="65" spans="1:13">
      <c r="A65" s="4" t="s">
        <v>204</v>
      </c>
      <c r="B65" s="4" t="s">
        <v>205</v>
      </c>
      <c r="C65" s="6" t="s">
        <v>72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80</v>
      </c>
    </row>
    <row r="66" spans="1:13">
      <c r="A66" s="4" t="s">
        <v>206</v>
      </c>
      <c r="B66" s="4" t="s">
        <v>207</v>
      </c>
      <c r="C66" s="6" t="s">
        <v>72</v>
      </c>
      <c r="E66" s="9">
        <v>678638.5</v>
      </c>
      <c r="G66" s="10">
        <f t="shared" si="0"/>
        <v>678638.5</v>
      </c>
      <c r="H66" s="2">
        <v>0</v>
      </c>
      <c r="I66"/>
      <c r="J66" s="1" t="s">
        <v>80</v>
      </c>
    </row>
    <row r="67" spans="1:13">
      <c r="A67" s="4" t="s">
        <v>208</v>
      </c>
      <c r="B67" s="4" t="s">
        <v>209</v>
      </c>
      <c r="C67" s="6" t="s">
        <v>76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80</v>
      </c>
    </row>
    <row r="68" spans="1:13">
      <c r="A68" s="4" t="s">
        <v>210</v>
      </c>
      <c r="B68" s="4" t="s">
        <v>211</v>
      </c>
      <c r="C68" s="6" t="s">
        <v>72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88</v>
      </c>
    </row>
    <row r="69" spans="1:13">
      <c r="A69" s="4" t="s">
        <v>212</v>
      </c>
      <c r="B69" s="4" t="s">
        <v>213</v>
      </c>
      <c r="C69" s="6" t="s">
        <v>72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214</v>
      </c>
      <c r="B70" s="4" t="s">
        <v>215</v>
      </c>
      <c r="C70" s="6" t="s">
        <v>72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216</v>
      </c>
      <c r="B71" s="4" t="s">
        <v>217</v>
      </c>
      <c r="C71" s="6" t="s">
        <v>72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218</v>
      </c>
      <c r="B72" s="4" t="s">
        <v>219</v>
      </c>
      <c r="C72" s="6" t="s">
        <v>72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220</v>
      </c>
    </row>
    <row r="73" spans="1:13">
      <c r="A73" s="4" t="s">
        <v>221</v>
      </c>
      <c r="B73" s="4" t="s">
        <v>222</v>
      </c>
      <c r="C73" s="6" t="s">
        <v>72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223</v>
      </c>
      <c r="B74" s="4" t="s">
        <v>224</v>
      </c>
      <c r="C74" s="6" t="s">
        <v>72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225</v>
      </c>
      <c r="B75" s="4" t="s">
        <v>226</v>
      </c>
      <c r="C75" s="6" t="s">
        <v>72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227</v>
      </c>
      <c r="B76" s="4" t="s">
        <v>228</v>
      </c>
      <c r="C76" s="6" t="s">
        <v>72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229</v>
      </c>
      <c r="K76" s="31">
        <v>2.9999974766726999E-3</v>
      </c>
      <c r="L76" s="22"/>
      <c r="M76" s="1" t="s">
        <v>69</v>
      </c>
    </row>
    <row r="77" spans="1:13">
      <c r="A77" s="4" t="s">
        <v>230</v>
      </c>
      <c r="B77" s="4" t="s">
        <v>231</v>
      </c>
      <c r="C77" s="6" t="s">
        <v>76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232</v>
      </c>
      <c r="B78" s="4" t="s">
        <v>233</v>
      </c>
      <c r="C78" s="6" t="s">
        <v>76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234</v>
      </c>
      <c r="B79" s="4" t="s">
        <v>235</v>
      </c>
      <c r="C79" s="6" t="s">
        <v>72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236</v>
      </c>
      <c r="K79" s="2"/>
      <c r="L79" s="22"/>
    </row>
    <row r="80" spans="1:13">
      <c r="A80" s="4" t="s">
        <v>237</v>
      </c>
      <c r="B80" s="4" t="s">
        <v>238</v>
      </c>
      <c r="C80" s="6" t="s">
        <v>72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239</v>
      </c>
      <c r="B81" s="4" t="s">
        <v>240</v>
      </c>
      <c r="C81" s="6" t="s">
        <v>72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241</v>
      </c>
      <c r="B82" s="4" t="s">
        <v>242</v>
      </c>
      <c r="C82" s="6" t="s">
        <v>72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243</v>
      </c>
      <c r="B83" s="24" t="s">
        <v>244</v>
      </c>
      <c r="C83" s="6" t="s">
        <v>72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245</v>
      </c>
      <c r="B84" s="24" t="s">
        <v>246</v>
      </c>
      <c r="C84" s="6" t="s">
        <v>72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247</v>
      </c>
      <c r="B85" s="24" t="s">
        <v>248</v>
      </c>
      <c r="C85" s="6" t="s">
        <v>72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249</v>
      </c>
      <c r="B86" s="24" t="s">
        <v>250</v>
      </c>
      <c r="C86" s="6" t="s">
        <v>72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251</v>
      </c>
      <c r="B87" s="24" t="s">
        <v>252</v>
      </c>
      <c r="C87" s="6" t="s">
        <v>72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253</v>
      </c>
      <c r="B88" s="24" t="s">
        <v>254</v>
      </c>
      <c r="C88" s="6" t="s">
        <v>72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255</v>
      </c>
      <c r="B89" s="24" t="s">
        <v>256</v>
      </c>
      <c r="C89" s="6" t="s">
        <v>72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257</v>
      </c>
      <c r="B90" s="24" t="s">
        <v>258</v>
      </c>
      <c r="C90" s="6" t="s">
        <v>72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259</v>
      </c>
      <c r="B91" s="26" t="s">
        <v>260</v>
      </c>
      <c r="C91" s="6" t="s">
        <v>72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261</v>
      </c>
      <c r="B92" s="24" t="s">
        <v>262</v>
      </c>
      <c r="C92" s="6" t="s">
        <v>72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263</v>
      </c>
      <c r="B93" s="24" t="s">
        <v>264</v>
      </c>
      <c r="C93" s="6" t="s">
        <v>72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265</v>
      </c>
      <c r="B94" s="24" t="s">
        <v>266</v>
      </c>
      <c r="C94" s="6" t="s">
        <v>72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267</v>
      </c>
      <c r="E99" s="8"/>
      <c r="G99" s="10">
        <f>-G97</f>
        <v>36008722.524299987</v>
      </c>
    </row>
    <row r="100" spans="1:11">
      <c r="D100" s="1" t="s">
        <v>268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2016-10-03T09:59:00Z</cp:lastPrinted>
  <dcterms:created xsi:type="dcterms:W3CDTF">2012-01-19T09:31:00Z</dcterms:created>
  <dcterms:modified xsi:type="dcterms:W3CDTF">2020-07-13T12:06:02Z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