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Tatimet 2024\Bilanci 2023\QKB\"/>
    </mc:Choice>
  </mc:AlternateContent>
  <xr:revisionPtr revIDLastSave="0" documentId="13_ncr:1_{6C144334-B3F6-4EBF-9363-D4BB647E789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8" l="1"/>
  <c r="B27" i="18"/>
  <c r="B20" i="18"/>
  <c r="D55" i="18" l="1"/>
  <c r="D27" i="18"/>
  <c r="D20" i="18"/>
  <c r="D42" i="18" s="1"/>
  <c r="D47" i="18" s="1"/>
  <c r="D57" i="18" s="1"/>
  <c r="D19" i="18"/>
  <c r="B55" i="18"/>
  <c r="B42" i="18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Klement</author>
  </authors>
  <commentList>
    <comment ref="B10" authorId="0" shapeId="0" xr:uid="{0AC83D39-ABAB-4323-9698-13357149B317}">
      <text>
        <r>
          <rPr>
            <b/>
            <i/>
            <sz val="9"/>
            <color indexed="81"/>
            <rFont val="Tahoma"/>
            <family val="2"/>
          </rPr>
          <t>Klement:</t>
        </r>
        <r>
          <rPr>
            <i/>
            <sz val="9"/>
            <color indexed="81"/>
            <rFont val="Tahoma"/>
            <family val="2"/>
          </rPr>
          <t xml:space="preserve">
Nga kjo
1.Servisi  1822083 leke.
2.Shit AQM  3733417 leke</t>
        </r>
      </text>
    </comment>
    <comment ref="B19" authorId="0" shapeId="0" xr:uid="{A37809D8-AEA2-44BF-A1DF-F3316D5EDA7A}">
      <text>
        <r>
          <rPr>
            <b/>
            <i/>
            <sz val="9"/>
            <color indexed="81"/>
            <rFont val="Tahoma"/>
            <family val="2"/>
          </rPr>
          <t>Klement:</t>
        </r>
        <r>
          <rPr>
            <i/>
            <sz val="9"/>
            <color indexed="81"/>
            <rFont val="Tahoma"/>
            <family val="2"/>
          </rPr>
          <t xml:space="preserve">
1.Matreiale te para   leke.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" authorId="0" shapeId="0" xr:uid="{8292A48C-486F-4CBE-B896-8B66061BC0FB}">
      <text>
        <r>
          <rPr>
            <b/>
            <i/>
            <sz val="9"/>
            <color indexed="81"/>
            <rFont val="Tahoma"/>
            <family val="2"/>
          </rPr>
          <t>Klement:</t>
        </r>
        <r>
          <rPr>
            <i/>
            <sz val="9"/>
            <color indexed="81"/>
            <rFont val="Tahoma"/>
            <family val="2"/>
          </rPr>
          <t xml:space="preserve">
2.Shpenzime per  telefoni  742999 leke.
3.Shpenzime per siguracione 1294181 leke.
4.Shpenzime transport 609400 leke.
5.Shpenzime per sherbime e punime nga te tjere 5301321 leke.
6.Shpenzime per riparime meremetime e sherbime 4170880 leke.
7.Shpenzime per energji uji  344595 leke.
8.Vlera e mbetur AQ te shitura 601750.95 leke.
9.Shpenzime per qira  941287 leke.
10.Sherbime  3892861.8 leke</t>
        </r>
      </text>
    </comment>
    <comment ref="B27" authorId="0" shapeId="0" xr:uid="{732B98C0-15C2-4567-97B4-A880F8927315}">
      <text>
        <r>
          <rPr>
            <b/>
            <i/>
            <sz val="9"/>
            <color indexed="81"/>
            <rFont val="Tahoma"/>
            <family val="2"/>
          </rPr>
          <t>Klement:</t>
        </r>
        <r>
          <rPr>
            <i/>
            <sz val="9"/>
            <color indexed="81"/>
            <rFont val="Tahoma"/>
            <family val="2"/>
          </rPr>
          <t xml:space="preserve">
1.Shpenzime per gjoba 393201 leke.
2.Shpenzime per taksa vendore e tje 3733508  leke.
3.Shpenzime bankare,komisjone 1311304.25 leke.
4.Udhetim e djeta 16850000 leke.
5.Korigjime akt kontrolli 450105.2 leke</t>
        </r>
      </text>
    </comment>
    <comment ref="B37" authorId="0" shapeId="0" xr:uid="{A5C6485B-42CB-42B1-AC4D-31D5B2AFE53E}">
      <text>
        <r>
          <rPr>
            <b/>
            <i/>
            <sz val="9"/>
            <color indexed="81"/>
            <rFont val="Tahoma"/>
            <family val="2"/>
          </rPr>
          <t>Klement:</t>
        </r>
        <r>
          <rPr>
            <i/>
            <sz val="9"/>
            <color indexed="81"/>
            <rFont val="Tahoma"/>
            <family val="2"/>
          </rPr>
          <t xml:space="preserve">
1.Interesa te paguara 2306751.42 leke.
2.Humbje nga kursi i kembimeve valutore 1472895.88 leke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<sst xmlns="http://schemas.openxmlformats.org/spreadsheetml/2006/main" count="414" uniqueCount="271">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</sst>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b/>
      <i/>
      <sz val="9"/>
      <color indexed="81"/>
      <name val="Tahoma"/>
      <family val="2"/>
    </font>
    <font>
      <i/>
      <sz val="9"/>
      <color indexed="81"/>
      <name val="Tahoma"/>
      <family val="2"/>
    </font>
    <font>
      <sz val="9"/>
      <color indexed="81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76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" fontId="187" fillId="61" borderId="0" xfId="0" applyNumberFormat="1" applyFont="1" applyFill="1"/>
    <xf numFmtId="4" fontId="187" fillId="61" borderId="0" xfId="0" applyNumberFormat="1" applyFont="1" applyFill="1" applyAlignment="1">
      <alignment vertical="center"/>
    </xf>
    <xf numFmtId="4" fontId="187" fillId="63" borderId="0" xfId="0" applyNumberFormat="1" applyFont="1" applyFill="1"/>
    <xf numFmtId="4" fontId="187" fillId="62" borderId="0" xfId="0" applyNumberFormat="1" applyFont="1" applyFill="1"/>
    <xf numFmtId="39" fontId="174" fillId="61" borderId="0" xfId="215" applyNumberFormat="1" applyFont="1" applyFill="1" applyBorder="1" applyAlignment="1" applyProtection="1">
      <alignment horizontal="right" wrapText="1"/>
    </xf>
    <xf numFmtId="39" fontId="188" fillId="61" borderId="0" xfId="6596" applyNumberFormat="1" applyFont="1" applyFill="1" applyBorder="1" applyAlignment="1" applyProtection="1">
      <alignment horizontal="right" wrapText="1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4" xfId="6596" xr:uid="{5222E9E8-F934-43CF-ACDB-D875CC653AB2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view="pageBreakPreview" topLeftCell="A13" zoomScale="89" zoomScaleNormal="100" zoomScaleSheetLayoutView="89" workbookViewId="0">
      <selection activeCell="B45" sqref="B45"/>
    </sheetView>
  </sheetViews>
  <sheetFormatPr defaultRowHeight="15"/>
  <cols>
    <col min="1" max="1" width="110.5703125" style="40" customWidth="1"/>
    <col min="2" max="2" width="17.85546875" style="39" customWidth="1"/>
    <col min="3" max="3" width="2.7109375" style="39" customWidth="1"/>
    <col min="4" max="4" width="19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70">
        <v>513580000</v>
      </c>
      <c r="C10" s="48"/>
      <c r="D10" s="70">
        <v>365171071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71">
        <v>-356068179.55000001</v>
      </c>
      <c r="C19" s="48"/>
      <c r="D19" s="71">
        <f>-(228130529.05)</f>
        <v>-228130529.05000001</v>
      </c>
      <c r="E19" s="47"/>
      <c r="F19" s="40"/>
    </row>
    <row r="20" spans="1:6">
      <c r="A20" s="52" t="s">
        <v>247</v>
      </c>
      <c r="B20" s="70">
        <f>-742999-1294181-609400-3892861.8-4962505-941287-601750.95-344595-5301321</f>
        <v>-18690900.75</v>
      </c>
      <c r="C20" s="48"/>
      <c r="D20" s="70">
        <f>-(543586+1311132+702441+1946655+7186403+284878+32515826+401398+3954991.13)</f>
        <v>-48847310.130000003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70">
        <v>-54247966</v>
      </c>
      <c r="C22" s="48"/>
      <c r="D22" s="70">
        <v>-47564699</v>
      </c>
      <c r="E22" s="47"/>
      <c r="F22" s="40"/>
    </row>
    <row r="23" spans="1:6">
      <c r="A23" s="52" t="s">
        <v>249</v>
      </c>
      <c r="B23" s="70">
        <v>-9059517.5</v>
      </c>
      <c r="C23" s="48"/>
      <c r="D23" s="70">
        <v>-7948640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72">
        <v>-12207418.26</v>
      </c>
      <c r="C26" s="48"/>
      <c r="D26" s="72">
        <v>-11511187.51</v>
      </c>
      <c r="E26" s="47"/>
      <c r="F26" s="40"/>
    </row>
    <row r="27" spans="1:6">
      <c r="A27" s="43" t="s">
        <v>221</v>
      </c>
      <c r="B27" s="73">
        <f>-3733508-1311304.25-393201-450104.8-16850000</f>
        <v>-22738118.050000001</v>
      </c>
      <c r="C27" s="48"/>
      <c r="D27" s="73">
        <f>-(1354605.1+267456.61+83287)</f>
        <v>-1705348.71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74">
        <v>67.849999999999994</v>
      </c>
      <c r="C34" s="48"/>
      <c r="D34" s="74">
        <v>97.51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70">
        <f>-2306751.42-1472895.88</f>
        <v>-3779647.3</v>
      </c>
      <c r="C37" s="48"/>
      <c r="D37" s="70">
        <v>-112837.22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36788320.43999999</v>
      </c>
      <c r="C42" s="51"/>
      <c r="D42" s="50">
        <f>SUM(D9:D41)</f>
        <v>19350616.889999997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5">
        <v>-5577228</v>
      </c>
      <c r="C44" s="48"/>
      <c r="D44" s="75">
        <v>-1693104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31211092.43999999</v>
      </c>
      <c r="C47" s="51"/>
      <c r="D47" s="50">
        <f>SUM(D42:D46)</f>
        <v>17657512.889999997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31211092.43999999</v>
      </c>
      <c r="C57" s="63"/>
      <c r="D57" s="62">
        <f>D47+D55</f>
        <v>17657512.889999997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60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0943D18-5FD1-4FA6-80B4-33389337B3F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90EF2BF-07B8-488D-A194-2BC12F77366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ABD93E7-8F1E-492A-8A85-7D36CAB9F3D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drita reka</cp:lastModifiedBy>
  <cp:lastPrinted>2016-10-03T09:59:38Z</cp:lastPrinted>
  <dcterms:created xsi:type="dcterms:W3CDTF">2012-01-19T09:31:29Z</dcterms:created>
  <dcterms:modified xsi:type="dcterms:W3CDTF">2024-07-17T12:10:24Z</dcterms:modified>
</cp:coreProperties>
</file>