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3 QKB\EMKO\"/>
    </mc:Choice>
  </mc:AlternateContent>
  <bookViews>
    <workbookView xWindow="-120" yWindow="-120" windowWidth="25440" windowHeight="15396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B62" i="18" s="1"/>
  <c r="D57" i="18"/>
  <c r="D62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<sst xmlns="http://schemas.openxmlformats.org/spreadsheetml/2006/main" count="414" uniqueCount="271">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</sst>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Pasqyra%20e%20pozicionit%20financia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1175757</v>
          </cell>
          <cell r="D106">
            <v>1677987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1" zoomScaleNormal="100" workbookViewId="0">
      <selection activeCell="B11" sqref="B1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50577881</v>
      </c>
      <c r="C10" s="52"/>
      <c r="D10" s="64">
        <v>73137905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11245350</v>
      </c>
      <c r="C15" s="52"/>
      <c r="D15" s="64">
        <v>8948088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>
        <v>8032860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-21392691</v>
      </c>
      <c r="C19" s="52"/>
      <c r="D19" s="64">
        <v>-40469386</v>
      </c>
      <c r="E19" s="51"/>
      <c r="F19" s="42"/>
    </row>
    <row r="20" spans="1:6">
      <c r="A20" s="63" t="s">
        <v>247</v>
      </c>
      <c r="B20" s="64">
        <v>-7148983</v>
      </c>
      <c r="C20" s="52"/>
      <c r="D20" s="64">
        <v>-17585880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-18956475</v>
      </c>
      <c r="C22" s="52"/>
      <c r="D22" s="64">
        <v>-18080966</v>
      </c>
      <c r="E22" s="51"/>
      <c r="F22" s="42"/>
    </row>
    <row r="23" spans="1:6">
      <c r="A23" s="63" t="s">
        <v>249</v>
      </c>
      <c r="B23" s="64">
        <v>-3166232</v>
      </c>
      <c r="C23" s="52"/>
      <c r="D23" s="64">
        <v>-3024505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-7270567</v>
      </c>
      <c r="C26" s="52"/>
      <c r="D26" s="64">
        <v>-6590407</v>
      </c>
      <c r="E26" s="51"/>
      <c r="F26" s="42"/>
    </row>
    <row r="27" spans="1:6">
      <c r="A27" s="45" t="s">
        <v>221</v>
      </c>
      <c r="B27" s="64">
        <v>-64789</v>
      </c>
      <c r="C27" s="52"/>
      <c r="D27" s="64">
        <v>-16159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-2228662</v>
      </c>
      <c r="C38" s="52"/>
      <c r="D38" s="64">
        <v>-2094078</v>
      </c>
      <c r="E38" s="51"/>
      <c r="F38" s="42"/>
    </row>
    <row r="39" spans="1:6">
      <c r="A39" s="63" t="s">
        <v>256</v>
      </c>
      <c r="B39" s="64">
        <v>-200155</v>
      </c>
      <c r="C39" s="52"/>
      <c r="D39" s="64">
        <v>-280518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1394677</v>
      </c>
      <c r="C42" s="55"/>
      <c r="D42" s="54">
        <f>SUM(D9:D41)</f>
        <v>1976954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-218920</v>
      </c>
      <c r="C44" s="52"/>
      <c r="D44" s="64">
        <v>-298967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1175757</v>
      </c>
      <c r="C47" s="58"/>
      <c r="D47" s="67">
        <f>SUM(D42:D46)</f>
        <v>1677987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1175757</v>
      </c>
      <c r="C57" s="77"/>
      <c r="D57" s="76">
        <f>D47+D55</f>
        <v>1677987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4">
        <f>B57-'[1]1-Pasqyra e Pozicioni Financiar'!$B$106</f>
        <v>0</v>
      </c>
      <c r="C62" s="39"/>
      <c r="D62" s="84">
        <f>D57-'[1]1-Pasqyra e Pozicioni Financiar'!$D$106</f>
        <v>0</v>
      </c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2024-07-23T21:52:19Z</dcterms:modified>
</cp:coreProperties>
</file>