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C17" s="1"/>
  <c r="C25" s="1"/>
  <c r="C27" s="1"/>
  <c r="B12"/>
  <c r="B17" s="1"/>
  <c r="B23"/>
  <c r="B25" l="1"/>
  <c r="B27" s="1"/>
  <c r="N27"/>
  <c r="N24"/>
  <c r="N8"/>
  <c r="N11"/>
  <c r="N10"/>
  <c r="N19"/>
  <c r="N22"/>
  <c r="N25"/>
  <c r="M8"/>
  <c r="N16"/>
  <c r="M22"/>
  <c r="N12"/>
  <c r="M11"/>
  <c r="N13"/>
  <c r="N15"/>
  <c r="M18"/>
  <c r="M15"/>
  <c r="M24"/>
  <c r="M21"/>
  <c r="M12"/>
  <c r="M14"/>
  <c r="M26"/>
  <c r="M27"/>
  <c r="N9"/>
  <c r="N7"/>
  <c r="N14"/>
  <c r="M7"/>
  <c r="N20"/>
  <c r="N26"/>
  <c r="M25"/>
  <c r="N18"/>
  <c r="N17"/>
  <c r="M9"/>
  <c r="N21"/>
  <c r="M10"/>
  <c r="M17"/>
  <c r="N23"/>
  <c r="N6"/>
  <c r="M6"/>
  <c r="M19"/>
  <c r="M16"/>
  <c r="M23"/>
  <c r="M13"/>
  <c r="M20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<sst xmlns="http://schemas.openxmlformats.org/spreadsheetml/2006/main" count="29" uniqueCount="28">
  <si>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</si>
  <si>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</si>
  <si>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</si>
  <si>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</si>
  <si>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</si>
  <si>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</si>
  <si>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</si>
  <si>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</si>
  <si>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</si>
  <si>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</si>
  <si>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</si>
  <si>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</si>
  <si>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</si>
  <si>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</si>
  <si>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</si>
  <si>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</si>
  <si>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</si>
  <si>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</si>
  <si>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</si>
  <si>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</si>
  <si>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</si>
  <si>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</si>
  <si>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</si>
  <si>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</si>
  <si>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</si>
  <si>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</si>
  <si>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</si>
  <si>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ALEKSANDER ASIMI  PERSON  FIZIK  2022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</si>
</sst>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2" sqref="G22"/>
    </sheetView>
  </sheetViews>
  <sheetFormatPr defaultRowHeight="14.4"/>
  <cols>
    <col min="1" max="1" width="72.33203125" customWidth="1"/>
    <col min="2" max="2" width="15.44140625" customWidth="1"/>
    <col min="3" max="3" width="14.109375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A1" s="20" t="s">
        <v>27</v>
      </c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1">
        <v>7315788</v>
      </c>
      <c r="C6" s="21">
        <v>5603501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-4723125</v>
      </c>
      <c r="C10" s="9">
        <v>-3191331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-876778</v>
      </c>
      <c r="C12" s="16">
        <f>C13+C14</f>
        <v>-1214630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-610682</v>
      </c>
      <c r="C13" s="9">
        <v>-901818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-266096</v>
      </c>
      <c r="C14" s="9">
        <v>-312812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-1291555</v>
      </c>
      <c r="C16" s="14">
        <v>-1037941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424330</v>
      </c>
      <c r="C17" s="7">
        <f>SUM(C6:C12,C15:C16)</f>
        <v>159599</v>
      </c>
      <c r="G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424330</v>
      </c>
      <c r="C25" s="6">
        <f>C17+C23</f>
        <v>159599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B25-B26</f>
        <v>424330</v>
      </c>
      <c r="C27" s="2">
        <f>C25-C26</f>
        <v>159599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2023-07-06T09:42:44Z</dcterms:modified>
</cp:coreProperties>
</file>