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corporational-my.sharepoint.com/personal/ermal_dajci_aicorporation_al/Documents/Finance/Dokumenta Auditi/2023/QKB/"/>
    </mc:Choice>
  </mc:AlternateContent>
  <xr:revisionPtr revIDLastSave="3" documentId="11_2BBFC6BA172DEEF0A619D47A017D0E37598B69E9" xr6:coauthVersionLast="47" xr6:coauthVersionMax="47" xr10:uidLastSave="{E57D8E92-D12E-47A4-8397-7CA9AA702FAA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8" l="1"/>
  <c r="B22" i="18"/>
  <c r="D21" i="18"/>
  <c r="B21" i="18"/>
  <c r="D20" i="18"/>
  <c r="B20" i="18"/>
  <c r="D19" i="18"/>
  <c r="B19" i="18"/>
  <c r="D16" i="18"/>
  <c r="B16" i="18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<sst xmlns="http://schemas.openxmlformats.org/spreadsheetml/2006/main" count="418" uniqueCount="269">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</sst>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0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61" borderId="0" xfId="4436" applyNumberFormat="1" applyFont="1" applyFill="1" applyBorder="1" applyAlignment="1" applyProtection="1">
      <alignment horizontal="right" wrapText="1"/>
    </xf>
    <xf numFmtId="37" fontId="178" fillId="0" borderId="0" xfId="4957" applyNumberFormat="1" applyFont="1" applyAlignment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icorporational-my.sharepoint.com/personal/ermal_dajci_aicorporation_al/Documents/Finance/Dokumenta%20Auditi/2023/QKB/23KISH_FS%20-IFRS%2002.04.2023.xlsx" TargetMode="External"/><Relationship Id="rId1" Type="http://schemas.openxmlformats.org/officeDocument/2006/relationships/externalLinkPath" Target="23KISH_FS%20-IFRS%2002.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"/>
      <sheetName val="BA"/>
      <sheetName val="IZ"/>
      <sheetName val="P"/>
      <sheetName val="M"/>
      <sheetName val="N"/>
      <sheetName val="DZ"/>
      <sheetName val="GZ"/>
      <sheetName val="J"/>
      <sheetName val="GA"/>
      <sheetName val="OZ"/>
      <sheetName val="H"/>
      <sheetName val="IA"/>
      <sheetName val="DA"/>
      <sheetName val="LA"/>
      <sheetName val="OA"/>
      <sheetName val="BZ"/>
      <sheetName val="LG"/>
      <sheetName val="DY"/>
      <sheetName val="RUA"/>
      <sheetName val="LZ"/>
      <sheetName val="TB for leadsheets"/>
      <sheetName val="COB-Klienti "/>
      <sheetName val="PBC 2022"/>
      <sheetName val="PBC e adjustuar 2023"/>
      <sheetName val="PBC 2023"/>
      <sheetName val="Trial Balance"/>
      <sheetName val="BS IFRS"/>
      <sheetName val="P&amp;L"/>
      <sheetName val="CF"/>
      <sheetName val="Equity"/>
      <sheetName val="Notes"/>
      <sheetName val="FA note "/>
      <sheetName val="Shpenzime te panjohura 2023"/>
      <sheetName val="Related parties"/>
      <sheetName val="Risk notes"/>
      <sheetName val="5-CashFlow (indirekt)"/>
      <sheetName val="Pasqyra e Levizjeve ne Kapital"/>
      <sheetName val="1.Pasqyra e Perform. (natyra)"/>
      <sheetName val="2.Pasqyra e Pozicioni Financiar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">
          <cell r="F10">
            <v>28345</v>
          </cell>
          <cell r="H10">
            <v>4488</v>
          </cell>
        </row>
        <row r="13">
          <cell r="F13">
            <v>-16528</v>
          </cell>
          <cell r="H13">
            <v>-20258</v>
          </cell>
        </row>
        <row r="14">
          <cell r="F14">
            <v>-43844</v>
          </cell>
          <cell r="H14">
            <v>-33817</v>
          </cell>
        </row>
        <row r="15">
          <cell r="F15">
            <v>-8676</v>
          </cell>
          <cell r="H15">
            <v>-12167</v>
          </cell>
        </row>
        <row r="18">
          <cell r="F18">
            <v>-10440</v>
          </cell>
          <cell r="H18">
            <v>-7496</v>
          </cell>
        </row>
        <row r="22">
          <cell r="F22">
            <v>-276</v>
          </cell>
          <cell r="H22">
            <v>-482</v>
          </cell>
        </row>
        <row r="23">
          <cell r="F23">
            <v>253</v>
          </cell>
          <cell r="H23">
            <v>681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/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/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58">
        <f>'[1]P&amp;L'!F10</f>
        <v>28345</v>
      </c>
      <c r="C16" s="59"/>
      <c r="D16" s="58">
        <f>'[1]P&amp;L'!H10</f>
        <v>4488</v>
      </c>
      <c r="E16" s="39"/>
      <c r="F16" s="34"/>
    </row>
    <row r="17" spans="1:6">
      <c r="A17" s="45" t="s">
        <v>231</v>
      </c>
      <c r="B17" s="58"/>
      <c r="C17" s="59"/>
      <c r="D17" s="58"/>
      <c r="E17" s="39"/>
      <c r="F17" s="34"/>
    </row>
    <row r="18" spans="1:6">
      <c r="A18" s="45" t="s">
        <v>216</v>
      </c>
      <c r="B18" s="58"/>
      <c r="C18" s="59"/>
      <c r="D18" s="58"/>
      <c r="E18" s="39"/>
      <c r="F18" s="34"/>
    </row>
    <row r="19" spans="1:6">
      <c r="A19" s="45" t="s">
        <v>232</v>
      </c>
      <c r="B19" s="58">
        <f>'[1]P&amp;L'!F18</f>
        <v>-10440</v>
      </c>
      <c r="C19" s="59"/>
      <c r="D19" s="58">
        <f>'[1]P&amp;L'!H18</f>
        <v>-7496</v>
      </c>
      <c r="E19" s="39"/>
      <c r="F19" s="34"/>
    </row>
    <row r="20" spans="1:6">
      <c r="A20" s="45" t="s">
        <v>233</v>
      </c>
      <c r="B20" s="58">
        <f>'[1]P&amp;L'!F14</f>
        <v>-43844</v>
      </c>
      <c r="C20" s="59"/>
      <c r="D20" s="58">
        <f>'[1]P&amp;L'!H14</f>
        <v>-33817</v>
      </c>
      <c r="E20" s="39"/>
      <c r="F20" s="34"/>
    </row>
    <row r="21" spans="1:6">
      <c r="A21" s="45" t="s">
        <v>234</v>
      </c>
      <c r="B21" s="58">
        <f>'[1]P&amp;L'!F23+'[1]P&amp;L'!F22-1</f>
        <v>-24</v>
      </c>
      <c r="C21" s="59"/>
      <c r="D21" s="58">
        <f>'[1]P&amp;L'!H23+'[1]P&amp;L'!H22</f>
        <v>199</v>
      </c>
      <c r="E21" s="39"/>
      <c r="F21" s="34"/>
    </row>
    <row r="22" spans="1:6">
      <c r="A22" s="45" t="s">
        <v>235</v>
      </c>
      <c r="B22" s="58">
        <f>'[1]P&amp;L'!F15+'[1]P&amp;L'!F13</f>
        <v>-25204</v>
      </c>
      <c r="C22" s="59"/>
      <c r="D22" s="58">
        <f>'[1]P&amp;L'!H15+'[1]P&amp;L'!H13</f>
        <v>-32425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-51167</v>
      </c>
      <c r="C28" s="40"/>
      <c r="D28" s="50">
        <f>SUM(D10:D22,D24:D27)</f>
        <v>-69051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-51167</v>
      </c>
      <c r="C30" s="41"/>
      <c r="D30" s="50">
        <f>SUM(D28:D29)</f>
        <v>-69051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-51167</v>
      </c>
      <c r="C35" s="41"/>
      <c r="D35" s="51">
        <f>D30+D33</f>
        <v>-69051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-51167</v>
      </c>
      <c r="D50" s="52">
        <f>D35</f>
        <v>-69051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-51167</v>
      </c>
      <c r="D71" s="53">
        <f>D69+D50</f>
        <v>-69051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A5CADF-4B92-4779-8EDC-6C4905CDC46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26D48D-3DFD-483E-B480-496EF9B3E53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8A638B8-ACE5-4AF2-981C-A7318261F5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Ermal Dajci</cp:lastModifiedBy>
  <cp:lastPrinted>2016-10-03T09:59:38Z</cp:lastPrinted>
  <dcterms:created xsi:type="dcterms:W3CDTF">2012-01-19T09:31:29Z</dcterms:created>
  <dcterms:modified xsi:type="dcterms:W3CDTF">2024-07-26T09:25:04Z</dcterms:modified>
</cp:coreProperties>
</file>