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calcMode="manual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F17" i="18"/>
  <c r="B40" l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<sst xmlns="http://schemas.openxmlformats.org/spreadsheetml/2006/main" count="414" uniqueCount="271">
  <si>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</si>
  <si>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</si>
  <si>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</si>
  <si>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</si>
  <si>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</si>
  <si>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</si>
  <si>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</si>
  <si>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</si>
  <si>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</si>
  <si>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</si>
  <si>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</si>
  <si>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</si>
  <si>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</si>
  <si>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</si>
  <si>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</si>
  <si>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</si>
  <si>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</si>
  <si>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</si>
  <si>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</si>
  <si>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</si>
  <si>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</si>
  <si>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</si>
  <si>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</si>
  <si>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</si>
  <si>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</si>
  <si>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</si>
  <si>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</si>
  <si>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</si>
  <si>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</si>
  <si>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</si>
  <si>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</si>
  <si>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</si>
  <si>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</si>
  <si>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</si>
  <si>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</si>
  <si>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</si>
  <si>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</si>
  <si>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</si>
  <si>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</si>
  <si>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</si>
  <si>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</si>
  <si>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</si>
  <si>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</si>
  <si>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</si>
  <si>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</si>
  <si>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</si>
  <si>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</si>
  <si>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</si>
  <si>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</si>
  <si>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</si>
  <si>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</si>
  <si>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</si>
  <si>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</si>
  <si>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</si>
  <si>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</si>
  <si>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</si>
  <si>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</si>
  <si>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</si>
  <si>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</si>
  <si>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</si>
  <si>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</si>
  <si>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</si>
  <si>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</si>
  <si>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</si>
  <si>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</si>
  <si>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</si>
  <si>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</si>
  <si>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</si>
  <si>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</si>
  <si>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</si>
  <si>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</si>
  <si>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</si>
  <si>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</si>
  <si>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</si>
  <si>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</si>
  <si>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</si>
  <si>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</si>
  <si>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</si>
  <si>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</si>
  <si>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</si>
  <si>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</si>
  <si>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</si>
  <si>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</si>
  <si>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</si>
  <si>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</si>
  <si>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</si>
  <si>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</si>
  <si>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</si>
  <si>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</si>
  <si>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</si>
  <si>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</si>
  <si>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</si>
  <si>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</si>
  <si>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</si>
  <si>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</si>
  <si>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</si>
  <si>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</si>
  <si>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</si>
  <si>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</si>
  <si>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</si>
  <si>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</si>
  <si>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</si>
  <si>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</si>
  <si>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</si>
  <si>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</si>
  <si>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</si>
  <si>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</si>
  <si>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</si>
  <si>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</si>
  <si>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</si>
  <si>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</si>
  <si>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</si>
  <si>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</si>
  <si>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</si>
  <si>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</si>
  <si>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</si>
  <si>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</si>
  <si>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</si>
  <si>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</si>
  <si>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</si>
  <si>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</si>
  <si>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</si>
  <si>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</si>
  <si>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</si>
  <si>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</si>
  <si>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</si>
  <si>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</si>
  <si>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</si>
  <si>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</si>
  <si>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</si>
  <si>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</si>
  <si>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</si>
  <si>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</si>
  <si>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</si>
  <si>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</si>
  <si>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</si>
  <si>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</si>
  <si>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</si>
  <si>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</si>
  <si>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</si>
  <si>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</si>
  <si>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</si>
  <si>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</si>
  <si>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</si>
  <si>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</si>
  <si>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</si>
  <si>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</si>
  <si>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</si>
  <si>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</si>
  <si>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</si>
  <si>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</si>
  <si>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</si>
  <si>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</si>
  <si>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</si>
  <si>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</si>
  <si>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</si>
  <si>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</si>
  <si>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</si>
  <si>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</si>
  <si>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</si>
  <si>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</si>
  <si>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</si>
  <si>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</si>
  <si>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</si>
  <si>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</si>
  <si>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</si>
  <si>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</si>
  <si>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</si>
  <si>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</si>
  <si>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</si>
  <si>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</si>
  <si>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</si>
  <si>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</si>
  <si>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</si>
  <si>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</si>
  <si>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</si>
  <si>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</si>
  <si>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</si>
  <si>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</si>
  <si>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</si>
  <si>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</si>
  <si>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</si>
  <si>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</si>
  <si>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</si>
  <si>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</si>
  <si>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</si>
  <si>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</si>
  <si>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</si>
  <si>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</si>
  <si>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</si>
  <si>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</si>
  <si>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</si>
  <si>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</si>
  <si>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</si>
  <si>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</si>
  <si>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</si>
  <si>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</si>
  <si>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</si>
  <si>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</si>
  <si>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</si>
  <si>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</si>
  <si>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</si>
  <si>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</si>
  <si>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</si>
  <si>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</si>
  <si>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</si>
  <si>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</si>
  <si>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</si>
  <si>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</si>
  <si>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</si>
  <si>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</si>
  <si>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</si>
  <si>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</si>
  <si>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</si>
  <si>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</si>
  <si>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</si>
  <si>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</si>
  <si>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</si>
  <si>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</si>
  <si>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</si>
  <si>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</si>
  <si>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</si>
  <si>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</si>
  <si>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</si>
  <si>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</si>
  <si>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</si>
  <si>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</si>
  <si>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</si>
  <si>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</si>
  <si>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</si>
  <si>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</si>
  <si>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</si>
  <si>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</si>
  <si>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</si>
  <si>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</si>
  <si>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</si>
  <si>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</si>
  <si>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</si>
  <si>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</si>
  <si>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</si>
  <si>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</si>
  <si>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</si>
  <si>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</si>
  <si>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</si>
  <si>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</si>
  <si>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</si>
  <si>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</si>
  <si>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</si>
  <si>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</si>
  <si>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</si>
  <si>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</si>
  <si>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</si>
  <si>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</si>
  <si>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</si>
  <si>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</si>
  <si>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</si>
  <si>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</si>
  <si>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</si>
  <si>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</si>
  <si>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</si>
  <si>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</si>
  <si>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</si>
  <si>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</si>
  <si>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</si>
  <si>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</si>
  <si>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</si>
  <si>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</si>
  <si>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</si>
  <si>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</si>
  <si>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</si>
  <si>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Teknike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</si>
</sst>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34" borderId="25" xfId="0" applyNumberFormat="1" applyFont="1" applyFill="1" applyBorder="1" applyAlignment="1">
      <alignment horizontal="right"/>
    </xf>
    <xf numFmtId="37" fontId="183" fillId="34" borderId="15" xfId="6592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zoomScaleNormal="100" workbookViewId="0">
      <selection activeCell="A61" sqref="A61:XFD6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64">
        <v>44126445</v>
      </c>
      <c r="C10" s="52"/>
      <c r="D10" s="64">
        <v>72439353</v>
      </c>
      <c r="E10" s="51"/>
      <c r="F10" s="81" t="s">
        <v>266</v>
      </c>
    </row>
    <row r="11" spans="1:6">
      <c r="A11" s="63" t="s">
        <v>263</v>
      </c>
      <c r="B11" s="64">
        <v>104085345</v>
      </c>
      <c r="C11" s="52"/>
      <c r="D11" s="64"/>
      <c r="E11" s="51"/>
      <c r="F11" s="81" t="s">
        <v>267</v>
      </c>
    </row>
    <row r="12" spans="1:6">
      <c r="A12" s="63" t="s">
        <v>264</v>
      </c>
      <c r="B12" s="64"/>
      <c r="C12" s="52"/>
      <c r="D12" s="64"/>
      <c r="E12" s="51"/>
      <c r="F12" s="81" t="s">
        <v>267</v>
      </c>
    </row>
    <row r="13" spans="1:6">
      <c r="A13" s="63" t="s">
        <v>265</v>
      </c>
      <c r="B13" s="64"/>
      <c r="C13" s="52"/>
      <c r="D13" s="64"/>
      <c r="E13" s="51"/>
      <c r="F13" s="81" t="s">
        <v>267</v>
      </c>
    </row>
    <row r="14" spans="1:6">
      <c r="A14" s="63" t="s">
        <v>262</v>
      </c>
      <c r="B14" s="64"/>
      <c r="C14" s="52"/>
      <c r="D14" s="64"/>
      <c r="E14" s="51"/>
      <c r="F14" s="81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85">
        <f>B10+B11</f>
        <v>148211790</v>
      </c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-34006453</v>
      </c>
      <c r="C19" s="52"/>
      <c r="D19" s="64">
        <v>-38879750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-12388199</v>
      </c>
      <c r="C22" s="52"/>
      <c r="D22" s="64">
        <v>-11798206</v>
      </c>
      <c r="E22" s="51"/>
      <c r="F22" s="42"/>
    </row>
    <row r="23" spans="1:6">
      <c r="A23" s="63" t="s">
        <v>249</v>
      </c>
      <c r="B23" s="64">
        <v>-1718139</v>
      </c>
      <c r="C23" s="52"/>
      <c r="D23" s="64">
        <v>-1550968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-1097085</v>
      </c>
      <c r="C26" s="52"/>
      <c r="D26" s="64">
        <v>-1244232</v>
      </c>
      <c r="E26" s="51"/>
      <c r="F26" s="42"/>
    </row>
    <row r="27" spans="1:6">
      <c r="A27" s="45" t="s">
        <v>270</v>
      </c>
      <c r="B27" s="64">
        <v>-82725813</v>
      </c>
      <c r="C27" s="52"/>
      <c r="D27" s="64"/>
      <c r="E27" s="51"/>
      <c r="F27" s="42"/>
    </row>
    <row r="28" spans="1:6">
      <c r="A28" s="45" t="s">
        <v>221</v>
      </c>
      <c r="B28" s="64">
        <v>-6402032</v>
      </c>
      <c r="C28" s="52"/>
      <c r="D28" s="64">
        <v>-11838207</v>
      </c>
      <c r="E28" s="51"/>
      <c r="F28" s="42"/>
    </row>
    <row r="29" spans="1:6">
      <c r="A29" s="45" t="s">
        <v>210</v>
      </c>
      <c r="B29" s="51"/>
      <c r="C29" s="52"/>
      <c r="D29" s="51"/>
      <c r="E29" s="51"/>
      <c r="F29" s="42"/>
    </row>
    <row r="30" spans="1:6" ht="15" customHeight="1">
      <c r="A30" s="63" t="s">
        <v>252</v>
      </c>
      <c r="B30" s="64"/>
      <c r="C30" s="52"/>
      <c r="D30" s="64"/>
      <c r="E30" s="51"/>
      <c r="F30" s="42"/>
    </row>
    <row r="31" spans="1:6" ht="15" customHeight="1">
      <c r="A31" s="63" t="s">
        <v>250</v>
      </c>
      <c r="B31" s="64"/>
      <c r="C31" s="52"/>
      <c r="D31" s="64"/>
      <c r="E31" s="51"/>
      <c r="F31" s="42"/>
    </row>
    <row r="32" spans="1:6" ht="15" customHeight="1">
      <c r="A32" s="63" t="s">
        <v>259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258</v>
      </c>
      <c r="B34" s="64"/>
      <c r="C34" s="52"/>
      <c r="D34" s="64"/>
      <c r="E34" s="51"/>
      <c r="F34" s="42"/>
    </row>
    <row r="35" spans="1:6" ht="15" customHeight="1">
      <c r="A35" s="63" t="s">
        <v>254</v>
      </c>
      <c r="B35" s="64"/>
      <c r="C35" s="52"/>
      <c r="D35" s="64"/>
      <c r="E35" s="51"/>
      <c r="F35" s="42"/>
    </row>
    <row r="36" spans="1:6">
      <c r="A36" s="45" t="s">
        <v>222</v>
      </c>
      <c r="B36" s="64"/>
      <c r="C36" s="52"/>
      <c r="D36" s="64"/>
      <c r="E36" s="51"/>
      <c r="F36" s="42"/>
    </row>
    <row r="37" spans="1:6">
      <c r="A37" s="45" t="s">
        <v>238</v>
      </c>
      <c r="B37" s="51"/>
      <c r="C37" s="66"/>
      <c r="D37" s="51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257</v>
      </c>
      <c r="B39" s="64"/>
      <c r="C39" s="52"/>
      <c r="D39" s="64"/>
      <c r="E39" s="51"/>
      <c r="F39" s="42"/>
    </row>
    <row r="40" spans="1:6">
      <c r="A40" s="63" t="s">
        <v>256</v>
      </c>
      <c r="B40" s="64">
        <f>-623519-3114130</f>
        <v>-3737649</v>
      </c>
      <c r="C40" s="52"/>
      <c r="D40" s="64">
        <v>-846422</v>
      </c>
      <c r="E40" s="51"/>
      <c r="F40" s="42"/>
    </row>
    <row r="41" spans="1:6">
      <c r="A41" s="45" t="s">
        <v>223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6136420</v>
      </c>
      <c r="C42" s="55"/>
      <c r="D42" s="54">
        <v>6281568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-1319709</v>
      </c>
      <c r="C44" s="52"/>
      <c r="D44" s="64">
        <v>-1139588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83">
        <f>SUM(B42:B46)</f>
        <v>4816711</v>
      </c>
      <c r="C47" s="58"/>
      <c r="D47" s="67">
        <v>5141980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/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84">
        <f>+B47</f>
        <v>4816711</v>
      </c>
      <c r="C57" s="77"/>
      <c r="D57" s="76">
        <v>5141980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2022-07-23T17:14:29Z</dcterms:modified>
</cp:coreProperties>
</file>