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cuku\Downloads\"/>
    </mc:Choice>
  </mc:AlternateContent>
  <xr:revisionPtr revIDLastSave="0" documentId="13_ncr:1_{98AB3B73-4B61-420F-8EDB-B189E4DA195A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1-Pasqyra e Pozicioni Financiar" sheetId="17" r:id="rId1"/>
    <sheet name="2.1-Pasqyra e Perform. (natyra)" sheetId="18" r:id="rId2"/>
    <sheet name="3.1-CashFlow (indirekt)" sheetId="22" r:id="rId3"/>
    <sheet name="4-Pasq. e Levizjeve ne Kapi (3)" sheetId="43" r:id="rId4"/>
  </sheets>
  <externalReferences>
    <externalReference r:id="rId5"/>
  </externalReferences>
  <definedNames>
    <definedName name="_Je263">'[1]2.a1.PASH F1'!#REF!</definedName>
    <definedName name="_WW33">'[1]2.a1.PASH F1'!#REF!</definedName>
    <definedName name="Dec.18">#REF!</definedName>
    <definedName name="Oct.18">#REF!</definedName>
    <definedName name="_xlnm.Print_Area" localSheetId="0">'1-Pasqyra e Pozicioni Financiar'!$A$1:$G$111</definedName>
    <definedName name="_xlnm.Print_Area" localSheetId="1">'2.1-Pasqyra e Perform. (natyra)'!$A$1:$D$61</definedName>
    <definedName name="_xlnm.Print_Area" localSheetId="2">'3.1-CashFlow (indirekt)'!$B$1:$E$69</definedName>
    <definedName name="_xlnm.Print_Area" localSheetId="3">'4-Pasq. e Levizjeve ne Kapi (3)'!$A$1:$K$39</definedName>
    <definedName name="Z_181386F5_8DAB_4E85_A3D6_B3649233DDF4_.wvu.Cols" localSheetId="0" hidden="1">'1-Pasqyra e Pozicioni Financiar'!#REF!,'1-Pasqyra e Pozicioni Financiar'!#REF!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K37" i="43" l="1"/>
  <c r="I37" i="43"/>
  <c r="I38" i="43" s="1"/>
  <c r="C38" i="43"/>
  <c r="D38" i="43"/>
  <c r="E38" i="43"/>
  <c r="F38" i="43"/>
  <c r="G38" i="43"/>
  <c r="H38" i="43"/>
  <c r="J38" i="43"/>
  <c r="K38" i="43"/>
  <c r="B38" i="43"/>
  <c r="H37" i="43"/>
  <c r="G37" i="43"/>
  <c r="E37" i="43"/>
  <c r="B37" i="43"/>
  <c r="K35" i="43"/>
  <c r="I35" i="43"/>
  <c r="H35" i="43"/>
  <c r="K28" i="43"/>
  <c r="K25" i="43"/>
  <c r="I28" i="43"/>
  <c r="I25" i="43"/>
  <c r="H28" i="43"/>
  <c r="E66" i="22"/>
  <c r="E69" i="22" s="1"/>
  <c r="E73" i="22" s="1"/>
  <c r="E49" i="22"/>
  <c r="E64" i="22"/>
  <c r="C64" i="22"/>
  <c r="E72" i="22"/>
  <c r="C37" i="22"/>
  <c r="C49" i="22"/>
  <c r="E37" i="22"/>
  <c r="C72" i="22"/>
  <c r="E11" i="22"/>
  <c r="C11" i="22"/>
  <c r="B67" i="18"/>
  <c r="D66" i="18"/>
  <c r="B66" i="18"/>
  <c r="B57" i="18"/>
  <c r="B47" i="18"/>
  <c r="D42" i="18"/>
  <c r="D47" i="18" s="1"/>
  <c r="B42" i="18"/>
  <c r="E113" i="17"/>
  <c r="E75" i="17"/>
  <c r="E94" i="17" s="1"/>
  <c r="E111" i="17" s="1"/>
  <c r="E57" i="17"/>
  <c r="C111" i="17"/>
  <c r="E107" i="17"/>
  <c r="C107" i="17"/>
  <c r="E109" i="17"/>
  <c r="E55" i="17"/>
  <c r="E33" i="17"/>
  <c r="C109" i="17"/>
  <c r="C92" i="17"/>
  <c r="C94" i="17" s="1"/>
  <c r="C75" i="17"/>
  <c r="C57" i="17"/>
  <c r="C33" i="17"/>
  <c r="C55" i="17"/>
  <c r="C66" i="22" l="1"/>
  <c r="C69" i="22" s="1"/>
  <c r="C73" i="22" s="1"/>
  <c r="D57" i="18"/>
  <c r="D67" i="18" s="1"/>
  <c r="C113" i="17"/>
</calcChain>
</file>

<file path=xl/sharedStrings.xml><?xml version="1.0" encoding="utf-8"?>
<sst xmlns="http://schemas.openxmlformats.org/spreadsheetml/2006/main" count="273" uniqueCount="211">
  <si>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</si>
  <si>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</si>
  <si>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</si>
  <si>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</si>
  <si>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</si>
  <si>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</si>
  <si>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</si>
  <si>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</si>
  <si>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</si>
  <si>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</si>
  <si>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</si>
  <si>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</si>
  <si>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</si>
  <si>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</si>
  <si>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</si>
  <si>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</si>
  <si>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</si>
  <si>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</si>
  <si>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</si>
  <si>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</si>
  <si>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</si>
  <si>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</si>
  <si>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</si>
  <si>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</si>
  <si>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</si>
  <si>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</si>
  <si>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</si>
  <si>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</si>
  <si>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</si>
  <si>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</si>
  <si>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</si>
  <si>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</si>
  <si>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</si>
  <si>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</si>
  <si>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</si>
  <si>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</si>
  <si>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</si>
  <si>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</si>
  <si>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</si>
  <si>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</si>
  <si>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</si>
  <si>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</si>
  <si>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</si>
  <si>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</si>
  <si>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</si>
  <si>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</si>
  <si>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</si>
  <si>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</si>
  <si>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</si>
  <si>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</si>
  <si>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</si>
  <si>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</si>
  <si>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</si>
  <si>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</si>
  <si>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</si>
  <si>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</si>
  <si>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</si>
  <si>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</si>
  <si>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</si>
  <si>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</si>
  <si>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</si>
  <si>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</si>
  <si>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</si>
  <si>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</si>
  <si>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</si>
  <si>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</si>
  <si>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</si>
  <si>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</si>
  <si>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</si>
  <si>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</si>
  <si>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</si>
  <si>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</si>
  <si>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</si>
  <si>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</si>
  <si>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</si>
  <si>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</si>
  <si>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</si>
  <si>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</si>
  <si>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</si>
  <si>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</si>
  <si>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</si>
  <si>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</si>
  <si>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</si>
  <si>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</si>
  <si>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</si>
  <si>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</si>
  <si>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</si>
  <si>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</si>
  <si>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</si>
  <si>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</si>
  <si>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</si>
  <si>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</si>
  <si>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</si>
  <si>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</si>
  <si>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</si>
  <si>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</si>
  <si>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</si>
  <si>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</si>
  <si>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</si>
  <si>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</si>
  <si>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</si>
  <si>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</si>
  <si>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</si>
  <si>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</si>
  <si>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</si>
  <si>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</si>
  <si>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</si>
  <si>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</si>
  <si>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</si>
  <si>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</si>
  <si>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</si>
  <si>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</si>
  <si>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</si>
  <si>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</si>
  <si>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</si>
  <si>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</si>
  <si>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</si>
  <si>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</si>
  <si>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</si>
  <si>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</si>
  <si>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</si>
  <si>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</si>
  <si>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</si>
  <si>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</si>
  <si>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</si>
  <si>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</si>
  <si>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</si>
  <si>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</si>
  <si>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</si>
  <si>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</si>
  <si>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</si>
  <si>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</si>
  <si>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</si>
  <si>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</si>
  <si>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</si>
  <si>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</si>
  <si>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</si>
  <si>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</si>
  <si>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</si>
  <si>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</si>
  <si>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</si>
  <si>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</si>
  <si>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</si>
  <si>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</si>
  <si>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</si>
  <si>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</si>
  <si>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</si>
  <si>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</si>
  <si>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</si>
  <si>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</si>
  <si>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</si>
  <si>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</si>
  <si>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</si>
  <si>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</si>
  <si>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</si>
  <si>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</si>
  <si>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</si>
  <si>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</si>
  <si>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</si>
  <si>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</si>
  <si>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</si>
  <si>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</si>
  <si>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</si>
  <si>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</si>
  <si>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</si>
  <si>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</si>
  <si>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</si>
  <si>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</si>
  <si>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</si>
  <si>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</si>
  <si>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</si>
  <si>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</si>
  <si>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</si>
  <si>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</si>
  <si>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</si>
  <si>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</si>
  <si>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</si>
  <si>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</si>
  <si>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</si>
  <si>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</si>
  <si>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</si>
  <si>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</si>
  <si>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</si>
  <si>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</si>
  <si>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</si>
  <si>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</si>
  <si>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</si>
  <si>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</si>
  <si>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</si>
  <si>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</si>
  <si>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</si>
  <si>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</si>
  <si>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</si>
  <si>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</si>
  <si>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</si>
  <si>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</si>
  <si>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</si>
  <si>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</si>
  <si>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</si>
  <si>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</si>
  <si>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</si>
  <si>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</si>
  <si>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</si>
  <si>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Lek</t>
  </si>
  <si>
    <r>
      <t xml:space="preserve">~'Te tjera </t>
    </r>
    <r>
      <rPr>
        <i/>
        <sz val="11"/>
        <color indexed="8"/>
        <rFont val="Times New Roman"/>
        <family val="1"/>
        <charset val="238"/>
      </rPr>
      <t>(pershkruaj)</t>
    </r>
  </si>
  <si>
    <r>
      <t xml:space="preserve">~Te tjera </t>
    </r>
    <r>
      <rPr>
        <i/>
        <sz val="11"/>
        <color indexed="8"/>
        <rFont val="Times New Roman"/>
        <family val="1"/>
        <charset val="238"/>
      </rPr>
      <t>(pershkruaj)</t>
    </r>
  </si>
  <si>
    <t>K91420001D</t>
  </si>
  <si>
    <t>BRUNES CONSTRUCTION</t>
  </si>
  <si>
    <t>Pasqyrat financiare te vitit 2022</t>
  </si>
  <si>
    <t>Pozicioni financiar ne fund (viti aktual) 2022</t>
  </si>
  <si>
    <t>Pozicioni financiar ne fund (viti paraardhes)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</si>
</sst>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  <numFmt numFmtId="184" formatCode="_(* #,##0.0_);_(* \(#,##0.0\);_(* &quot;-&quot;??_);_(@_)"/>
  </numFmts>
  <fonts count="19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theme="0" tint="-0.499984740745262"/>
      <name val="Times New Roman"/>
      <family val="1"/>
    </font>
    <font>
      <sz val="11"/>
      <color theme="0" tint="-0.499984740745262"/>
      <name val="Times New Roman"/>
      <family val="1"/>
      <charset val="238"/>
    </font>
    <font>
      <b/>
      <sz val="11"/>
      <color theme="1"/>
      <name val="Times New Roman"/>
      <family val="1"/>
    </font>
    <font>
      <sz val="11"/>
      <color theme="0" tint="-0.14999847407452621"/>
      <name val="Times New Roman"/>
      <family val="1"/>
    </font>
    <font>
      <b/>
      <sz val="11"/>
      <color theme="0" tint="-0.14999847407452621"/>
      <name val="Times New Roman"/>
      <family val="1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4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57" fillId="26" borderId="1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32" fillId="27" borderId="2" applyNumberFormat="0" applyAlignment="0" applyProtection="0"/>
    <xf numFmtId="0" fontId="135" fillId="31" borderId="18" applyNumberFormat="0" applyAlignment="0" applyProtection="0"/>
    <xf numFmtId="0" fontId="58" fillId="27" borderId="2" applyNumberFormat="0" applyAlignment="0" applyProtection="0"/>
    <xf numFmtId="167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1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9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68" fontId="1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111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2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53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72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2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8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73" fontId="13" fillId="0" borderId="0" applyFont="0" applyFill="0" applyBorder="0" applyAlignment="0" applyProtection="0"/>
    <xf numFmtId="181" fontId="100" fillId="0" borderId="0" applyFont="0" applyFill="0" applyBorder="0" applyAlignment="0" applyProtection="0"/>
    <xf numFmtId="181" fontId="108" fillId="0" borderId="0" applyFont="0" applyFill="0" applyBorder="0" applyAlignment="0" applyProtection="0"/>
    <xf numFmtId="181" fontId="100" fillId="0" borderId="0" applyFont="0" applyFill="0" applyBorder="0" applyAlignment="0" applyProtection="0"/>
    <xf numFmtId="181" fontId="121" fillId="0" borderId="0" applyFont="0" applyFill="0" applyBorder="0" applyAlignment="0" applyProtection="0"/>
    <xf numFmtId="181" fontId="10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79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79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8" fillId="0" borderId="0" applyFont="0" applyFill="0" applyBorder="0" applyAlignment="0" applyProtection="0"/>
    <xf numFmtId="168" fontId="112" fillId="0" borderId="0" applyFont="0" applyFill="0" applyBorder="0" applyAlignment="0" applyProtection="0"/>
    <xf numFmtId="168" fontId="98" fillId="0" borderId="0" applyFont="0" applyFill="0" applyBorder="0" applyAlignment="0" applyProtection="0"/>
    <xf numFmtId="168" fontId="122" fillId="0" borderId="0" applyFont="0" applyFill="0" applyBorder="0" applyAlignment="0" applyProtection="0"/>
    <xf numFmtId="168" fontId="98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98" fillId="0" borderId="0" applyFont="0" applyFill="0" applyBorder="0" applyAlignment="0" applyProtection="0"/>
    <xf numFmtId="168" fontId="112" fillId="0" borderId="0" applyFont="0" applyFill="0" applyBorder="0" applyAlignment="0" applyProtection="0"/>
    <xf numFmtId="168" fontId="98" fillId="0" borderId="0" applyFont="0" applyFill="0" applyBorder="0" applyAlignment="0" applyProtection="0"/>
    <xf numFmtId="168" fontId="122" fillId="0" borderId="0" applyFont="0" applyFill="0" applyBorder="0" applyAlignment="0" applyProtection="0"/>
    <xf numFmtId="168" fontId="98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71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9" fillId="0" borderId="0" applyFont="0" applyFill="0" applyBorder="0" applyAlignment="0" applyProtection="0"/>
    <xf numFmtId="172" fontId="13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2" fontId="7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7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1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64" fillId="9" borderId="1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9" applyNumberFormat="0" applyFont="0" applyAlignment="0" applyProtection="0"/>
    <xf numFmtId="0" fontId="40" fillId="33" borderId="19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67" fillId="26" borderId="12" applyNumberFormat="0" applyAlignment="0" applyProtection="0"/>
    <xf numFmtId="182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48" fillId="0" borderId="0"/>
    <xf numFmtId="167" fontId="149" fillId="0" borderId="0" applyFont="0" applyFill="0" applyBorder="0" applyAlignment="0" applyProtection="0"/>
    <xf numFmtId="180" fontId="13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5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30" fillId="0" borderId="0" applyFont="0" applyFill="0" applyBorder="0" applyAlignment="0" applyProtection="0"/>
    <xf numFmtId="0" fontId="12" fillId="0" borderId="0"/>
    <xf numFmtId="0" fontId="143" fillId="0" borderId="25" applyNumberFormat="0" applyFill="0" applyAlignment="0" applyProtection="0"/>
    <xf numFmtId="43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42" fillId="37" borderId="20" applyNumberFormat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1" fillId="32" borderId="0" applyNumberFormat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4" applyNumberFormat="0" applyFill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8" fillId="36" borderId="17" applyNumberFormat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3" applyNumberFormat="0" applyFill="0" applyAlignment="0" applyProtection="0"/>
    <xf numFmtId="0" fontId="155" fillId="0" borderId="5" applyNumberFormat="0" applyFill="0" applyAlignment="0" applyProtection="0"/>
    <xf numFmtId="0" fontId="146" fillId="0" borderId="22" applyNumberFormat="0" applyFill="0" applyAlignment="0" applyProtection="0"/>
    <xf numFmtId="167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1" applyNumberFormat="0" applyFill="0" applyAlignment="0" applyProtection="0"/>
    <xf numFmtId="167" fontId="11" fillId="0" borderId="0" applyFont="0" applyFill="0" applyBorder="0" applyAlignment="0" applyProtection="0"/>
    <xf numFmtId="0" fontId="137" fillId="34" borderId="0" applyNumberFormat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7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167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167" fontId="11" fillId="0" borderId="0" applyFont="0" applyFill="0" applyBorder="0" applyAlignment="0" applyProtection="0"/>
    <xf numFmtId="167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6" fontId="163" fillId="0" borderId="0" applyFont="0" applyFill="0" applyBorder="0" applyAlignment="0" applyProtection="0"/>
    <xf numFmtId="168" fontId="165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5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49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68" fontId="14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67" fontId="160" fillId="0" borderId="0" applyFont="0" applyFill="0" applyBorder="0" applyAlignment="0" applyProtection="0"/>
    <xf numFmtId="175" fontId="163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5" fontId="163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5" fontId="163" fillId="0" borderId="0" applyFont="0" applyFill="0" applyBorder="0" applyAlignment="0" applyProtection="0"/>
    <xf numFmtId="168" fontId="165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72" fontId="162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5" fontId="163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164" fillId="0" borderId="0" applyFont="0" applyFill="0" applyBorder="0" applyAlignment="0" applyProtection="0"/>
    <xf numFmtId="0" fontId="9" fillId="0" borderId="0"/>
    <xf numFmtId="0" fontId="9" fillId="0" borderId="0"/>
    <xf numFmtId="167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0" fillId="0" borderId="0" applyFont="0" applyFill="0" applyBorder="0" applyAlignment="0" applyProtection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67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9" fillId="0" borderId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8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8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1" fillId="0" borderId="0" applyFont="0" applyFill="0" applyBorder="0" applyAlignment="0" applyProtection="0"/>
    <xf numFmtId="0" fontId="9" fillId="0" borderId="0"/>
    <xf numFmtId="0" fontId="9" fillId="0" borderId="0"/>
    <xf numFmtId="175" fontId="163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5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5" fillId="0" borderId="0" applyFont="0" applyFill="0" applyBorder="0" applyAlignment="0" applyProtection="0"/>
    <xf numFmtId="175" fontId="163" fillId="0" borderId="0" applyFont="0" applyFill="0" applyBorder="0" applyAlignment="0" applyProtection="0"/>
    <xf numFmtId="41" fontId="161" fillId="0" borderId="0" applyFont="0" applyFill="0" applyBorder="0" applyAlignment="0" applyProtection="0"/>
    <xf numFmtId="174" fontId="163" fillId="0" borderId="0" applyFont="0" applyFill="0" applyBorder="0" applyAlignment="0" applyProtection="0"/>
    <xf numFmtId="174" fontId="163" fillId="0" borderId="0" applyFont="0" applyFill="0" applyBorder="0" applyAlignment="0" applyProtection="0"/>
    <xf numFmtId="174" fontId="163" fillId="0" borderId="0" applyFont="0" applyFill="0" applyBorder="0" applyAlignment="0" applyProtection="0"/>
    <xf numFmtId="174" fontId="163" fillId="0" borderId="0" applyFont="0" applyFill="0" applyBorder="0" applyAlignment="0" applyProtection="0"/>
    <xf numFmtId="41" fontId="161" fillId="0" borderId="0" applyFont="0" applyFill="0" applyBorder="0" applyAlignment="0" applyProtection="0"/>
    <xf numFmtId="41" fontId="161" fillId="0" borderId="0" applyFont="0" applyFill="0" applyBorder="0" applyAlignment="0" applyProtection="0"/>
    <xf numFmtId="174" fontId="163" fillId="0" borderId="0" applyFont="0" applyFill="0" applyBorder="0" applyAlignment="0" applyProtection="0"/>
    <xf numFmtId="174" fontId="163" fillId="0" borderId="0" applyFont="0" applyFill="0" applyBorder="0" applyAlignment="0" applyProtection="0"/>
    <xf numFmtId="180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167" fontId="160" fillId="0" borderId="0" applyFont="0" applyFill="0" applyBorder="0" applyAlignment="0" applyProtection="0"/>
    <xf numFmtId="168" fontId="165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8" fontId="149" fillId="0" borderId="0" applyFont="0" applyFill="0" applyBorder="0" applyAlignment="0" applyProtection="0"/>
    <xf numFmtId="168" fontId="149" fillId="0" borderId="0" applyFont="0" applyFill="0" applyBorder="0" applyAlignment="0" applyProtection="0"/>
    <xf numFmtId="43" fontId="16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6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5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167" fontId="160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75" fontId="163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72" fontId="162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6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0" fillId="0" borderId="0" applyFont="0" applyFill="0" applyBorder="0" applyAlignment="0" applyProtection="0"/>
    <xf numFmtId="0" fontId="9" fillId="0" borderId="0"/>
    <xf numFmtId="167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163" fillId="0" borderId="0" applyFont="0" applyFill="0" applyBorder="0" applyAlignment="0" applyProtection="0"/>
    <xf numFmtId="168" fontId="165" fillId="0" borderId="0" applyFont="0" applyFill="0" applyBorder="0" applyAlignment="0" applyProtection="0"/>
    <xf numFmtId="167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7" fillId="0" borderId="0" applyFont="0" applyFill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0" fontId="5" fillId="0" borderId="0"/>
    <xf numFmtId="0" fontId="183" fillId="0" borderId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3" fillId="0" borderId="0"/>
    <xf numFmtId="168" fontId="1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169" fillId="0" borderId="0" xfId="3506" applyFont="1" applyAlignment="1">
      <alignment vertical="center"/>
    </xf>
    <xf numFmtId="0" fontId="169" fillId="0" borderId="0" xfId="3506" applyFont="1" applyAlignment="1">
      <alignment horizontal="center" vertical="center"/>
    </xf>
    <xf numFmtId="14" fontId="170" fillId="0" borderId="0" xfId="3275" applyNumberFormat="1" applyFont="1" applyAlignment="1">
      <alignment horizontal="center" vertical="center"/>
    </xf>
    <xf numFmtId="0" fontId="170" fillId="0" borderId="0" xfId="3275" applyFont="1" applyAlignment="1">
      <alignment horizontal="center" vertical="center"/>
    </xf>
    <xf numFmtId="0" fontId="169" fillId="0" borderId="0" xfId="3507" applyFont="1" applyAlignment="1">
      <alignment vertical="center"/>
    </xf>
    <xf numFmtId="0" fontId="170" fillId="0" borderId="0" xfId="3507" applyFont="1" applyAlignment="1">
      <alignment horizontal="center" vertical="center"/>
    </xf>
    <xf numFmtId="0" fontId="170" fillId="0" borderId="0" xfId="3507" applyFont="1" applyAlignment="1">
      <alignment vertical="center"/>
    </xf>
    <xf numFmtId="0" fontId="168" fillId="0" borderId="0" xfId="0" applyFont="1" applyAlignment="1">
      <alignment horizontal="center"/>
    </xf>
    <xf numFmtId="0" fontId="168" fillId="0" borderId="0" xfId="0" applyFont="1"/>
    <xf numFmtId="3" fontId="173" fillId="0" borderId="0" xfId="0" applyNumberFormat="1" applyFont="1" applyAlignment="1">
      <alignment horizontal="center" vertical="center"/>
    </xf>
    <xf numFmtId="0" fontId="171" fillId="0" borderId="0" xfId="0" applyFont="1"/>
    <xf numFmtId="3" fontId="174" fillId="0" borderId="0" xfId="0" applyNumberFormat="1" applyFont="1" applyAlignment="1">
      <alignment vertical="center"/>
    </xf>
    <xf numFmtId="0" fontId="173" fillId="0" borderId="0" xfId="3275" applyFont="1" applyAlignment="1">
      <alignment horizontal="left" vertical="center"/>
    </xf>
    <xf numFmtId="0" fontId="175" fillId="0" borderId="0" xfId="0" applyFont="1"/>
    <xf numFmtId="0" fontId="176" fillId="0" borderId="0" xfId="0" applyFont="1" applyAlignment="1">
      <alignment wrapText="1"/>
    </xf>
    <xf numFmtId="0" fontId="171" fillId="0" borderId="0" xfId="0" applyFont="1" applyAlignment="1">
      <alignment wrapText="1"/>
    </xf>
    <xf numFmtId="0" fontId="173" fillId="0" borderId="0" xfId="3275" applyFont="1" applyAlignment="1">
      <alignment vertical="center"/>
    </xf>
    <xf numFmtId="0" fontId="172" fillId="0" borderId="0" xfId="0" applyFont="1"/>
    <xf numFmtId="0" fontId="178" fillId="0" borderId="0" xfId="0" applyFont="1" applyAlignment="1">
      <alignment vertical="center"/>
    </xf>
    <xf numFmtId="0" fontId="179" fillId="0" borderId="0" xfId="0" applyFont="1"/>
    <xf numFmtId="0" fontId="180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0" borderId="26" xfId="0" applyNumberFormat="1" applyFont="1" applyBorder="1" applyAlignment="1">
      <alignment horizontal="right"/>
    </xf>
    <xf numFmtId="37" fontId="179" fillId="0" borderId="0" xfId="0" applyNumberFormat="1" applyFont="1" applyAlignment="1">
      <alignment horizontal="right"/>
    </xf>
    <xf numFmtId="0" fontId="177" fillId="0" borderId="0" xfId="0" applyFont="1" applyAlignment="1">
      <alignment horizontal="left" wrapText="1" indent="2"/>
    </xf>
    <xf numFmtId="0" fontId="171" fillId="0" borderId="0" xfId="0" applyFont="1" applyAlignment="1">
      <alignment vertical="top" wrapText="1"/>
    </xf>
    <xf numFmtId="0" fontId="171" fillId="0" borderId="16" xfId="0" applyFont="1" applyBorder="1" applyAlignment="1">
      <alignment wrapText="1"/>
    </xf>
    <xf numFmtId="37" fontId="175" fillId="0" borderId="16" xfId="0" applyNumberFormat="1" applyFont="1" applyBorder="1" applyAlignment="1">
      <alignment horizontal="right"/>
    </xf>
    <xf numFmtId="0" fontId="171" fillId="0" borderId="0" xfId="6592" applyFont="1" applyAlignment="1">
      <alignment wrapText="1"/>
    </xf>
    <xf numFmtId="37" fontId="173" fillId="0" borderId="26" xfId="6592" applyNumberFormat="1" applyFont="1" applyBorder="1" applyAlignment="1">
      <alignment horizontal="right" vertical="center"/>
    </xf>
    <xf numFmtId="0" fontId="176" fillId="0" borderId="0" xfId="6592" applyFont="1" applyAlignment="1">
      <alignment wrapText="1"/>
    </xf>
    <xf numFmtId="0" fontId="175" fillId="0" borderId="0" xfId="6592" applyFont="1"/>
    <xf numFmtId="37" fontId="175" fillId="0" borderId="0" xfId="6592" applyNumberFormat="1" applyFont="1" applyAlignment="1">
      <alignment horizontal="right"/>
    </xf>
    <xf numFmtId="37" fontId="179" fillId="0" borderId="16" xfId="6592" applyNumberFormat="1" applyFont="1" applyBorder="1" applyAlignment="1">
      <alignment horizontal="right"/>
    </xf>
    <xf numFmtId="0" fontId="181" fillId="0" borderId="0" xfId="6592" applyFont="1" applyAlignment="1">
      <alignment wrapText="1"/>
    </xf>
    <xf numFmtId="0" fontId="180" fillId="0" borderId="0" xfId="6592" applyFont="1"/>
    <xf numFmtId="0" fontId="171" fillId="0" borderId="0" xfId="6592" applyFont="1" applyAlignment="1">
      <alignment horizontal="center" wrapText="1"/>
    </xf>
    <xf numFmtId="0" fontId="184" fillId="0" borderId="0" xfId="6592" applyFont="1" applyAlignment="1">
      <alignment vertical="center"/>
    </xf>
    <xf numFmtId="0" fontId="184" fillId="0" borderId="0" xfId="6592" applyFont="1" applyAlignment="1">
      <alignment vertical="top" wrapText="1"/>
    </xf>
    <xf numFmtId="0" fontId="182" fillId="0" borderId="0" xfId="6592" applyFont="1" applyAlignment="1">
      <alignment vertical="top" wrapText="1"/>
    </xf>
    <xf numFmtId="0" fontId="182" fillId="0" borderId="0" xfId="6592" applyFont="1" applyAlignment="1">
      <alignment vertical="top"/>
    </xf>
    <xf numFmtId="0" fontId="184" fillId="0" borderId="0" xfId="6592" applyFont="1"/>
    <xf numFmtId="37" fontId="175" fillId="0" borderId="0" xfId="6592" applyNumberFormat="1" applyFont="1"/>
    <xf numFmtId="0" fontId="182" fillId="60" borderId="0" xfId="6592" applyFont="1" applyFill="1" applyAlignment="1">
      <alignment vertical="top"/>
    </xf>
    <xf numFmtId="0" fontId="171" fillId="60" borderId="0" xfId="0" applyFont="1" applyFill="1" applyAlignment="1">
      <alignment wrapText="1"/>
    </xf>
    <xf numFmtId="0" fontId="177" fillId="60" borderId="0" xfId="0" applyFont="1" applyFill="1" applyAlignment="1">
      <alignment horizontal="left" wrapText="1" indent="2"/>
    </xf>
    <xf numFmtId="0" fontId="171" fillId="0" borderId="0" xfId="3275" applyFont="1" applyAlignment="1">
      <alignment vertical="top" wrapText="1"/>
    </xf>
    <xf numFmtId="0" fontId="171" fillId="59" borderId="0" xfId="0" applyFont="1" applyFill="1" applyAlignment="1">
      <alignment horizontal="left" wrapText="1"/>
    </xf>
    <xf numFmtId="0" fontId="176" fillId="0" borderId="0" xfId="0" applyFont="1" applyAlignment="1">
      <alignment horizontal="left" wrapText="1"/>
    </xf>
    <xf numFmtId="0" fontId="176" fillId="0" borderId="0" xfId="0" applyFont="1" applyAlignment="1">
      <alignment horizontal="left" wrapText="1" indent="2"/>
    </xf>
    <xf numFmtId="0" fontId="176" fillId="0" borderId="0" xfId="0" applyFont="1" applyAlignment="1">
      <alignment horizontal="left" indent="2"/>
    </xf>
    <xf numFmtId="0" fontId="177" fillId="0" borderId="0" xfId="0" applyFont="1" applyAlignment="1">
      <alignment wrapText="1"/>
    </xf>
    <xf numFmtId="38" fontId="175" fillId="0" borderId="0" xfId="0" applyNumberFormat="1" applyFont="1"/>
    <xf numFmtId="0" fontId="169" fillId="0" borderId="0" xfId="0" applyFont="1" applyAlignment="1">
      <alignment horizontal="center" vertical="center"/>
    </xf>
    <xf numFmtId="0" fontId="186" fillId="0" borderId="0" xfId="3507" applyFont="1" applyAlignment="1">
      <alignment vertical="center"/>
    </xf>
    <xf numFmtId="0" fontId="186" fillId="0" borderId="0" xfId="0" applyFont="1"/>
    <xf numFmtId="165" fontId="175" fillId="59" borderId="0" xfId="0" applyNumberFormat="1" applyFont="1" applyFill="1"/>
    <xf numFmtId="165" fontId="175" fillId="0" borderId="0" xfId="0" applyNumberFormat="1" applyFont="1"/>
    <xf numFmtId="165" fontId="179" fillId="0" borderId="0" xfId="0" applyNumberFormat="1" applyFont="1"/>
    <xf numFmtId="165" fontId="173" fillId="0" borderId="26" xfId="0" applyNumberFormat="1" applyFont="1" applyBorder="1" applyAlignment="1">
      <alignment vertical="center"/>
    </xf>
    <xf numFmtId="165" fontId="173" fillId="0" borderId="0" xfId="0" applyNumberFormat="1" applyFont="1" applyAlignment="1">
      <alignment vertical="center"/>
    </xf>
    <xf numFmtId="165" fontId="174" fillId="0" borderId="0" xfId="0" applyNumberFormat="1" applyFont="1" applyAlignment="1">
      <alignment vertical="center"/>
    </xf>
    <xf numFmtId="165" fontId="173" fillId="0" borderId="16" xfId="0" applyNumberFormat="1" applyFont="1" applyBorder="1" applyAlignment="1">
      <alignment vertical="center"/>
    </xf>
    <xf numFmtId="165" fontId="173" fillId="0" borderId="15" xfId="0" applyNumberFormat="1" applyFont="1" applyBorder="1" applyAlignment="1">
      <alignment vertical="center"/>
    </xf>
    <xf numFmtId="165" fontId="179" fillId="0" borderId="26" xfId="0" applyNumberFormat="1" applyFont="1" applyBorder="1"/>
    <xf numFmtId="165" fontId="170" fillId="0" borderId="0" xfId="3507" applyNumberFormat="1" applyFont="1" applyAlignment="1">
      <alignment horizontal="center" vertical="center"/>
    </xf>
    <xf numFmtId="165" fontId="186" fillId="0" borderId="0" xfId="3507" applyNumberFormat="1" applyFont="1" applyAlignment="1">
      <alignment vertical="center"/>
    </xf>
    <xf numFmtId="0" fontId="186" fillId="0" borderId="0" xfId="3275" applyFont="1"/>
    <xf numFmtId="165" fontId="186" fillId="0" borderId="0" xfId="3275" applyNumberFormat="1" applyFont="1" applyAlignment="1">
      <alignment horizontal="center"/>
    </xf>
    <xf numFmtId="167" fontId="186" fillId="0" borderId="0" xfId="0" applyNumberFormat="1" applyFont="1" applyAlignment="1">
      <alignment horizontal="center"/>
    </xf>
    <xf numFmtId="165" fontId="179" fillId="0" borderId="15" xfId="0" applyNumberFormat="1" applyFont="1" applyBorder="1"/>
    <xf numFmtId="165" fontId="179" fillId="59" borderId="16" xfId="0" applyNumberFormat="1" applyFont="1" applyFill="1" applyBorder="1"/>
    <xf numFmtId="165" fontId="168" fillId="0" borderId="0" xfId="0" applyNumberFormat="1" applyFont="1"/>
    <xf numFmtId="0" fontId="176" fillId="0" borderId="0" xfId="0" quotePrefix="1" applyFont="1" applyAlignment="1">
      <alignment horizontal="left" wrapText="1" indent="2"/>
    </xf>
    <xf numFmtId="165" fontId="175" fillId="62" borderId="0" xfId="0" applyNumberFormat="1" applyFont="1" applyFill="1"/>
    <xf numFmtId="0" fontId="187" fillId="0" borderId="0" xfId="6592" applyFont="1"/>
    <xf numFmtId="165" fontId="187" fillId="0" borderId="0" xfId="6592" applyNumberFormat="1" applyFont="1"/>
    <xf numFmtId="165" fontId="179" fillId="0" borderId="16" xfId="6592" applyNumberFormat="1" applyFont="1" applyBorder="1" applyAlignment="1">
      <alignment horizontal="right"/>
    </xf>
    <xf numFmtId="165" fontId="176" fillId="0" borderId="0" xfId="6593" applyNumberFormat="1" applyFont="1" applyBorder="1" applyAlignment="1">
      <alignment horizontal="right"/>
    </xf>
    <xf numFmtId="165" fontId="175" fillId="0" borderId="0" xfId="6592" applyNumberFormat="1" applyFont="1" applyAlignment="1">
      <alignment horizontal="right"/>
    </xf>
    <xf numFmtId="165" fontId="175" fillId="61" borderId="0" xfId="6592" applyNumberFormat="1" applyFont="1" applyFill="1" applyAlignment="1">
      <alignment horizontal="right"/>
    </xf>
    <xf numFmtId="165" fontId="179" fillId="0" borderId="26" xfId="6592" applyNumberFormat="1" applyFont="1" applyBorder="1" applyAlignment="1">
      <alignment horizontal="right"/>
    </xf>
    <xf numFmtId="165" fontId="179" fillId="61" borderId="26" xfId="6592" applyNumberFormat="1" applyFont="1" applyFill="1" applyBorder="1" applyAlignment="1">
      <alignment horizontal="right"/>
    </xf>
    <xf numFmtId="165" fontId="176" fillId="0" borderId="0" xfId="6593" applyNumberFormat="1" applyFont="1" applyFill="1" applyBorder="1" applyAlignment="1" applyProtection="1">
      <alignment horizontal="right" wrapText="1"/>
    </xf>
    <xf numFmtId="165" fontId="179" fillId="59" borderId="16" xfId="6592" applyNumberFormat="1" applyFont="1" applyFill="1" applyBorder="1" applyAlignment="1">
      <alignment horizontal="right"/>
    </xf>
    <xf numFmtId="0" fontId="188" fillId="0" borderId="0" xfId="0" applyFont="1" applyAlignment="1">
      <alignment horizontal="center"/>
    </xf>
    <xf numFmtId="37" fontId="168" fillId="0" borderId="0" xfId="0" applyNumberFormat="1" applyFont="1" applyAlignment="1">
      <alignment horizontal="center"/>
    </xf>
    <xf numFmtId="170" fontId="168" fillId="0" borderId="0" xfId="215" applyNumberFormat="1" applyFont="1" applyFill="1" applyBorder="1" applyAlignment="1" applyProtection="1">
      <alignment horizontal="center"/>
    </xf>
    <xf numFmtId="0" fontId="189" fillId="0" borderId="0" xfId="0" applyFont="1"/>
    <xf numFmtId="3" fontId="190" fillId="0" borderId="0" xfId="0" applyNumberFormat="1" applyFont="1" applyAlignment="1">
      <alignment horizontal="center" vertical="center"/>
    </xf>
    <xf numFmtId="0" fontId="190" fillId="0" borderId="0" xfId="0" applyFont="1"/>
    <xf numFmtId="0" fontId="172" fillId="0" borderId="0" xfId="0" applyFont="1" applyAlignment="1">
      <alignment horizontal="left"/>
    </xf>
    <xf numFmtId="9" fontId="177" fillId="0" borderId="0" xfId="6601" applyFont="1" applyAlignment="1">
      <alignment horizontal="left" wrapText="1" indent="2"/>
    </xf>
    <xf numFmtId="165" fontId="177" fillId="0" borderId="0" xfId="0" applyNumberFormat="1" applyFont="1" applyAlignment="1">
      <alignment horizontal="left" wrapText="1" indent="2"/>
    </xf>
    <xf numFmtId="165" fontId="171" fillId="0" borderId="0" xfId="0" applyNumberFormat="1" applyFont="1" applyAlignment="1">
      <alignment wrapText="1"/>
    </xf>
    <xf numFmtId="165" fontId="171" fillId="0" borderId="0" xfId="0" applyNumberFormat="1" applyFont="1"/>
    <xf numFmtId="0" fontId="170" fillId="0" borderId="0" xfId="3507" applyFont="1" applyAlignment="1">
      <alignment horizontal="left" vertical="center" wrapText="1"/>
    </xf>
    <xf numFmtId="0" fontId="172" fillId="0" borderId="0" xfId="0" applyFont="1" applyAlignment="1">
      <alignment horizontal="left"/>
    </xf>
    <xf numFmtId="184" fontId="191" fillId="0" borderId="0" xfId="215" applyNumberFormat="1" applyFont="1"/>
    <xf numFmtId="165" fontId="175" fillId="0" borderId="0" xfId="6592" applyNumberFormat="1" applyFont="1"/>
  </cellXfs>
  <cellStyles count="660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14" xfId="6600" xr:uid="{ABF19A65-4C8F-46F6-95A2-DCA5BB259142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2 6" xfId="6598" xr:uid="{E582C9EC-1F0F-4350-BF3E-F23AD96CD701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6" xr:uid="{7CAF1A9B-9190-4DE8-8B34-A5805D1F81F0}"/>
    <cellStyle name="Comma 484" xfId="6597" xr:uid="{4831B0F1-C45C-4EEC-8352-B27C2F0BBC86}"/>
    <cellStyle name="Comma 485" xfId="6603" xr:uid="{3A527243-CC58-4597-BD26-6407FFB70AC3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602" xr:uid="{2901DCAE-F8E9-40BC-A3C3-F9BFFA6AEF82}"/>
    <cellStyle name="Normal 24" xfId="6599" xr:uid="{77E1AD40-5F3C-475D-8082-1408A0DD5FBF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" xfId="6601" builtinId="5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bundo/Desktop/enkeleda%20pc%20i%20vjeter/Brunes%20Construction%20Fiskale/Bilanci%20BC%202019/Bilanci%20tatime%202019%20B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1.BIL"/>
      <sheetName val="2.a1.PASH F1"/>
      <sheetName val="Permbledhesja e shpenzimeve "/>
      <sheetName val="3.a1.Pasqyra TRgjith"/>
      <sheetName val="3.FLUK-dir."/>
      <sheetName val="4.PKV-Ind (2)"/>
      <sheetName val="Amortizimi "/>
      <sheetName val="Tatim Fitimi "/>
      <sheetName val="Inventari "/>
      <sheetName val="Klientet "/>
      <sheetName val="Furnitoret "/>
      <sheetName val="Gjendje Banka "/>
      <sheetName val="Te ardhura 2019"/>
      <sheetName val="Te tjera te pagueshme "/>
      <sheetName val="Shenime "/>
      <sheetName val="Shp te pa zbritshme "/>
      <sheetName val="Permbledhese TVSH "/>
      <sheetName val="Permbledhese e Sig"/>
      <sheetName val="Blerjet FBT"/>
      <sheetName val="PIVOT FBT sipas llogarive "/>
      <sheetName val="Sheet1"/>
      <sheetName val="Zberthimi 2018"/>
      <sheetName val="Zberthimi Brunes Space "/>
      <sheetName val="Zberthimi Dekoll"/>
      <sheetName val="Permbledhese te Faturimev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128"/>
  <sheetViews>
    <sheetView tabSelected="1" zoomScale="80" zoomScaleNormal="80" zoomScaleSheetLayoutView="80" workbookViewId="0">
      <selection activeCell="C112" sqref="C112"/>
    </sheetView>
  </sheetViews>
  <sheetFormatPr defaultColWidth="9.140625" defaultRowHeight="15"/>
  <cols>
    <col min="1" max="1" width="83.42578125" style="9" customWidth="1"/>
    <col min="2" max="2" width="8" style="9" customWidth="1"/>
    <col min="3" max="3" width="15.7109375" style="8" customWidth="1"/>
    <col min="4" max="4" width="9" style="9" customWidth="1"/>
    <col min="5" max="5" width="15.7109375" style="8" customWidth="1"/>
    <col min="6" max="6" width="12.7109375" style="8" hidden="1" customWidth="1"/>
    <col min="7" max="7" width="15.7109375" style="8" hidden="1" customWidth="1"/>
    <col min="8" max="8" width="2.42578125" style="8" customWidth="1"/>
    <col min="9" max="9" width="2.7109375" style="90" customWidth="1"/>
    <col min="10" max="10" width="13.42578125" style="9" bestFit="1" customWidth="1"/>
    <col min="11" max="16384" width="9.140625" style="9"/>
  </cols>
  <sheetData>
    <row r="1" spans="1:10">
      <c r="A1" s="20" t="s">
        <v>208</v>
      </c>
      <c r="B1" s="20"/>
      <c r="D1" s="20"/>
    </row>
    <row r="2" spans="1:10">
      <c r="A2" s="21" t="s">
        <v>207</v>
      </c>
      <c r="B2" s="21"/>
      <c r="D2" s="21"/>
    </row>
    <row r="3" spans="1:10">
      <c r="A3" s="21" t="s">
        <v>206</v>
      </c>
      <c r="B3" s="21"/>
      <c r="D3" s="21"/>
    </row>
    <row r="4" spans="1:10">
      <c r="A4" s="21" t="s">
        <v>203</v>
      </c>
      <c r="B4" s="21"/>
      <c r="D4" s="21"/>
    </row>
    <row r="5" spans="1:10">
      <c r="A5" s="11" t="s">
        <v>37</v>
      </c>
      <c r="B5" s="11"/>
      <c r="D5" s="11"/>
    </row>
    <row r="6" spans="1:10">
      <c r="A6" s="18"/>
      <c r="B6" s="18"/>
      <c r="C6" s="10" t="s">
        <v>9</v>
      </c>
      <c r="D6" s="18"/>
      <c r="E6" s="10" t="s">
        <v>9</v>
      </c>
      <c r="F6" s="10"/>
      <c r="G6" s="10" t="s">
        <v>9</v>
      </c>
      <c r="I6" s="91"/>
    </row>
    <row r="7" spans="1:10">
      <c r="A7" s="18"/>
      <c r="B7" s="18"/>
      <c r="C7" s="10" t="s">
        <v>10</v>
      </c>
      <c r="D7" s="18"/>
      <c r="E7" s="10" t="s">
        <v>10</v>
      </c>
      <c r="F7" s="10"/>
      <c r="G7" s="10" t="s">
        <v>10</v>
      </c>
      <c r="H7" s="9"/>
    </row>
    <row r="8" spans="1:10">
      <c r="A8" s="11" t="s">
        <v>11</v>
      </c>
      <c r="B8" s="11"/>
      <c r="C8" s="55">
        <v>2022</v>
      </c>
      <c r="D8" s="11"/>
      <c r="E8" s="55">
        <v>2021</v>
      </c>
      <c r="F8" s="55"/>
      <c r="G8" s="55">
        <v>2020</v>
      </c>
      <c r="H8" s="9"/>
    </row>
    <row r="9" spans="1:10">
      <c r="A9" s="11"/>
      <c r="B9" s="11"/>
      <c r="C9" s="12"/>
      <c r="D9" s="11"/>
      <c r="E9" s="12"/>
      <c r="F9" s="12"/>
      <c r="G9" s="12"/>
      <c r="H9" s="9"/>
    </row>
    <row r="10" spans="1:10">
      <c r="A10" s="13" t="s">
        <v>12</v>
      </c>
      <c r="B10" s="13"/>
      <c r="C10" s="14"/>
      <c r="D10" s="13"/>
      <c r="E10" s="14"/>
      <c r="F10" s="14"/>
      <c r="G10" s="14"/>
      <c r="H10" s="9"/>
    </row>
    <row r="11" spans="1:10">
      <c r="A11" s="16" t="s">
        <v>13</v>
      </c>
      <c r="B11" s="16"/>
      <c r="C11" s="58">
        <v>4941360</v>
      </c>
      <c r="D11" s="16"/>
      <c r="E11" s="58">
        <v>1435059</v>
      </c>
      <c r="F11" s="59"/>
      <c r="G11" s="58">
        <v>175973</v>
      </c>
      <c r="H11" s="9"/>
      <c r="I11" s="92"/>
      <c r="J11" s="74"/>
    </row>
    <row r="12" spans="1:10">
      <c r="A12" s="16" t="s">
        <v>74</v>
      </c>
      <c r="B12" s="16"/>
      <c r="C12" s="60"/>
      <c r="D12" s="16"/>
      <c r="E12" s="60"/>
      <c r="F12" s="59"/>
      <c r="G12" s="60"/>
      <c r="H12" s="9"/>
    </row>
    <row r="13" spans="1:10" ht="16.5" customHeight="1">
      <c r="A13" s="26" t="s">
        <v>109</v>
      </c>
      <c r="B13" s="26"/>
      <c r="C13" s="58">
        <v>0</v>
      </c>
      <c r="D13" s="26"/>
      <c r="E13" s="58">
        <v>0</v>
      </c>
      <c r="F13" s="59"/>
      <c r="G13" s="58">
        <v>0</v>
      </c>
      <c r="H13" s="9"/>
      <c r="I13" s="92"/>
    </row>
    <row r="14" spans="1:10" ht="16.5" customHeight="1">
      <c r="A14" s="26" t="s">
        <v>110</v>
      </c>
      <c r="B14" s="26"/>
      <c r="C14" s="58">
        <v>0</v>
      </c>
      <c r="D14" s="26"/>
      <c r="E14" s="58">
        <v>0</v>
      </c>
      <c r="F14" s="59"/>
      <c r="G14" s="58">
        <v>0</v>
      </c>
      <c r="H14" s="9"/>
      <c r="I14" s="92"/>
    </row>
    <row r="15" spans="1:10">
      <c r="A15" s="26" t="s">
        <v>121</v>
      </c>
      <c r="B15" s="26"/>
      <c r="C15" s="58">
        <v>0</v>
      </c>
      <c r="D15" s="26"/>
      <c r="E15" s="58">
        <v>0</v>
      </c>
      <c r="F15" s="59"/>
      <c r="G15" s="58">
        <v>0</v>
      </c>
      <c r="H15" s="9"/>
      <c r="I15" s="92"/>
    </row>
    <row r="16" spans="1:10">
      <c r="A16" s="26" t="s">
        <v>111</v>
      </c>
      <c r="B16" s="26"/>
      <c r="C16" s="58">
        <v>0</v>
      </c>
      <c r="D16" s="26"/>
      <c r="E16" s="58">
        <v>0</v>
      </c>
      <c r="F16" s="59"/>
      <c r="G16" s="58">
        <v>0</v>
      </c>
      <c r="H16" s="9"/>
      <c r="I16" s="92"/>
    </row>
    <row r="17" spans="1:10">
      <c r="A17" s="16" t="s">
        <v>14</v>
      </c>
      <c r="B17" s="16"/>
      <c r="C17" s="60"/>
      <c r="D17" s="16"/>
      <c r="E17" s="60"/>
      <c r="F17" s="59"/>
      <c r="G17" s="60"/>
      <c r="H17" s="9"/>
    </row>
    <row r="18" spans="1:10">
      <c r="A18" s="26" t="s">
        <v>122</v>
      </c>
      <c r="B18" s="26"/>
      <c r="C18" s="58">
        <v>56210888</v>
      </c>
      <c r="D18" s="95"/>
      <c r="E18" s="58">
        <v>85443514</v>
      </c>
      <c r="F18" s="59"/>
      <c r="G18" s="58">
        <v>67151133</v>
      </c>
      <c r="H18" s="9"/>
      <c r="I18" s="92"/>
      <c r="J18" s="74"/>
    </row>
    <row r="19" spans="1:10" ht="16.5" customHeight="1">
      <c r="A19" s="26" t="s">
        <v>112</v>
      </c>
      <c r="B19" s="26"/>
      <c r="C19" s="58">
        <v>0</v>
      </c>
      <c r="D19" s="95"/>
      <c r="E19" s="58">
        <v>0</v>
      </c>
      <c r="F19" s="59"/>
      <c r="G19" s="58">
        <v>0</v>
      </c>
      <c r="H19" s="9"/>
      <c r="I19" s="92"/>
      <c r="J19" s="74"/>
    </row>
    <row r="20" spans="1:10" ht="16.5" customHeight="1">
      <c r="A20" s="26" t="s">
        <v>113</v>
      </c>
      <c r="B20" s="26"/>
      <c r="C20" s="58">
        <v>0</v>
      </c>
      <c r="D20" s="95"/>
      <c r="E20" s="58">
        <v>0</v>
      </c>
      <c r="F20" s="59"/>
      <c r="G20" s="58">
        <v>0</v>
      </c>
      <c r="H20" s="9"/>
      <c r="I20" s="92"/>
      <c r="J20" s="74"/>
    </row>
    <row r="21" spans="1:10">
      <c r="A21" s="26" t="s">
        <v>7</v>
      </c>
      <c r="B21" s="26"/>
      <c r="C21" s="58">
        <v>7621005</v>
      </c>
      <c r="D21" s="95"/>
      <c r="E21" s="58">
        <v>2776414</v>
      </c>
      <c r="F21" s="59"/>
      <c r="G21" s="58">
        <v>78235115</v>
      </c>
      <c r="H21" s="9"/>
      <c r="I21" s="92"/>
      <c r="J21" s="74"/>
    </row>
    <row r="22" spans="1:10">
      <c r="A22" s="26" t="s">
        <v>114</v>
      </c>
      <c r="B22" s="26"/>
      <c r="C22" s="58"/>
      <c r="D22" s="95"/>
      <c r="E22" s="58">
        <v>0</v>
      </c>
      <c r="F22" s="59"/>
      <c r="G22" s="58">
        <v>0</v>
      </c>
      <c r="H22" s="9"/>
      <c r="I22" s="92"/>
      <c r="J22" s="74"/>
    </row>
    <row r="23" spans="1:10">
      <c r="A23" s="16" t="s">
        <v>67</v>
      </c>
      <c r="B23" s="16"/>
      <c r="C23" s="59"/>
      <c r="D23" s="95"/>
      <c r="E23" s="59"/>
      <c r="F23" s="59"/>
      <c r="G23" s="59"/>
      <c r="H23" s="9"/>
    </row>
    <row r="24" spans="1:10">
      <c r="A24" s="26" t="s">
        <v>75</v>
      </c>
      <c r="B24" s="26"/>
      <c r="C24" s="58">
        <v>0</v>
      </c>
      <c r="D24" s="95"/>
      <c r="E24" s="58">
        <v>0</v>
      </c>
      <c r="F24" s="59"/>
      <c r="G24" s="58">
        <v>0</v>
      </c>
      <c r="H24" s="9"/>
      <c r="I24" s="92"/>
      <c r="J24" s="74"/>
    </row>
    <row r="25" spans="1:10">
      <c r="A25" s="26" t="s">
        <v>76</v>
      </c>
      <c r="B25" s="26"/>
      <c r="C25" s="58">
        <v>0</v>
      </c>
      <c r="D25" s="95"/>
      <c r="E25" s="58">
        <v>0</v>
      </c>
      <c r="F25" s="59"/>
      <c r="G25" s="58">
        <v>0</v>
      </c>
      <c r="H25" s="9"/>
      <c r="I25" s="92"/>
      <c r="J25" s="74"/>
    </row>
    <row r="26" spans="1:10">
      <c r="A26" s="26" t="s">
        <v>77</v>
      </c>
      <c r="B26" s="26"/>
      <c r="C26" s="58">
        <v>0</v>
      </c>
      <c r="D26" s="95"/>
      <c r="E26" s="58">
        <v>0</v>
      </c>
      <c r="F26" s="59"/>
      <c r="G26" s="58">
        <v>0</v>
      </c>
      <c r="H26" s="9"/>
      <c r="I26" s="92"/>
      <c r="J26" s="74"/>
    </row>
    <row r="27" spans="1:10">
      <c r="A27" s="26" t="s">
        <v>61</v>
      </c>
      <c r="B27" s="26"/>
      <c r="C27" s="58">
        <v>26397319</v>
      </c>
      <c r="D27" s="95"/>
      <c r="E27" s="58">
        <v>1630268</v>
      </c>
      <c r="F27" s="59"/>
      <c r="G27" s="58">
        <v>1630268</v>
      </c>
      <c r="H27" s="9"/>
      <c r="I27" s="92"/>
      <c r="J27" s="74"/>
    </row>
    <row r="28" spans="1:10">
      <c r="A28" s="26" t="s">
        <v>78</v>
      </c>
      <c r="B28" s="26"/>
      <c r="C28" s="58">
        <v>0</v>
      </c>
      <c r="D28" s="95"/>
      <c r="E28" s="58">
        <v>0</v>
      </c>
      <c r="F28" s="59"/>
      <c r="G28" s="58">
        <v>0</v>
      </c>
      <c r="H28" s="9"/>
      <c r="I28" s="92"/>
      <c r="J28" s="74"/>
    </row>
    <row r="29" spans="1:10">
      <c r="A29" s="26" t="s">
        <v>79</v>
      </c>
      <c r="B29" s="26"/>
      <c r="C29" s="58">
        <v>0</v>
      </c>
      <c r="D29" s="95"/>
      <c r="E29" s="58">
        <v>0</v>
      </c>
      <c r="F29" s="59"/>
      <c r="G29" s="58">
        <v>0</v>
      </c>
      <c r="H29" s="9"/>
      <c r="I29" s="92"/>
      <c r="J29" s="74"/>
    </row>
    <row r="30" spans="1:10">
      <c r="A30" s="26" t="s">
        <v>80</v>
      </c>
      <c r="B30" s="26"/>
      <c r="C30" s="58">
        <v>151072816</v>
      </c>
      <c r="D30" s="95"/>
      <c r="E30" s="58">
        <v>72251328</v>
      </c>
      <c r="F30" s="59"/>
      <c r="G30" s="58">
        <v>0</v>
      </c>
      <c r="H30" s="9"/>
      <c r="I30" s="92"/>
      <c r="J30" s="74"/>
    </row>
    <row r="31" spans="1:10">
      <c r="A31" s="16" t="s">
        <v>15</v>
      </c>
      <c r="B31" s="16"/>
      <c r="C31" s="58">
        <v>0</v>
      </c>
      <c r="D31" s="95"/>
      <c r="E31" s="58">
        <v>0</v>
      </c>
      <c r="F31" s="59"/>
      <c r="G31" s="58">
        <v>0</v>
      </c>
      <c r="H31" s="9"/>
      <c r="I31" s="92"/>
      <c r="J31" s="74"/>
    </row>
    <row r="32" spans="1:10">
      <c r="A32" s="16" t="s">
        <v>16</v>
      </c>
      <c r="B32" s="16"/>
      <c r="C32" s="58">
        <v>0</v>
      </c>
      <c r="D32" s="16"/>
      <c r="E32" s="58">
        <v>0</v>
      </c>
      <c r="F32" s="59"/>
      <c r="G32" s="58">
        <v>0</v>
      </c>
      <c r="H32" s="9"/>
      <c r="I32" s="92"/>
      <c r="J32" s="74"/>
    </row>
    <row r="33" spans="1:10">
      <c r="A33" s="16" t="s">
        <v>2</v>
      </c>
      <c r="B33" s="16"/>
      <c r="C33" s="61">
        <f>SUM(C11:C32)</f>
        <v>246243388</v>
      </c>
      <c r="D33" s="16"/>
      <c r="E33" s="61">
        <f>SUM(E11:E32)</f>
        <v>163536583</v>
      </c>
      <c r="F33" s="59"/>
      <c r="G33" s="61">
        <v>147192489</v>
      </c>
      <c r="H33" s="9"/>
    </row>
    <row r="34" spans="1:10">
      <c r="A34" s="16"/>
      <c r="B34" s="16"/>
      <c r="C34" s="59"/>
      <c r="D34" s="16"/>
      <c r="E34" s="59"/>
      <c r="F34" s="59"/>
      <c r="G34" s="59"/>
      <c r="H34" s="9"/>
    </row>
    <row r="35" spans="1:10">
      <c r="A35" s="16" t="s">
        <v>18</v>
      </c>
      <c r="B35" s="16"/>
      <c r="C35" s="59"/>
      <c r="D35" s="16"/>
      <c r="E35" s="59"/>
      <c r="F35" s="59"/>
      <c r="G35" s="59"/>
      <c r="H35" s="9"/>
    </row>
    <row r="36" spans="1:10">
      <c r="A36" s="16" t="s">
        <v>81</v>
      </c>
      <c r="B36" s="16"/>
      <c r="C36" s="59"/>
      <c r="D36" s="16"/>
      <c r="E36" s="59"/>
      <c r="F36" s="59"/>
      <c r="G36" s="59"/>
      <c r="H36" s="9"/>
    </row>
    <row r="37" spans="1:10">
      <c r="A37" s="26" t="s">
        <v>115</v>
      </c>
      <c r="B37" s="26"/>
      <c r="C37" s="58">
        <v>0</v>
      </c>
      <c r="D37" s="26"/>
      <c r="E37" s="58">
        <v>0</v>
      </c>
      <c r="F37" s="59"/>
      <c r="G37" s="58">
        <v>0</v>
      </c>
      <c r="H37" s="9"/>
      <c r="I37" s="92"/>
      <c r="J37" s="74"/>
    </row>
    <row r="38" spans="1:10">
      <c r="A38" s="26" t="s">
        <v>116</v>
      </c>
      <c r="B38" s="26"/>
      <c r="C38" s="58">
        <v>33300</v>
      </c>
      <c r="D38" s="26"/>
      <c r="E38" s="58">
        <v>33300</v>
      </c>
      <c r="F38" s="59"/>
      <c r="G38" s="58">
        <v>33300</v>
      </c>
      <c r="H38" s="9"/>
      <c r="I38" s="92"/>
      <c r="J38" s="74"/>
    </row>
    <row r="39" spans="1:10">
      <c r="A39" s="26" t="s">
        <v>117</v>
      </c>
      <c r="B39" s="26"/>
      <c r="C39" s="58">
        <v>0</v>
      </c>
      <c r="D39" s="26"/>
      <c r="E39" s="58">
        <v>0</v>
      </c>
      <c r="F39" s="59"/>
      <c r="G39" s="58">
        <v>0</v>
      </c>
      <c r="H39" s="9"/>
      <c r="I39" s="92"/>
      <c r="J39" s="74"/>
    </row>
    <row r="40" spans="1:10">
      <c r="A40" s="26" t="s">
        <v>118</v>
      </c>
      <c r="B40" s="26"/>
      <c r="C40" s="58">
        <v>0</v>
      </c>
      <c r="D40" s="26"/>
      <c r="E40" s="58">
        <v>0</v>
      </c>
      <c r="F40" s="59"/>
      <c r="G40" s="58">
        <v>0</v>
      </c>
      <c r="H40" s="9"/>
      <c r="I40" s="92"/>
      <c r="J40" s="74"/>
    </row>
    <row r="41" spans="1:10">
      <c r="A41" s="26" t="s">
        <v>119</v>
      </c>
      <c r="B41" s="26"/>
      <c r="C41" s="58">
        <v>0</v>
      </c>
      <c r="D41" s="26"/>
      <c r="E41" s="58">
        <v>0</v>
      </c>
      <c r="F41" s="59"/>
      <c r="G41" s="58">
        <v>0</v>
      </c>
      <c r="H41" s="9"/>
      <c r="I41" s="92"/>
      <c r="J41" s="74"/>
    </row>
    <row r="42" spans="1:10">
      <c r="A42" s="26" t="s">
        <v>120</v>
      </c>
      <c r="B42" s="26"/>
      <c r="C42" s="58">
        <v>0</v>
      </c>
      <c r="D42" s="26"/>
      <c r="E42" s="58">
        <v>0</v>
      </c>
      <c r="F42" s="59"/>
      <c r="G42" s="58">
        <v>0</v>
      </c>
      <c r="H42" s="9"/>
      <c r="I42" s="92"/>
      <c r="J42" s="74"/>
    </row>
    <row r="43" spans="1:10">
      <c r="A43" s="16" t="s">
        <v>73</v>
      </c>
      <c r="B43" s="16"/>
      <c r="C43" s="59"/>
      <c r="D43" s="16"/>
      <c r="E43" s="59"/>
      <c r="F43" s="59"/>
      <c r="G43" s="59"/>
      <c r="H43" s="9"/>
    </row>
    <row r="44" spans="1:10">
      <c r="A44" s="26" t="s">
        <v>123</v>
      </c>
      <c r="B44" s="26"/>
      <c r="C44" s="58">
        <v>0</v>
      </c>
      <c r="D44" s="26"/>
      <c r="E44" s="58">
        <v>0</v>
      </c>
      <c r="F44" s="59"/>
      <c r="G44" s="58">
        <v>0</v>
      </c>
      <c r="H44" s="9"/>
      <c r="I44" s="92"/>
      <c r="J44" s="74"/>
    </row>
    <row r="45" spans="1:10">
      <c r="A45" s="26" t="s">
        <v>124</v>
      </c>
      <c r="B45" s="26"/>
      <c r="C45" s="58">
        <v>0</v>
      </c>
      <c r="D45" s="26"/>
      <c r="E45" s="58">
        <v>43575</v>
      </c>
      <c r="F45" s="59"/>
      <c r="G45" s="58">
        <v>145248</v>
      </c>
      <c r="H45" s="9"/>
      <c r="I45" s="92"/>
      <c r="J45" s="74"/>
    </row>
    <row r="46" spans="1:10">
      <c r="A46" s="26" t="s">
        <v>125</v>
      </c>
      <c r="B46" s="26"/>
      <c r="C46" s="58">
        <v>853471</v>
      </c>
      <c r="D46" s="26"/>
      <c r="E46" s="58">
        <v>1023263</v>
      </c>
      <c r="F46" s="59"/>
      <c r="G46" s="58">
        <v>1415160</v>
      </c>
      <c r="H46" s="9"/>
      <c r="I46" s="92"/>
      <c r="J46" s="74"/>
    </row>
    <row r="47" spans="1:10">
      <c r="A47" s="26" t="s">
        <v>126</v>
      </c>
      <c r="B47" s="26"/>
      <c r="C47" s="58">
        <v>0</v>
      </c>
      <c r="D47" s="26"/>
      <c r="E47" s="58">
        <v>0</v>
      </c>
      <c r="F47" s="59"/>
      <c r="G47" s="58">
        <v>0</v>
      </c>
      <c r="H47" s="9"/>
      <c r="I47" s="92"/>
      <c r="J47" s="74"/>
    </row>
    <row r="48" spans="1:10">
      <c r="A48" s="26" t="s">
        <v>127</v>
      </c>
      <c r="B48" s="26"/>
      <c r="C48" s="58">
        <v>0</v>
      </c>
      <c r="D48" s="26"/>
      <c r="E48" s="58">
        <v>0</v>
      </c>
      <c r="F48" s="59"/>
      <c r="G48" s="58">
        <v>0</v>
      </c>
      <c r="H48" s="9"/>
      <c r="I48" s="92"/>
      <c r="J48" s="74"/>
    </row>
    <row r="49" spans="1:10">
      <c r="A49" s="16" t="s">
        <v>19</v>
      </c>
      <c r="B49" s="16"/>
      <c r="C49" s="58">
        <v>0</v>
      </c>
      <c r="D49" s="16"/>
      <c r="E49" s="58">
        <v>0</v>
      </c>
      <c r="F49" s="59"/>
      <c r="G49" s="58">
        <v>0</v>
      </c>
      <c r="H49" s="9"/>
      <c r="I49" s="92"/>
      <c r="J49" s="74"/>
    </row>
    <row r="50" spans="1:10">
      <c r="A50" s="16" t="s">
        <v>82</v>
      </c>
      <c r="B50" s="16"/>
      <c r="C50" s="59"/>
      <c r="D50" s="16"/>
      <c r="E50" s="59"/>
      <c r="F50" s="59"/>
      <c r="G50" s="59"/>
      <c r="H50" s="9"/>
    </row>
    <row r="51" spans="1:10">
      <c r="A51" s="26" t="s">
        <v>128</v>
      </c>
      <c r="B51" s="26"/>
      <c r="C51" s="58">
        <v>65097</v>
      </c>
      <c r="D51" s="26"/>
      <c r="E51" s="58">
        <v>76585</v>
      </c>
      <c r="F51" s="59"/>
      <c r="G51" s="58">
        <v>90100</v>
      </c>
      <c r="H51" s="9"/>
      <c r="I51" s="92"/>
      <c r="J51" s="74"/>
    </row>
    <row r="52" spans="1:10">
      <c r="A52" s="26" t="s">
        <v>129</v>
      </c>
      <c r="B52" s="26"/>
      <c r="C52" s="58">
        <v>0</v>
      </c>
      <c r="D52" s="26"/>
      <c r="E52" s="58">
        <v>0</v>
      </c>
      <c r="F52" s="59"/>
      <c r="G52" s="58">
        <v>0</v>
      </c>
      <c r="H52" s="9"/>
      <c r="I52" s="92"/>
      <c r="J52" s="74"/>
    </row>
    <row r="53" spans="1:10">
      <c r="A53" s="26" t="s">
        <v>130</v>
      </c>
      <c r="B53" s="26"/>
      <c r="C53" s="58">
        <v>0</v>
      </c>
      <c r="D53" s="26"/>
      <c r="E53" s="58">
        <v>0</v>
      </c>
      <c r="F53" s="59"/>
      <c r="G53" s="58">
        <v>0</v>
      </c>
      <c r="H53" s="9"/>
      <c r="I53" s="92"/>
      <c r="J53" s="74"/>
    </row>
    <row r="54" spans="1:10">
      <c r="A54" s="16" t="s">
        <v>20</v>
      </c>
      <c r="B54" s="16"/>
      <c r="C54" s="58">
        <v>0</v>
      </c>
      <c r="D54" s="16"/>
      <c r="E54" s="58">
        <v>0</v>
      </c>
      <c r="F54" s="59"/>
      <c r="G54" s="58">
        <v>0</v>
      </c>
      <c r="H54" s="9"/>
      <c r="I54" s="92"/>
      <c r="J54" s="74"/>
    </row>
    <row r="55" spans="1:10">
      <c r="A55" s="16" t="s">
        <v>1</v>
      </c>
      <c r="B55" s="16"/>
      <c r="C55" s="61">
        <f>SUM(C37:C54)</f>
        <v>951868</v>
      </c>
      <c r="D55" s="96"/>
      <c r="E55" s="61">
        <f>SUM(E37:E54)</f>
        <v>1176723</v>
      </c>
      <c r="F55" s="62"/>
      <c r="G55" s="61">
        <v>1683808</v>
      </c>
      <c r="H55" s="9"/>
    </row>
    <row r="56" spans="1:10">
      <c r="A56" s="16"/>
      <c r="B56" s="16"/>
      <c r="C56" s="63"/>
      <c r="D56" s="16"/>
      <c r="E56" s="63"/>
      <c r="F56" s="63"/>
      <c r="G56" s="63"/>
      <c r="H56" s="9"/>
    </row>
    <row r="57" spans="1:10" ht="15.75" thickBot="1">
      <c r="A57" s="16" t="s">
        <v>21</v>
      </c>
      <c r="B57" s="16"/>
      <c r="C57" s="64">
        <f>+C55+C33</f>
        <v>247195256</v>
      </c>
      <c r="D57" s="16"/>
      <c r="E57" s="64">
        <f>+E55+E33</f>
        <v>164713306</v>
      </c>
      <c r="F57" s="62"/>
      <c r="G57" s="64">
        <v>148876297</v>
      </c>
      <c r="H57" s="9"/>
      <c r="J57" s="74"/>
    </row>
    <row r="58" spans="1:10" ht="15.75" thickTop="1">
      <c r="A58" s="17"/>
      <c r="B58" s="17"/>
      <c r="C58" s="59"/>
      <c r="D58" s="17"/>
      <c r="E58" s="59"/>
      <c r="F58" s="59"/>
      <c r="G58" s="59"/>
      <c r="H58" s="9"/>
    </row>
    <row r="59" spans="1:10">
      <c r="A59" s="11" t="s">
        <v>22</v>
      </c>
      <c r="B59" s="11"/>
      <c r="C59" s="59"/>
      <c r="D59" s="11"/>
      <c r="E59" s="59"/>
      <c r="F59" s="59"/>
      <c r="G59" s="59"/>
      <c r="H59" s="9"/>
    </row>
    <row r="60" spans="1:10">
      <c r="A60" s="11"/>
      <c r="B60" s="11"/>
      <c r="C60" s="59"/>
      <c r="D60" s="97"/>
      <c r="E60" s="59"/>
      <c r="F60" s="59"/>
      <c r="G60" s="59"/>
      <c r="H60" s="9"/>
    </row>
    <row r="61" spans="1:10">
      <c r="A61" s="16" t="s">
        <v>23</v>
      </c>
      <c r="B61" s="16"/>
      <c r="C61" s="59"/>
      <c r="D61" s="16"/>
      <c r="E61" s="59"/>
      <c r="F61" s="59"/>
      <c r="G61" s="59"/>
      <c r="H61" s="9"/>
    </row>
    <row r="62" spans="1:10">
      <c r="A62" s="26" t="s">
        <v>131</v>
      </c>
      <c r="B62" s="26"/>
      <c r="C62" s="58">
        <v>0</v>
      </c>
      <c r="D62" s="26"/>
      <c r="E62" s="58">
        <v>0</v>
      </c>
      <c r="F62" s="59"/>
      <c r="G62" s="58">
        <v>0</v>
      </c>
      <c r="H62" s="9"/>
      <c r="I62" s="92"/>
      <c r="J62" s="74"/>
    </row>
    <row r="63" spans="1:10">
      <c r="A63" s="26" t="s">
        <v>83</v>
      </c>
      <c r="B63" s="26"/>
      <c r="C63" s="58">
        <v>0</v>
      </c>
      <c r="D63" s="26"/>
      <c r="E63" s="58">
        <v>0</v>
      </c>
      <c r="F63" s="59"/>
      <c r="G63" s="58">
        <v>0</v>
      </c>
      <c r="H63" s="9"/>
      <c r="I63" s="92"/>
      <c r="J63" s="74"/>
    </row>
    <row r="64" spans="1:10">
      <c r="A64" s="26" t="s">
        <v>84</v>
      </c>
      <c r="B64" s="26"/>
      <c r="C64" s="58">
        <v>124131167</v>
      </c>
      <c r="D64" s="95"/>
      <c r="E64" s="58">
        <v>17702097</v>
      </c>
      <c r="F64" s="59"/>
      <c r="G64" s="58">
        <v>0</v>
      </c>
      <c r="H64" s="9"/>
      <c r="I64" s="92"/>
      <c r="J64" s="74"/>
    </row>
    <row r="65" spans="1:10">
      <c r="A65" s="26" t="s">
        <v>24</v>
      </c>
      <c r="B65" s="26"/>
      <c r="C65" s="58">
        <v>40611852</v>
      </c>
      <c r="D65" s="95"/>
      <c r="E65" s="58">
        <v>56702718</v>
      </c>
      <c r="F65" s="59"/>
      <c r="G65" s="58">
        <v>42985713</v>
      </c>
      <c r="H65" s="9"/>
      <c r="I65" s="92"/>
      <c r="J65" s="74"/>
    </row>
    <row r="66" spans="1:10">
      <c r="A66" s="26" t="s">
        <v>85</v>
      </c>
      <c r="B66" s="26"/>
      <c r="C66" s="58">
        <v>0</v>
      </c>
      <c r="D66" s="95"/>
      <c r="E66" s="58">
        <v>0</v>
      </c>
      <c r="F66" s="59"/>
      <c r="G66" s="58">
        <v>0</v>
      </c>
      <c r="H66" s="9"/>
      <c r="I66" s="92"/>
      <c r="J66" s="74"/>
    </row>
    <row r="67" spans="1:10">
      <c r="A67" s="26" t="s">
        <v>132</v>
      </c>
      <c r="B67" s="26"/>
      <c r="C67" s="58">
        <v>0</v>
      </c>
      <c r="D67" s="95"/>
      <c r="E67" s="58">
        <v>0</v>
      </c>
      <c r="F67" s="59"/>
      <c r="G67" s="58">
        <v>0</v>
      </c>
      <c r="H67" s="9"/>
      <c r="I67" s="92"/>
      <c r="J67" s="74"/>
    </row>
    <row r="68" spans="1:10">
      <c r="A68" s="26" t="s">
        <v>133</v>
      </c>
      <c r="B68" s="26"/>
      <c r="C68" s="58">
        <v>0</v>
      </c>
      <c r="D68" s="95"/>
      <c r="E68" s="58">
        <v>0</v>
      </c>
      <c r="F68" s="59"/>
      <c r="G68" s="58">
        <v>0</v>
      </c>
      <c r="H68" s="9"/>
      <c r="I68" s="92"/>
      <c r="J68" s="74"/>
    </row>
    <row r="69" spans="1:10">
      <c r="A69" s="26" t="s">
        <v>71</v>
      </c>
      <c r="B69" s="26"/>
      <c r="C69" s="58">
        <v>59198</v>
      </c>
      <c r="D69" s="95"/>
      <c r="E69" s="58">
        <v>21527</v>
      </c>
      <c r="F69" s="59"/>
      <c r="G69" s="58">
        <v>29685</v>
      </c>
      <c r="H69" s="9"/>
      <c r="I69" s="92"/>
      <c r="J69" s="74"/>
    </row>
    <row r="70" spans="1:10">
      <c r="A70" s="26" t="s">
        <v>86</v>
      </c>
      <c r="B70" s="26"/>
      <c r="C70" s="58">
        <v>18306</v>
      </c>
      <c r="D70" s="95"/>
      <c r="E70" s="58">
        <v>973123</v>
      </c>
      <c r="F70" s="59"/>
      <c r="G70" s="58">
        <v>91013</v>
      </c>
      <c r="H70" s="9"/>
      <c r="I70" s="92"/>
      <c r="J70" s="74"/>
    </row>
    <row r="71" spans="1:10">
      <c r="A71" s="26" t="s">
        <v>68</v>
      </c>
      <c r="B71" s="26"/>
      <c r="C71" s="58">
        <v>47688766</v>
      </c>
      <c r="D71" s="95"/>
      <c r="E71" s="58">
        <v>53110990</v>
      </c>
      <c r="F71" s="59"/>
      <c r="G71" s="58">
        <v>71974993</v>
      </c>
      <c r="H71" s="9"/>
      <c r="I71" s="92"/>
      <c r="J71" s="74"/>
    </row>
    <row r="72" spans="1:10">
      <c r="A72" s="16" t="s">
        <v>25</v>
      </c>
      <c r="B72" s="16"/>
      <c r="C72" s="58">
        <v>0</v>
      </c>
      <c r="D72" s="16"/>
      <c r="E72" s="58">
        <v>0</v>
      </c>
      <c r="F72" s="59"/>
      <c r="G72" s="58">
        <v>0</v>
      </c>
      <c r="H72" s="9"/>
      <c r="I72" s="92"/>
      <c r="J72" s="74"/>
    </row>
    <row r="73" spans="1:10">
      <c r="A73" s="16" t="s">
        <v>26</v>
      </c>
      <c r="B73" s="16"/>
      <c r="C73" s="58">
        <v>0</v>
      </c>
      <c r="D73" s="16"/>
      <c r="E73" s="58">
        <v>0</v>
      </c>
      <c r="F73" s="59"/>
      <c r="G73" s="58">
        <v>0</v>
      </c>
      <c r="H73" s="9"/>
      <c r="I73" s="92"/>
      <c r="J73" s="74"/>
    </row>
    <row r="74" spans="1:10">
      <c r="A74" s="16" t="s">
        <v>72</v>
      </c>
      <c r="B74" s="16"/>
      <c r="C74" s="58">
        <v>0</v>
      </c>
      <c r="D74" s="16"/>
      <c r="E74" s="58">
        <v>0</v>
      </c>
      <c r="F74" s="59"/>
      <c r="G74" s="58">
        <v>0</v>
      </c>
      <c r="H74" s="9"/>
      <c r="I74" s="92"/>
      <c r="J74" s="74"/>
    </row>
    <row r="75" spans="1:10">
      <c r="A75" s="16" t="s">
        <v>27</v>
      </c>
      <c r="B75" s="16"/>
      <c r="C75" s="61">
        <f>SUM(C62:C74)</f>
        <v>212509289</v>
      </c>
      <c r="D75" s="16"/>
      <c r="E75" s="61">
        <f>SUM(E62:E74)</f>
        <v>128510455</v>
      </c>
      <c r="F75" s="62"/>
      <c r="G75" s="61">
        <v>115081404</v>
      </c>
      <c r="H75" s="9"/>
    </row>
    <row r="76" spans="1:10">
      <c r="A76" s="16"/>
      <c r="B76" s="16"/>
      <c r="C76" s="59"/>
      <c r="D76" s="16"/>
      <c r="E76" s="59"/>
      <c r="F76" s="59"/>
      <c r="G76" s="59"/>
      <c r="H76" s="9"/>
    </row>
    <row r="77" spans="1:10">
      <c r="A77" s="16" t="s">
        <v>28</v>
      </c>
      <c r="B77" s="16"/>
      <c r="C77" s="59"/>
      <c r="D77" s="16"/>
      <c r="E77" s="59"/>
      <c r="F77" s="59"/>
      <c r="G77" s="59"/>
      <c r="H77" s="9"/>
    </row>
    <row r="78" spans="1:10">
      <c r="A78" s="26" t="s">
        <v>131</v>
      </c>
      <c r="B78" s="26"/>
      <c r="C78" s="58">
        <v>0</v>
      </c>
      <c r="D78" s="26"/>
      <c r="E78" s="58">
        <v>0</v>
      </c>
      <c r="F78" s="59"/>
      <c r="G78" s="58">
        <v>0</v>
      </c>
      <c r="H78" s="9"/>
      <c r="I78" s="92"/>
    </row>
    <row r="79" spans="1:10">
      <c r="A79" s="26" t="s">
        <v>83</v>
      </c>
      <c r="B79" s="26"/>
      <c r="C79" s="58">
        <v>0</v>
      </c>
      <c r="D79" s="26"/>
      <c r="E79" s="58">
        <v>0</v>
      </c>
      <c r="F79" s="59"/>
      <c r="G79" s="58">
        <v>0</v>
      </c>
      <c r="H79" s="9"/>
      <c r="I79" s="92"/>
    </row>
    <row r="80" spans="1:10">
      <c r="A80" s="26" t="s">
        <v>84</v>
      </c>
      <c r="B80" s="26"/>
      <c r="C80" s="58">
        <v>0</v>
      </c>
      <c r="D80" s="26"/>
      <c r="E80" s="58">
        <v>0</v>
      </c>
      <c r="F80" s="59"/>
      <c r="G80" s="58">
        <v>0</v>
      </c>
      <c r="H80" s="9"/>
      <c r="I80" s="92"/>
    </row>
    <row r="81" spans="1:9">
      <c r="A81" s="26" t="s">
        <v>24</v>
      </c>
      <c r="B81" s="26"/>
      <c r="C81" s="58">
        <v>0</v>
      </c>
      <c r="D81" s="26"/>
      <c r="E81" s="58">
        <v>0</v>
      </c>
      <c r="F81" s="59"/>
      <c r="G81" s="58">
        <v>0</v>
      </c>
      <c r="H81" s="9"/>
      <c r="I81" s="92"/>
    </row>
    <row r="82" spans="1:9">
      <c r="A82" s="26" t="s">
        <v>85</v>
      </c>
      <c r="B82" s="26"/>
      <c r="C82" s="58">
        <v>0</v>
      </c>
      <c r="D82" s="26"/>
      <c r="E82" s="58">
        <v>0</v>
      </c>
      <c r="F82" s="59"/>
      <c r="G82" s="58">
        <v>0</v>
      </c>
      <c r="H82" s="9"/>
      <c r="I82" s="92"/>
    </row>
    <row r="83" spans="1:9">
      <c r="A83" s="26" t="s">
        <v>132</v>
      </c>
      <c r="B83" s="26"/>
      <c r="C83" s="58">
        <v>0</v>
      </c>
      <c r="D83" s="26"/>
      <c r="E83" s="58">
        <v>0</v>
      </c>
      <c r="F83" s="59"/>
      <c r="G83" s="58">
        <v>0</v>
      </c>
      <c r="H83" s="9"/>
      <c r="I83" s="92"/>
    </row>
    <row r="84" spans="1:9">
      <c r="A84" s="26" t="s">
        <v>133</v>
      </c>
      <c r="B84" s="26"/>
      <c r="C84" s="58">
        <v>0</v>
      </c>
      <c r="D84" s="26"/>
      <c r="E84" s="58">
        <v>0</v>
      </c>
      <c r="F84" s="59"/>
      <c r="G84" s="58">
        <v>0</v>
      </c>
      <c r="H84" s="9"/>
      <c r="I84" s="92"/>
    </row>
    <row r="85" spans="1:9">
      <c r="A85" s="26" t="s">
        <v>68</v>
      </c>
      <c r="B85" s="26"/>
      <c r="C85" s="58">
        <v>0</v>
      </c>
      <c r="D85" s="26"/>
      <c r="E85" s="58">
        <v>0</v>
      </c>
      <c r="F85" s="59"/>
      <c r="G85" s="58">
        <v>0</v>
      </c>
      <c r="H85" s="9"/>
      <c r="I85" s="92"/>
    </row>
    <row r="86" spans="1:9">
      <c r="A86" s="16" t="s">
        <v>25</v>
      </c>
      <c r="B86" s="16"/>
      <c r="C86" s="58">
        <v>0</v>
      </c>
      <c r="D86" s="16"/>
      <c r="E86" s="58">
        <v>0</v>
      </c>
      <c r="F86" s="59"/>
      <c r="G86" s="58">
        <v>0</v>
      </c>
      <c r="H86" s="9"/>
      <c r="I86" s="92"/>
    </row>
    <row r="87" spans="1:9">
      <c r="A87" s="16" t="s">
        <v>26</v>
      </c>
      <c r="B87" s="16"/>
      <c r="C87" s="58">
        <v>0</v>
      </c>
      <c r="D87" s="16"/>
      <c r="E87" s="58">
        <v>0</v>
      </c>
      <c r="F87" s="59"/>
      <c r="G87" s="58">
        <v>0</v>
      </c>
      <c r="H87" s="9"/>
      <c r="I87" s="92"/>
    </row>
    <row r="88" spans="1:9">
      <c r="A88" s="16" t="s">
        <v>72</v>
      </c>
      <c r="B88" s="16"/>
      <c r="C88" s="59"/>
      <c r="D88" s="16"/>
      <c r="E88" s="59"/>
      <c r="F88" s="59"/>
      <c r="G88" s="59"/>
      <c r="H88" s="9"/>
    </row>
    <row r="89" spans="1:9">
      <c r="A89" s="26" t="s">
        <v>87</v>
      </c>
      <c r="B89" s="26"/>
      <c r="C89" s="58">
        <v>0</v>
      </c>
      <c r="D89" s="26"/>
      <c r="E89" s="58">
        <v>0</v>
      </c>
      <c r="F89" s="59"/>
      <c r="G89" s="58">
        <v>0</v>
      </c>
      <c r="H89" s="9"/>
      <c r="I89" s="92"/>
    </row>
    <row r="90" spans="1:9">
      <c r="A90" s="26" t="s">
        <v>88</v>
      </c>
      <c r="B90" s="26"/>
      <c r="C90" s="58">
        <v>0</v>
      </c>
      <c r="D90" s="26"/>
      <c r="E90" s="58">
        <v>0</v>
      </c>
      <c r="F90" s="59"/>
      <c r="G90" s="58">
        <v>0</v>
      </c>
      <c r="H90" s="9"/>
      <c r="I90" s="92"/>
    </row>
    <row r="91" spans="1:9">
      <c r="A91" s="16" t="s">
        <v>29</v>
      </c>
      <c r="B91" s="16"/>
      <c r="C91" s="58">
        <v>0</v>
      </c>
      <c r="D91" s="16"/>
      <c r="E91" s="58">
        <v>0</v>
      </c>
      <c r="F91" s="59"/>
      <c r="G91" s="58">
        <v>0</v>
      </c>
      <c r="H91" s="9"/>
      <c r="I91" s="92"/>
    </row>
    <row r="92" spans="1:9">
      <c r="A92" s="16" t="s">
        <v>30</v>
      </c>
      <c r="B92" s="16"/>
      <c r="C92" s="61">
        <f>SUM(C78:C91)</f>
        <v>0</v>
      </c>
      <c r="D92" s="16"/>
      <c r="E92" s="61">
        <v>0</v>
      </c>
      <c r="F92" s="62"/>
      <c r="G92" s="61">
        <v>0</v>
      </c>
      <c r="H92" s="9"/>
    </row>
    <row r="93" spans="1:9">
      <c r="A93" s="16"/>
      <c r="B93" s="16"/>
      <c r="C93" s="63"/>
      <c r="D93" s="16"/>
      <c r="E93" s="63"/>
      <c r="F93" s="63"/>
      <c r="G93" s="63"/>
      <c r="H93" s="9"/>
    </row>
    <row r="94" spans="1:9">
      <c r="A94" s="16" t="s">
        <v>31</v>
      </c>
      <c r="B94" s="16"/>
      <c r="C94" s="65">
        <f>+C92+C75</f>
        <v>212509289</v>
      </c>
      <c r="D94" s="16"/>
      <c r="E94" s="65">
        <f>+E92+E75</f>
        <v>128510455</v>
      </c>
      <c r="F94" s="62"/>
      <c r="G94" s="65">
        <v>115081404</v>
      </c>
      <c r="H94" s="9"/>
    </row>
    <row r="95" spans="1:9">
      <c r="A95" s="16"/>
      <c r="B95" s="16"/>
      <c r="C95" s="59"/>
      <c r="D95" s="16"/>
      <c r="E95" s="59"/>
      <c r="F95" s="59"/>
      <c r="G95" s="59"/>
      <c r="H95" s="9"/>
    </row>
    <row r="96" spans="1:9">
      <c r="A96" s="16" t="s">
        <v>32</v>
      </c>
      <c r="B96" s="16"/>
      <c r="C96" s="59"/>
      <c r="D96" s="16"/>
      <c r="E96" s="59"/>
      <c r="F96" s="59"/>
      <c r="G96" s="59"/>
      <c r="H96" s="9"/>
    </row>
    <row r="97" spans="1:10">
      <c r="A97" s="16" t="s">
        <v>33</v>
      </c>
      <c r="B97" s="16"/>
      <c r="C97" s="58">
        <v>1000</v>
      </c>
      <c r="D97" s="16"/>
      <c r="E97" s="58">
        <v>1000</v>
      </c>
      <c r="F97" s="59"/>
      <c r="G97" s="58">
        <v>1000</v>
      </c>
      <c r="H97" s="9"/>
      <c r="I97" s="92"/>
      <c r="J97" s="74"/>
    </row>
    <row r="98" spans="1:10">
      <c r="A98" s="16" t="s">
        <v>34</v>
      </c>
      <c r="B98" s="16"/>
      <c r="C98" s="58">
        <v>0</v>
      </c>
      <c r="D98" s="16"/>
      <c r="E98" s="58">
        <v>0</v>
      </c>
      <c r="F98" s="59"/>
      <c r="G98" s="58">
        <v>0</v>
      </c>
      <c r="H98" s="9"/>
      <c r="I98" s="92"/>
      <c r="J98" s="74"/>
    </row>
    <row r="99" spans="1:10">
      <c r="A99" s="16" t="s">
        <v>35</v>
      </c>
      <c r="B99" s="16"/>
      <c r="C99" s="58">
        <v>0</v>
      </c>
      <c r="D99" s="16"/>
      <c r="E99" s="58">
        <v>0</v>
      </c>
      <c r="F99" s="59"/>
      <c r="G99" s="58">
        <v>0</v>
      </c>
      <c r="H99" s="9"/>
      <c r="I99" s="92"/>
      <c r="J99" s="74"/>
    </row>
    <row r="100" spans="1:10">
      <c r="A100" s="16" t="s">
        <v>6</v>
      </c>
      <c r="B100" s="16"/>
      <c r="C100" s="59"/>
      <c r="D100" s="16"/>
      <c r="E100" s="59"/>
      <c r="F100" s="59"/>
      <c r="G100" s="59"/>
      <c r="H100" s="9"/>
      <c r="J100" s="74"/>
    </row>
    <row r="101" spans="1:10">
      <c r="A101" s="26" t="s">
        <v>0</v>
      </c>
      <c r="B101" s="26"/>
      <c r="C101" s="58">
        <v>0</v>
      </c>
      <c r="D101" s="26"/>
      <c r="E101" s="58">
        <v>0</v>
      </c>
      <c r="F101" s="59"/>
      <c r="G101" s="58">
        <v>0</v>
      </c>
      <c r="H101" s="9"/>
      <c r="I101" s="92"/>
      <c r="J101" s="74"/>
    </row>
    <row r="102" spans="1:10">
      <c r="A102" s="26" t="s">
        <v>89</v>
      </c>
      <c r="B102" s="26"/>
      <c r="C102" s="58">
        <v>0</v>
      </c>
      <c r="D102" s="26"/>
      <c r="E102" s="58">
        <v>0</v>
      </c>
      <c r="F102" s="59"/>
      <c r="G102" s="58">
        <v>0</v>
      </c>
      <c r="H102" s="9"/>
      <c r="I102" s="92"/>
      <c r="J102" s="74"/>
    </row>
    <row r="103" spans="1:10">
      <c r="A103" s="26" t="s">
        <v>6</v>
      </c>
      <c r="B103" s="26"/>
      <c r="C103" s="58">
        <v>27033827</v>
      </c>
      <c r="D103" s="26"/>
      <c r="E103" s="58">
        <v>27033827</v>
      </c>
      <c r="F103" s="59"/>
      <c r="G103" s="58">
        <v>27033827</v>
      </c>
      <c r="H103" s="9"/>
      <c r="I103" s="92"/>
      <c r="J103" s="74"/>
    </row>
    <row r="104" spans="1:10">
      <c r="A104" s="26" t="s">
        <v>107</v>
      </c>
      <c r="B104" s="26"/>
      <c r="C104" s="58">
        <v>0</v>
      </c>
      <c r="D104" s="26"/>
      <c r="E104" s="58">
        <v>0</v>
      </c>
      <c r="F104" s="59"/>
      <c r="G104" s="58">
        <v>0</v>
      </c>
      <c r="H104" s="9"/>
      <c r="I104" s="92"/>
      <c r="J104" s="74"/>
    </row>
    <row r="105" spans="1:10">
      <c r="A105" s="16" t="s">
        <v>63</v>
      </c>
      <c r="B105" s="16"/>
      <c r="C105" s="58">
        <v>9168024</v>
      </c>
      <c r="D105" s="16"/>
      <c r="E105" s="58">
        <v>6760065</v>
      </c>
      <c r="F105" s="59"/>
      <c r="G105" s="58">
        <v>9623991</v>
      </c>
      <c r="H105" s="9"/>
      <c r="I105" s="92"/>
      <c r="J105" s="74"/>
    </row>
    <row r="106" spans="1:10">
      <c r="A106" s="16" t="s">
        <v>62</v>
      </c>
      <c r="B106" s="16"/>
      <c r="C106" s="58">
        <v>-1516884</v>
      </c>
      <c r="D106" s="16"/>
      <c r="E106" s="58">
        <v>2407959</v>
      </c>
      <c r="F106" s="59"/>
      <c r="G106" s="58">
        <v>-2863926</v>
      </c>
      <c r="H106" s="9"/>
      <c r="I106" s="92"/>
      <c r="J106" s="74"/>
    </row>
    <row r="107" spans="1:10" ht="18" customHeight="1">
      <c r="A107" s="16" t="s">
        <v>65</v>
      </c>
      <c r="B107" s="16"/>
      <c r="C107" s="66">
        <f>SUM(C97:C106)</f>
        <v>34685967</v>
      </c>
      <c r="D107" s="16"/>
      <c r="E107" s="66">
        <f>SUM(E97:E106)</f>
        <v>36202851</v>
      </c>
      <c r="F107" s="60"/>
      <c r="G107" s="66">
        <v>33794892</v>
      </c>
      <c r="H107" s="9"/>
    </row>
    <row r="108" spans="1:10">
      <c r="A108" s="15" t="s">
        <v>60</v>
      </c>
      <c r="B108" s="15"/>
      <c r="C108" s="58">
        <v>0</v>
      </c>
      <c r="D108" s="15"/>
      <c r="E108" s="58">
        <v>0</v>
      </c>
      <c r="F108" s="59"/>
      <c r="G108" s="58">
        <v>0</v>
      </c>
      <c r="H108" s="9"/>
      <c r="I108" s="92"/>
    </row>
    <row r="109" spans="1:10">
      <c r="A109" s="16" t="s">
        <v>64</v>
      </c>
      <c r="B109" s="16"/>
      <c r="C109" s="65">
        <f>+C108+C107</f>
        <v>34685967</v>
      </c>
      <c r="D109" s="16"/>
      <c r="E109" s="65">
        <f>+E108+E107</f>
        <v>36202851</v>
      </c>
      <c r="F109" s="62"/>
      <c r="G109" s="65">
        <v>33794892</v>
      </c>
      <c r="H109" s="9"/>
    </row>
    <row r="110" spans="1:10">
      <c r="A110" s="16"/>
      <c r="B110" s="16"/>
      <c r="C110" s="59"/>
      <c r="D110" s="16"/>
      <c r="E110" s="59"/>
      <c r="F110" s="59"/>
      <c r="G110" s="59"/>
      <c r="H110" s="3"/>
    </row>
    <row r="111" spans="1:10" ht="15.75" thickBot="1">
      <c r="A111" s="27" t="s">
        <v>36</v>
      </c>
      <c r="B111" s="27"/>
      <c r="C111" s="64">
        <f>+C109+C94</f>
        <v>247195256</v>
      </c>
      <c r="D111" s="27"/>
      <c r="E111" s="64">
        <f>+E109+E94</f>
        <v>164713306</v>
      </c>
      <c r="F111" s="62"/>
      <c r="G111" s="64">
        <v>148876296</v>
      </c>
      <c r="H111" s="4"/>
    </row>
    <row r="112" spans="1:10" ht="15.75" thickTop="1">
      <c r="A112" s="5"/>
      <c r="B112" s="5"/>
      <c r="C112" s="67"/>
      <c r="D112" s="5"/>
      <c r="E112" s="67"/>
      <c r="F112" s="67"/>
      <c r="G112" s="67"/>
      <c r="H112" s="6"/>
    </row>
    <row r="113" spans="1:9" s="57" customFormat="1">
      <c r="A113" s="56" t="s">
        <v>3</v>
      </c>
      <c r="B113" s="56"/>
      <c r="C113" s="68">
        <f>+C111-C57</f>
        <v>0</v>
      </c>
      <c r="D113" s="56"/>
      <c r="E113" s="68">
        <f>+E111-E57</f>
        <v>0</v>
      </c>
      <c r="F113" s="68"/>
      <c r="G113" s="68">
        <v>1</v>
      </c>
      <c r="H113" s="56"/>
      <c r="I113" s="90"/>
    </row>
    <row r="114" spans="1:9">
      <c r="A114" s="7"/>
      <c r="B114" s="7"/>
      <c r="C114" s="7"/>
      <c r="D114" s="7"/>
      <c r="E114" s="7"/>
      <c r="F114" s="7"/>
      <c r="G114" s="7"/>
      <c r="H114" s="7"/>
    </row>
    <row r="115" spans="1:9">
      <c r="A115" s="7"/>
      <c r="B115" s="7"/>
      <c r="C115" s="7"/>
      <c r="D115" s="7"/>
      <c r="E115" s="7"/>
      <c r="F115" s="7"/>
      <c r="G115" s="7"/>
      <c r="H115" s="7"/>
    </row>
    <row r="116" spans="1:9" ht="30" customHeight="1">
      <c r="A116" s="98" t="s">
        <v>108</v>
      </c>
      <c r="B116" s="98"/>
      <c r="C116" s="98"/>
      <c r="D116" s="98"/>
      <c r="E116" s="98"/>
      <c r="F116" s="98"/>
      <c r="G116" s="98"/>
      <c r="H116" s="7"/>
    </row>
    <row r="117" spans="1:9">
      <c r="A117" s="7"/>
      <c r="B117" s="7"/>
      <c r="C117" s="7"/>
      <c r="D117" s="7"/>
      <c r="E117" s="7"/>
      <c r="F117" s="7"/>
      <c r="G117" s="7"/>
      <c r="H117" s="7"/>
    </row>
    <row r="118" spans="1:9">
      <c r="A118" s="7"/>
      <c r="B118" s="7"/>
      <c r="C118" s="7"/>
      <c r="D118" s="7"/>
      <c r="E118" s="7"/>
      <c r="F118" s="7"/>
      <c r="G118" s="7"/>
      <c r="H118" s="7"/>
    </row>
    <row r="119" spans="1:9">
      <c r="A119" s="7"/>
      <c r="B119" s="7"/>
      <c r="C119" s="7"/>
      <c r="D119" s="7"/>
      <c r="E119" s="7"/>
      <c r="F119" s="7"/>
      <c r="G119" s="7"/>
      <c r="H119" s="7"/>
    </row>
    <row r="120" spans="1:9">
      <c r="A120" s="7"/>
      <c r="B120" s="7"/>
      <c r="C120" s="7"/>
      <c r="D120" s="7"/>
      <c r="E120" s="7"/>
      <c r="F120" s="7"/>
      <c r="G120" s="7"/>
      <c r="H120" s="7"/>
    </row>
    <row r="121" spans="1:9">
      <c r="A121" s="7"/>
      <c r="B121" s="7"/>
      <c r="C121" s="7"/>
      <c r="D121" s="7"/>
      <c r="E121" s="7"/>
      <c r="F121" s="7"/>
      <c r="G121" s="7"/>
      <c r="H121" s="7"/>
    </row>
    <row r="122" spans="1:9">
      <c r="A122" s="7"/>
      <c r="B122" s="7"/>
      <c r="C122" s="7"/>
      <c r="D122" s="7"/>
      <c r="E122" s="7"/>
      <c r="F122" s="7"/>
      <c r="G122" s="7"/>
      <c r="H122" s="7"/>
    </row>
    <row r="123" spans="1:9">
      <c r="A123" s="7"/>
      <c r="B123" s="7"/>
      <c r="C123" s="6"/>
      <c r="D123" s="7"/>
      <c r="E123" s="6"/>
      <c r="F123" s="6"/>
      <c r="G123" s="6"/>
      <c r="H123" s="6"/>
    </row>
    <row r="124" spans="1:9">
      <c r="A124" s="7"/>
      <c r="B124" s="7"/>
      <c r="C124" s="6"/>
      <c r="D124" s="7"/>
      <c r="E124" s="6"/>
      <c r="F124" s="6"/>
      <c r="G124" s="6"/>
      <c r="H124" s="6"/>
    </row>
    <row r="125" spans="1:9">
      <c r="A125" s="7"/>
      <c r="B125" s="7"/>
      <c r="C125" s="6"/>
      <c r="D125" s="7"/>
      <c r="E125" s="6"/>
      <c r="F125" s="6"/>
      <c r="G125" s="6"/>
      <c r="H125" s="6"/>
    </row>
    <row r="126" spans="1:9">
      <c r="A126" s="7"/>
      <c r="B126" s="7"/>
      <c r="C126" s="6"/>
      <c r="D126" s="7"/>
      <c r="E126" s="6"/>
      <c r="F126" s="6"/>
      <c r="G126" s="6"/>
      <c r="H126" s="6"/>
    </row>
    <row r="127" spans="1:9">
      <c r="A127" s="7"/>
      <c r="B127" s="7"/>
      <c r="C127" s="6"/>
      <c r="D127" s="7"/>
      <c r="E127" s="6"/>
      <c r="F127" s="6"/>
      <c r="G127" s="6"/>
      <c r="H127" s="6"/>
    </row>
    <row r="128" spans="1:9">
      <c r="A128" s="7"/>
      <c r="B128" s="7"/>
      <c r="C128" s="6"/>
      <c r="D128" s="7"/>
      <c r="E128" s="6"/>
      <c r="F128" s="6"/>
      <c r="G128" s="6"/>
      <c r="H128" s="6"/>
    </row>
  </sheetData>
  <mergeCells count="1">
    <mergeCell ref="A116:G116"/>
  </mergeCells>
  <pageMargins left="0.25" right="0.25" top="0.75" bottom="0.75" header="0.3" footer="0.3"/>
  <pageSetup scale="75" fitToHeight="2" orientation="portrait" r:id="rId1"/>
  <rowBreaks count="1" manualBreakCount="1">
    <brk id="57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H72"/>
  <sheetViews>
    <sheetView zoomScale="90" zoomScaleNormal="90" zoomScaleSheetLayoutView="80" workbookViewId="0">
      <selection activeCell="H53" sqref="H53"/>
    </sheetView>
  </sheetViews>
  <sheetFormatPr defaultColWidth="9.140625" defaultRowHeight="15"/>
  <cols>
    <col min="1" max="1" width="85.28515625" style="9" customWidth="1"/>
    <col min="2" max="2" width="14.28515625" style="8" bestFit="1" customWidth="1"/>
    <col min="3" max="3" width="9.28515625" style="9" customWidth="1"/>
    <col min="4" max="4" width="14.28515625" style="8" bestFit="1" customWidth="1"/>
    <col min="5" max="5" width="9.140625" style="9"/>
    <col min="6" max="6" width="13" style="9" bestFit="1" customWidth="1"/>
    <col min="7" max="16384" width="9.140625" style="9"/>
  </cols>
  <sheetData>
    <row r="1" spans="1:6">
      <c r="A1" s="20" t="s">
        <v>208</v>
      </c>
      <c r="C1" s="20"/>
    </row>
    <row r="2" spans="1:6">
      <c r="A2" s="21" t="s">
        <v>207</v>
      </c>
      <c r="C2" s="21"/>
    </row>
    <row r="3" spans="1:6">
      <c r="A3" s="21" t="s">
        <v>206</v>
      </c>
      <c r="C3" s="21"/>
    </row>
    <row r="4" spans="1:6">
      <c r="A4" s="21" t="s">
        <v>203</v>
      </c>
      <c r="C4" s="21"/>
    </row>
    <row r="5" spans="1:6">
      <c r="A5" s="20" t="s">
        <v>52</v>
      </c>
      <c r="B5" s="9"/>
      <c r="C5" s="20"/>
      <c r="D5" s="9"/>
    </row>
    <row r="6" spans="1:6">
      <c r="A6" s="14"/>
      <c r="B6" s="10" t="s">
        <v>9</v>
      </c>
      <c r="C6" s="14"/>
      <c r="D6" s="10" t="s">
        <v>9</v>
      </c>
    </row>
    <row r="7" spans="1:6">
      <c r="A7" s="14"/>
      <c r="B7" s="10" t="s">
        <v>10</v>
      </c>
      <c r="C7" s="14"/>
      <c r="D7" s="10" t="s">
        <v>10</v>
      </c>
    </row>
    <row r="8" spans="1:6">
      <c r="A8" s="19"/>
      <c r="B8" s="55">
        <v>2022</v>
      </c>
      <c r="C8" s="19"/>
      <c r="D8" s="55">
        <v>2021</v>
      </c>
    </row>
    <row r="9" spans="1:6">
      <c r="A9" s="16" t="s">
        <v>38</v>
      </c>
      <c r="B9" s="22"/>
      <c r="C9" s="16"/>
      <c r="D9" s="22"/>
    </row>
    <row r="10" spans="1:6">
      <c r="A10" s="26" t="s">
        <v>149</v>
      </c>
      <c r="B10" s="58">
        <v>14772070</v>
      </c>
      <c r="C10" s="26"/>
      <c r="D10" s="58">
        <v>54389292</v>
      </c>
      <c r="F10" s="74"/>
    </row>
    <row r="11" spans="1:6">
      <c r="A11" s="26" t="s">
        <v>151</v>
      </c>
      <c r="B11" s="58"/>
      <c r="C11" s="26"/>
      <c r="D11" s="58">
        <v>0</v>
      </c>
    </row>
    <row r="12" spans="1:6">
      <c r="A12" s="26" t="s">
        <v>152</v>
      </c>
      <c r="B12" s="58"/>
      <c r="C12" s="26"/>
      <c r="D12" s="58">
        <v>0</v>
      </c>
    </row>
    <row r="13" spans="1:6">
      <c r="A13" s="26" t="s">
        <v>153</v>
      </c>
      <c r="B13" s="58"/>
      <c r="C13" s="26"/>
      <c r="D13" s="58">
        <v>0</v>
      </c>
    </row>
    <row r="14" spans="1:6">
      <c r="A14" s="26" t="s">
        <v>150</v>
      </c>
      <c r="B14" s="58"/>
      <c r="C14" s="26"/>
      <c r="D14" s="58">
        <v>0</v>
      </c>
    </row>
    <row r="15" spans="1:6">
      <c r="A15" s="16" t="s">
        <v>39</v>
      </c>
      <c r="B15" s="58"/>
      <c r="C15" s="16"/>
      <c r="D15" s="58">
        <v>0</v>
      </c>
    </row>
    <row r="16" spans="1:6" ht="29.25">
      <c r="A16" s="16" t="s">
        <v>40</v>
      </c>
      <c r="B16" s="58"/>
      <c r="C16" s="16"/>
      <c r="D16" s="58">
        <v>0</v>
      </c>
    </row>
    <row r="17" spans="1:6">
      <c r="A17" s="16" t="s">
        <v>41</v>
      </c>
      <c r="B17" s="58"/>
      <c r="C17" s="16"/>
      <c r="D17" s="58">
        <v>8687</v>
      </c>
      <c r="F17" s="74"/>
    </row>
    <row r="18" spans="1:6">
      <c r="A18" s="16" t="s">
        <v>42</v>
      </c>
      <c r="B18" s="22"/>
      <c r="C18" s="16"/>
      <c r="D18" s="22"/>
    </row>
    <row r="19" spans="1:6">
      <c r="A19" s="26" t="s">
        <v>42</v>
      </c>
      <c r="B19" s="58">
        <v>-13096033</v>
      </c>
      <c r="C19" s="94"/>
      <c r="D19" s="58">
        <v>-48396637</v>
      </c>
      <c r="F19" s="74"/>
    </row>
    <row r="20" spans="1:6">
      <c r="A20" s="26" t="s">
        <v>94</v>
      </c>
      <c r="B20" s="58"/>
      <c r="C20" s="26"/>
      <c r="D20" s="58">
        <v>0</v>
      </c>
    </row>
    <row r="21" spans="1:6">
      <c r="A21" s="16" t="s">
        <v>69</v>
      </c>
      <c r="B21" s="22"/>
      <c r="C21" s="16"/>
      <c r="D21" s="22"/>
    </row>
    <row r="22" spans="1:6">
      <c r="A22" s="26" t="s">
        <v>95</v>
      </c>
      <c r="B22" s="58">
        <v>-1789334</v>
      </c>
      <c r="C22" s="26"/>
      <c r="D22" s="58">
        <v>-1518113</v>
      </c>
      <c r="F22" s="74"/>
    </row>
    <row r="23" spans="1:6">
      <c r="A23" s="26" t="s">
        <v>96</v>
      </c>
      <c r="B23" s="58">
        <v>-263503</v>
      </c>
      <c r="C23" s="26"/>
      <c r="D23" s="58">
        <v>-198350</v>
      </c>
      <c r="F23" s="74"/>
    </row>
    <row r="24" spans="1:6">
      <c r="A24" s="26" t="s">
        <v>98</v>
      </c>
      <c r="B24" s="58"/>
      <c r="C24" s="26"/>
      <c r="D24" s="58">
        <v>0</v>
      </c>
      <c r="F24" s="74"/>
    </row>
    <row r="25" spans="1:6">
      <c r="A25" s="16" t="s">
        <v>43</v>
      </c>
      <c r="B25" s="58"/>
      <c r="C25" s="16"/>
      <c r="D25" s="58">
        <v>0</v>
      </c>
      <c r="F25" s="74"/>
    </row>
    <row r="26" spans="1:6">
      <c r="A26" s="16" t="s">
        <v>58</v>
      </c>
      <c r="B26" s="58">
        <v>-224855</v>
      </c>
      <c r="C26" s="16"/>
      <c r="D26" s="58">
        <v>-454506</v>
      </c>
      <c r="F26" s="74"/>
    </row>
    <row r="27" spans="1:6">
      <c r="A27" s="16" t="s">
        <v>44</v>
      </c>
      <c r="B27" s="58">
        <v>-233550</v>
      </c>
      <c r="C27" s="16"/>
      <c r="D27" s="58">
        <v>-980240</v>
      </c>
      <c r="F27" s="74"/>
    </row>
    <row r="28" spans="1:6">
      <c r="A28" s="16" t="s">
        <v>8</v>
      </c>
      <c r="B28" s="22"/>
      <c r="C28" s="16"/>
      <c r="D28" s="22"/>
    </row>
    <row r="29" spans="1:6" ht="15" customHeight="1">
      <c r="A29" s="26" t="s">
        <v>99</v>
      </c>
      <c r="B29" s="58"/>
      <c r="C29" s="26"/>
      <c r="D29" s="58">
        <v>0</v>
      </c>
    </row>
    <row r="30" spans="1:6" ht="15" customHeight="1">
      <c r="A30" s="26" t="s">
        <v>97</v>
      </c>
      <c r="B30" s="58"/>
      <c r="C30" s="26"/>
      <c r="D30" s="58">
        <v>0</v>
      </c>
    </row>
    <row r="31" spans="1:6" ht="15" customHeight="1">
      <c r="A31" s="26" t="s">
        <v>106</v>
      </c>
      <c r="B31" s="58"/>
      <c r="C31" s="26"/>
      <c r="D31" s="58">
        <v>0</v>
      </c>
    </row>
    <row r="32" spans="1:6" ht="15" customHeight="1">
      <c r="A32" s="26" t="s">
        <v>100</v>
      </c>
      <c r="B32" s="58"/>
      <c r="C32" s="26"/>
      <c r="D32" s="58">
        <v>0</v>
      </c>
    </row>
    <row r="33" spans="1:6" ht="15" customHeight="1">
      <c r="A33" s="26" t="s">
        <v>105</v>
      </c>
      <c r="B33" s="58"/>
      <c r="C33" s="26"/>
      <c r="D33" s="58">
        <v>0</v>
      </c>
    </row>
    <row r="34" spans="1:6" ht="15" customHeight="1">
      <c r="A34" s="26" t="s">
        <v>101</v>
      </c>
      <c r="B34" s="58"/>
      <c r="C34" s="26"/>
      <c r="D34" s="58">
        <v>0</v>
      </c>
    </row>
    <row r="35" spans="1:6" ht="29.25">
      <c r="A35" s="16" t="s">
        <v>45</v>
      </c>
      <c r="B35" s="58"/>
      <c r="C35" s="16"/>
      <c r="D35" s="58">
        <v>0</v>
      </c>
    </row>
    <row r="36" spans="1:6">
      <c r="A36" s="16" t="s">
        <v>70</v>
      </c>
      <c r="B36" s="22"/>
      <c r="C36" s="16"/>
      <c r="D36" s="22"/>
    </row>
    <row r="37" spans="1:6">
      <c r="A37" s="26" t="s">
        <v>102</v>
      </c>
      <c r="B37" s="58"/>
      <c r="C37" s="26"/>
      <c r="D37" s="58">
        <v>0</v>
      </c>
    </row>
    <row r="38" spans="1:6" ht="30">
      <c r="A38" s="26" t="s">
        <v>104</v>
      </c>
      <c r="B38" s="58"/>
      <c r="C38" s="26"/>
      <c r="D38" s="58">
        <v>0</v>
      </c>
    </row>
    <row r="39" spans="1:6">
      <c r="A39" s="26" t="s">
        <v>103</v>
      </c>
      <c r="B39" s="58">
        <v>-681679</v>
      </c>
      <c r="C39" s="26"/>
      <c r="D39" s="58">
        <v>-16093</v>
      </c>
      <c r="F39" s="74"/>
    </row>
    <row r="40" spans="1:6">
      <c r="A40" s="16" t="s">
        <v>46</v>
      </c>
      <c r="B40" s="58"/>
      <c r="C40" s="26"/>
      <c r="D40" s="58">
        <v>0</v>
      </c>
    </row>
    <row r="41" spans="1:6">
      <c r="A41" s="46" t="s">
        <v>134</v>
      </c>
      <c r="B41" s="58"/>
      <c r="C41" s="26"/>
      <c r="D41" s="58">
        <v>0</v>
      </c>
    </row>
    <row r="42" spans="1:6">
      <c r="A42" s="16" t="s">
        <v>47</v>
      </c>
      <c r="B42" s="24">
        <f>SUM(B10:B41)</f>
        <v>-1516884</v>
      </c>
      <c r="C42" s="26"/>
      <c r="D42" s="24">
        <f>SUM(D10:D41)</f>
        <v>2834040</v>
      </c>
    </row>
    <row r="43" spans="1:6">
      <c r="A43" s="16" t="s">
        <v>4</v>
      </c>
      <c r="B43" s="25"/>
      <c r="C43" s="16"/>
      <c r="D43" s="25"/>
    </row>
    <row r="44" spans="1:6">
      <c r="A44" s="26" t="s">
        <v>48</v>
      </c>
      <c r="B44" s="58"/>
      <c r="C44" s="26"/>
      <c r="D44" s="58">
        <v>-426081</v>
      </c>
      <c r="F44" s="74"/>
    </row>
    <row r="45" spans="1:6">
      <c r="A45" s="26" t="s">
        <v>49</v>
      </c>
      <c r="B45" s="58"/>
      <c r="C45" s="26"/>
      <c r="D45" s="58">
        <v>0</v>
      </c>
    </row>
    <row r="46" spans="1:6">
      <c r="A46" s="26" t="s">
        <v>66</v>
      </c>
      <c r="B46" s="58"/>
      <c r="C46" s="26"/>
      <c r="D46" s="58">
        <v>0</v>
      </c>
    </row>
    <row r="47" spans="1:6">
      <c r="A47" s="16" t="s">
        <v>90</v>
      </c>
      <c r="B47" s="24">
        <f>SUM(B42:B46)</f>
        <v>-1516884</v>
      </c>
      <c r="C47" s="16"/>
      <c r="D47" s="24">
        <f>SUM(D42:D46)</f>
        <v>2407959</v>
      </c>
    </row>
    <row r="48" spans="1:6" ht="15.75" thickBot="1">
      <c r="A48" s="28"/>
      <c r="B48" s="29"/>
      <c r="C48" s="28"/>
      <c r="D48" s="29"/>
    </row>
    <row r="49" spans="1:4" ht="15.75" thickTop="1">
      <c r="A49" s="30" t="s">
        <v>91</v>
      </c>
      <c r="B49" s="23"/>
      <c r="C49" s="30"/>
      <c r="D49" s="23"/>
    </row>
    <row r="50" spans="1:4">
      <c r="A50" s="26" t="s">
        <v>53</v>
      </c>
      <c r="B50" s="58"/>
      <c r="C50" s="26"/>
      <c r="D50" s="58">
        <v>0</v>
      </c>
    </row>
    <row r="51" spans="1:4">
      <c r="A51" s="26" t="s">
        <v>54</v>
      </c>
      <c r="B51" s="58"/>
      <c r="C51" s="26"/>
      <c r="D51" s="58">
        <v>0</v>
      </c>
    </row>
    <row r="52" spans="1:4">
      <c r="A52" s="26" t="s">
        <v>55</v>
      </c>
      <c r="B52" s="58"/>
      <c r="C52" s="26"/>
      <c r="D52" s="58">
        <v>0</v>
      </c>
    </row>
    <row r="53" spans="1:4" ht="15" customHeight="1">
      <c r="A53" s="26" t="s">
        <v>56</v>
      </c>
      <c r="B53" s="58"/>
      <c r="C53" s="26"/>
      <c r="D53" s="58">
        <v>0</v>
      </c>
    </row>
    <row r="54" spans="1:4">
      <c r="A54" s="47" t="s">
        <v>17</v>
      </c>
      <c r="B54" s="58"/>
      <c r="C54" s="26"/>
      <c r="D54" s="58">
        <v>0</v>
      </c>
    </row>
    <row r="55" spans="1:4">
      <c r="A55" s="30" t="s">
        <v>92</v>
      </c>
      <c r="B55" s="31"/>
      <c r="C55" s="26"/>
      <c r="D55" s="31">
        <v>0</v>
      </c>
    </row>
    <row r="56" spans="1:4">
      <c r="A56" s="32"/>
      <c r="B56" s="34"/>
      <c r="C56" s="32"/>
      <c r="D56" s="34"/>
    </row>
    <row r="57" spans="1:4" ht="15.75" thickBot="1">
      <c r="A57" s="30" t="s">
        <v>93</v>
      </c>
      <c r="B57" s="35">
        <f>+B47</f>
        <v>-1516884</v>
      </c>
      <c r="C57" s="30"/>
      <c r="D57" s="35">
        <f>+D47</f>
        <v>2407959</v>
      </c>
    </row>
    <row r="58" spans="1:4" ht="15.75" thickTop="1">
      <c r="A58" s="32"/>
      <c r="B58" s="34"/>
      <c r="C58" s="32"/>
      <c r="D58" s="34"/>
    </row>
    <row r="59" spans="1:4">
      <c r="A59" s="36" t="s">
        <v>57</v>
      </c>
      <c r="B59" s="34"/>
      <c r="C59" s="36"/>
      <c r="D59" s="34"/>
    </row>
    <row r="60" spans="1:4">
      <c r="A60" s="32" t="s">
        <v>50</v>
      </c>
      <c r="B60" s="58"/>
      <c r="C60" s="32"/>
      <c r="D60" s="58">
        <v>0</v>
      </c>
    </row>
    <row r="61" spans="1:4">
      <c r="A61" s="32" t="s">
        <v>51</v>
      </c>
      <c r="B61" s="58"/>
      <c r="C61" s="32"/>
      <c r="D61" s="58">
        <v>0</v>
      </c>
    </row>
    <row r="62" spans="1:4">
      <c r="A62" s="1"/>
      <c r="B62" s="2"/>
      <c r="C62" s="1"/>
      <c r="D62" s="2"/>
    </row>
    <row r="63" spans="1:4">
      <c r="A63" s="1"/>
      <c r="B63" s="2"/>
      <c r="C63" s="1"/>
      <c r="D63" s="2"/>
    </row>
    <row r="64" spans="1:4">
      <c r="A64" s="7" t="s">
        <v>135</v>
      </c>
      <c r="B64" s="2"/>
      <c r="C64" s="7"/>
      <c r="D64" s="2"/>
    </row>
    <row r="65" spans="1:4">
      <c r="A65" s="7"/>
      <c r="B65" s="2"/>
      <c r="C65" s="7"/>
      <c r="D65" s="2"/>
    </row>
    <row r="66" spans="1:4" s="57" customFormat="1">
      <c r="A66" s="69" t="s">
        <v>3</v>
      </c>
      <c r="B66" s="70">
        <f>+'1-Pasqyra e Pozicioni Financiar'!C106</f>
        <v>-1516884</v>
      </c>
      <c r="C66" s="69"/>
      <c r="D66" s="70">
        <f>+'1-Pasqyra e Pozicioni Financiar'!E106</f>
        <v>2407959</v>
      </c>
    </row>
    <row r="67" spans="1:4" s="57" customFormat="1">
      <c r="B67" s="71">
        <f>+B66-B57</f>
        <v>0</v>
      </c>
      <c r="C67" s="71"/>
      <c r="D67" s="71">
        <f>+D66-D57</f>
        <v>0</v>
      </c>
    </row>
    <row r="71" spans="1:4">
      <c r="B71" s="88"/>
      <c r="D71" s="88"/>
    </row>
    <row r="72" spans="1:4">
      <c r="B72" s="89"/>
      <c r="D72" s="89"/>
    </row>
  </sheetData>
  <pageMargins left="0.25" right="0.25" top="0.75" bottom="0.75" header="0.3" footer="0.3"/>
  <pageSetup scale="7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G75"/>
  <sheetViews>
    <sheetView zoomScale="80" zoomScaleNormal="80" zoomScaleSheetLayoutView="80" workbookViewId="0">
      <selection activeCell="J69" sqref="J69"/>
    </sheetView>
  </sheetViews>
  <sheetFormatPr defaultColWidth="9.140625" defaultRowHeight="15"/>
  <cols>
    <col min="1" max="1" width="9.7109375" style="9" customWidth="1"/>
    <col min="2" max="2" width="97.85546875" style="9" customWidth="1"/>
    <col min="3" max="3" width="15.42578125" style="9" bestFit="1" customWidth="1"/>
    <col min="4" max="4" width="7" style="9" customWidth="1"/>
    <col min="5" max="5" width="15.42578125" style="9" bestFit="1" customWidth="1"/>
    <col min="6" max="6" width="9.140625" style="9"/>
    <col min="7" max="7" width="13" style="9" bestFit="1" customWidth="1"/>
    <col min="8" max="16384" width="9.140625" style="9"/>
  </cols>
  <sheetData>
    <row r="1" spans="2:7">
      <c r="B1" s="20" t="s">
        <v>208</v>
      </c>
      <c r="D1" s="20"/>
    </row>
    <row r="2" spans="2:7">
      <c r="B2" s="21" t="s">
        <v>207</v>
      </c>
      <c r="D2" s="21"/>
    </row>
    <row r="3" spans="2:7">
      <c r="B3" s="21" t="s">
        <v>206</v>
      </c>
      <c r="D3" s="21"/>
    </row>
    <row r="4" spans="2:7">
      <c r="B4" s="21" t="s">
        <v>203</v>
      </c>
      <c r="D4" s="21"/>
    </row>
    <row r="5" spans="2:7">
      <c r="B5" s="20" t="s">
        <v>202</v>
      </c>
      <c r="C5" s="14"/>
      <c r="D5" s="20"/>
      <c r="E5" s="14"/>
    </row>
    <row r="6" spans="2:7">
      <c r="B6" s="21"/>
      <c r="C6" s="14"/>
      <c r="D6" s="21"/>
      <c r="E6" s="14"/>
    </row>
    <row r="7" spans="2:7">
      <c r="B7" s="99"/>
      <c r="C7" s="10" t="s">
        <v>9</v>
      </c>
      <c r="D7" s="93"/>
      <c r="E7" s="10" t="s">
        <v>9</v>
      </c>
    </row>
    <row r="8" spans="2:7">
      <c r="B8" s="99"/>
      <c r="C8" s="10" t="s">
        <v>10</v>
      </c>
      <c r="D8" s="93"/>
      <c r="E8" s="10" t="s">
        <v>10</v>
      </c>
    </row>
    <row r="9" spans="2:7">
      <c r="B9" s="19"/>
      <c r="C9" s="87">
        <v>2022</v>
      </c>
      <c r="D9" s="93"/>
      <c r="E9" s="87">
        <v>2021</v>
      </c>
    </row>
    <row r="10" spans="2:7">
      <c r="B10" s="16" t="s">
        <v>179</v>
      </c>
      <c r="C10" s="16"/>
      <c r="D10" s="93"/>
      <c r="E10" s="54"/>
    </row>
    <row r="11" spans="2:7">
      <c r="B11" s="15" t="s">
        <v>201</v>
      </c>
      <c r="C11" s="76">
        <f>+'2.1-Pasqyra e Perform. (natyra)'!B57</f>
        <v>-1516884</v>
      </c>
      <c r="D11" s="93"/>
      <c r="E11" s="76">
        <f>+'2.1-Pasqyra e Perform. (natyra)'!D57</f>
        <v>2407959</v>
      </c>
      <c r="G11" s="74"/>
    </row>
    <row r="12" spans="2:7">
      <c r="B12" s="53" t="s">
        <v>200</v>
      </c>
      <c r="C12" s="59"/>
      <c r="D12" s="93"/>
      <c r="E12" s="59"/>
    </row>
    <row r="13" spans="2:7">
      <c r="B13" s="51" t="s">
        <v>199</v>
      </c>
      <c r="C13" s="59">
        <v>0</v>
      </c>
      <c r="D13" s="93"/>
      <c r="E13" s="59">
        <v>0</v>
      </c>
    </row>
    <row r="14" spans="2:7">
      <c r="B14" s="51" t="s">
        <v>198</v>
      </c>
      <c r="C14" s="59">
        <v>0</v>
      </c>
      <c r="D14" s="93"/>
      <c r="E14" s="59">
        <v>0</v>
      </c>
    </row>
    <row r="15" spans="2:7">
      <c r="B15" s="52" t="s">
        <v>58</v>
      </c>
      <c r="C15" s="76">
        <v>224855</v>
      </c>
      <c r="D15" s="93"/>
      <c r="E15" s="76">
        <v>454506</v>
      </c>
      <c r="G15" s="74"/>
    </row>
    <row r="16" spans="2:7">
      <c r="B16" s="51" t="s">
        <v>43</v>
      </c>
      <c r="C16" s="59">
        <v>0</v>
      </c>
      <c r="D16" s="93"/>
      <c r="E16" s="59">
        <v>0</v>
      </c>
    </row>
    <row r="17" spans="2:7">
      <c r="B17" s="51" t="s">
        <v>197</v>
      </c>
      <c r="C17" s="59">
        <v>0</v>
      </c>
      <c r="D17" s="93"/>
      <c r="E17" s="59">
        <v>0</v>
      </c>
    </row>
    <row r="18" spans="2:7">
      <c r="B18" s="51" t="s">
        <v>196</v>
      </c>
      <c r="C18" s="59">
        <v>0</v>
      </c>
      <c r="D18" s="93"/>
      <c r="E18" s="59">
        <v>0</v>
      </c>
    </row>
    <row r="19" spans="2:7">
      <c r="B19" s="51" t="s">
        <v>195</v>
      </c>
      <c r="C19" s="59">
        <v>0</v>
      </c>
      <c r="D19" s="93"/>
      <c r="E19" s="59">
        <v>0</v>
      </c>
    </row>
    <row r="20" spans="2:7">
      <c r="B20" s="51" t="s">
        <v>194</v>
      </c>
      <c r="C20" s="59">
        <v>0</v>
      </c>
      <c r="D20" s="93"/>
      <c r="E20" s="59">
        <v>0</v>
      </c>
    </row>
    <row r="21" spans="2:7">
      <c r="B21" s="51" t="s">
        <v>193</v>
      </c>
      <c r="C21" s="59">
        <v>0</v>
      </c>
      <c r="D21" s="93"/>
      <c r="E21" s="59">
        <v>0</v>
      </c>
    </row>
    <row r="22" spans="2:7">
      <c r="B22" s="51" t="s">
        <v>205</v>
      </c>
      <c r="C22" s="59">
        <v>0</v>
      </c>
      <c r="D22" s="93"/>
      <c r="E22" s="59">
        <v>0</v>
      </c>
    </row>
    <row r="23" spans="2:7">
      <c r="B23" s="75" t="s">
        <v>204</v>
      </c>
      <c r="C23" s="59">
        <v>0</v>
      </c>
      <c r="D23" s="75"/>
      <c r="E23" s="59">
        <v>0</v>
      </c>
    </row>
    <row r="24" spans="2:7">
      <c r="B24" s="51"/>
      <c r="C24" s="59"/>
      <c r="D24" s="51"/>
      <c r="E24" s="59"/>
    </row>
    <row r="25" spans="2:7">
      <c r="B25" s="15" t="s">
        <v>192</v>
      </c>
      <c r="C25" s="59"/>
      <c r="D25" s="15"/>
      <c r="E25" s="59"/>
    </row>
    <row r="26" spans="2:7">
      <c r="B26" s="51" t="s">
        <v>191</v>
      </c>
      <c r="C26" s="59">
        <v>0</v>
      </c>
      <c r="D26" s="51"/>
      <c r="E26" s="59">
        <v>8686</v>
      </c>
      <c r="G26" s="74"/>
    </row>
    <row r="27" spans="2:7">
      <c r="B27" s="51" t="s">
        <v>190</v>
      </c>
      <c r="C27" s="59">
        <v>0</v>
      </c>
      <c r="D27" s="51"/>
      <c r="E27" s="59">
        <v>0</v>
      </c>
    </row>
    <row r="28" spans="2:7">
      <c r="B28" s="51" t="s">
        <v>189</v>
      </c>
      <c r="C28" s="59">
        <v>0</v>
      </c>
      <c r="D28" s="51"/>
      <c r="E28" s="59">
        <v>0</v>
      </c>
    </row>
    <row r="29" spans="2:7">
      <c r="B29" s="51" t="s">
        <v>205</v>
      </c>
      <c r="C29" s="59">
        <v>0</v>
      </c>
      <c r="D29" s="51"/>
      <c r="E29" s="59">
        <v>0</v>
      </c>
    </row>
    <row r="30" spans="2:7">
      <c r="B30" s="51"/>
      <c r="C30" s="59"/>
      <c r="D30" s="51"/>
      <c r="E30" s="59"/>
    </row>
    <row r="31" spans="2:7">
      <c r="B31" s="15" t="s">
        <v>188</v>
      </c>
      <c r="C31" s="59"/>
      <c r="D31" s="51"/>
      <c r="E31" s="59"/>
    </row>
    <row r="32" spans="2:7">
      <c r="B32" s="51" t="s">
        <v>187</v>
      </c>
      <c r="C32" s="76">
        <v>-54433453</v>
      </c>
      <c r="D32" s="51"/>
      <c r="E32" s="76">
        <v>-87336336</v>
      </c>
      <c r="G32" s="74"/>
    </row>
    <row r="33" spans="2:7">
      <c r="B33" s="51" t="s">
        <v>186</v>
      </c>
      <c r="C33" s="59">
        <v>-24767051</v>
      </c>
      <c r="D33" s="51"/>
      <c r="E33" s="59">
        <v>0</v>
      </c>
      <c r="G33" s="74"/>
    </row>
    <row r="34" spans="2:7">
      <c r="B34" s="51" t="s">
        <v>185</v>
      </c>
      <c r="C34" s="59">
        <v>-954817</v>
      </c>
      <c r="D34" s="51"/>
      <c r="E34" s="59">
        <v>104544381</v>
      </c>
      <c r="G34" s="74"/>
    </row>
    <row r="35" spans="2:7">
      <c r="B35" s="51" t="s">
        <v>184</v>
      </c>
      <c r="C35" s="59">
        <v>37671</v>
      </c>
      <c r="D35" s="51"/>
      <c r="E35" s="59">
        <v>0</v>
      </c>
      <c r="G35" s="74"/>
    </row>
    <row r="36" spans="2:7">
      <c r="B36" s="51" t="s">
        <v>158</v>
      </c>
      <c r="C36" s="59">
        <v>90338204</v>
      </c>
      <c r="D36" s="51"/>
      <c r="E36" s="59">
        <v>0</v>
      </c>
      <c r="G36" s="74"/>
    </row>
    <row r="37" spans="2:7">
      <c r="B37" s="16" t="s">
        <v>177</v>
      </c>
      <c r="C37" s="66">
        <f>SUM(C10:C36)</f>
        <v>8928525</v>
      </c>
      <c r="D37" s="51"/>
      <c r="E37" s="66">
        <f>SUM(E10:E36)</f>
        <v>20079196</v>
      </c>
    </row>
    <row r="38" spans="2:7">
      <c r="B38" s="48"/>
      <c r="C38" s="59"/>
      <c r="D38" s="51"/>
      <c r="E38" s="59"/>
    </row>
    <row r="39" spans="2:7">
      <c r="B39" s="16" t="s">
        <v>176</v>
      </c>
      <c r="C39" s="59"/>
      <c r="D39" s="51"/>
      <c r="E39" s="59"/>
    </row>
    <row r="40" spans="2:7">
      <c r="B40" s="51" t="s">
        <v>175</v>
      </c>
      <c r="C40" s="59"/>
      <c r="D40" s="51"/>
      <c r="E40" s="59">
        <v>43893</v>
      </c>
      <c r="G40" s="74"/>
    </row>
    <row r="41" spans="2:7" ht="15" customHeight="1">
      <c r="B41" s="51" t="s">
        <v>174</v>
      </c>
      <c r="C41" s="59">
        <v>0</v>
      </c>
      <c r="D41" s="51"/>
      <c r="E41" s="59">
        <v>0</v>
      </c>
    </row>
    <row r="42" spans="2:7" ht="15" customHeight="1">
      <c r="B42" s="51" t="s">
        <v>173</v>
      </c>
      <c r="C42" s="59">
        <v>0</v>
      </c>
      <c r="D42" s="51"/>
      <c r="E42" s="59">
        <v>0</v>
      </c>
    </row>
    <row r="43" spans="2:7" ht="15.75" customHeight="1">
      <c r="B43" s="51" t="s">
        <v>172</v>
      </c>
      <c r="C43" s="59">
        <v>0</v>
      </c>
      <c r="D43" s="51"/>
      <c r="E43" s="59">
        <v>0</v>
      </c>
    </row>
    <row r="44" spans="2:7">
      <c r="B44" s="51" t="s">
        <v>171</v>
      </c>
      <c r="C44" s="59">
        <v>0</v>
      </c>
      <c r="D44" s="51"/>
      <c r="E44" s="59">
        <v>0</v>
      </c>
    </row>
    <row r="45" spans="2:7">
      <c r="B45" s="51" t="s">
        <v>170</v>
      </c>
      <c r="C45" s="59">
        <v>0</v>
      </c>
      <c r="D45" s="51"/>
      <c r="E45" s="59">
        <v>0</v>
      </c>
    </row>
    <row r="46" spans="2:7">
      <c r="B46" s="51" t="s">
        <v>169</v>
      </c>
      <c r="C46" s="59">
        <v>0</v>
      </c>
      <c r="D46" s="51"/>
      <c r="E46" s="59">
        <v>0</v>
      </c>
    </row>
    <row r="47" spans="2:7">
      <c r="B47" s="51" t="s">
        <v>183</v>
      </c>
      <c r="C47" s="59">
        <v>0</v>
      </c>
      <c r="D47" s="51"/>
      <c r="E47" s="59">
        <v>0</v>
      </c>
    </row>
    <row r="48" spans="2:7">
      <c r="B48" s="51" t="s">
        <v>205</v>
      </c>
      <c r="C48" s="59">
        <v>0</v>
      </c>
      <c r="D48" s="51"/>
      <c r="E48" s="59">
        <v>0</v>
      </c>
    </row>
    <row r="49" spans="2:7">
      <c r="B49" s="16" t="s">
        <v>168</v>
      </c>
      <c r="C49" s="66">
        <f>SUM(C40:C48)</f>
        <v>0</v>
      </c>
      <c r="D49" s="16"/>
      <c r="E49" s="66">
        <f>SUM(E40:E48)</f>
        <v>43893</v>
      </c>
    </row>
    <row r="50" spans="2:7">
      <c r="B50" s="48"/>
      <c r="C50" s="59"/>
      <c r="D50" s="48"/>
      <c r="E50" s="59"/>
    </row>
    <row r="51" spans="2:7">
      <c r="B51" s="16" t="s">
        <v>167</v>
      </c>
      <c r="C51" s="59"/>
      <c r="D51" s="16"/>
      <c r="E51" s="59"/>
    </row>
    <row r="52" spans="2:7">
      <c r="B52" s="51" t="s">
        <v>166</v>
      </c>
      <c r="C52" s="59">
        <v>0</v>
      </c>
      <c r="D52" s="51"/>
      <c r="E52" s="59">
        <v>0</v>
      </c>
    </row>
    <row r="53" spans="2:7">
      <c r="B53" s="51" t="s">
        <v>165</v>
      </c>
      <c r="C53" s="59">
        <v>0</v>
      </c>
      <c r="D53" s="51"/>
      <c r="E53" s="59">
        <v>0</v>
      </c>
    </row>
    <row r="54" spans="2:7">
      <c r="B54" s="51" t="s">
        <v>164</v>
      </c>
      <c r="C54" s="59">
        <v>-5422223</v>
      </c>
      <c r="D54" s="51"/>
      <c r="E54" s="59">
        <v>-18864003</v>
      </c>
      <c r="G54" s="74"/>
    </row>
    <row r="55" spans="2:7">
      <c r="B55" s="51" t="s">
        <v>163</v>
      </c>
      <c r="C55" s="59">
        <v>0</v>
      </c>
      <c r="D55" s="51"/>
      <c r="E55" s="59">
        <v>0</v>
      </c>
    </row>
    <row r="56" spans="2:7">
      <c r="B56" s="51" t="s">
        <v>162</v>
      </c>
      <c r="C56" s="59">
        <v>0</v>
      </c>
      <c r="D56" s="51"/>
      <c r="E56" s="59">
        <v>0</v>
      </c>
    </row>
    <row r="57" spans="2:7">
      <c r="B57" s="51" t="s">
        <v>161</v>
      </c>
      <c r="C57" s="59">
        <v>0</v>
      </c>
      <c r="D57" s="51"/>
      <c r="E57" s="59">
        <v>0</v>
      </c>
    </row>
    <row r="58" spans="2:7">
      <c r="B58" s="51" t="s">
        <v>160</v>
      </c>
      <c r="C58" s="59">
        <v>0</v>
      </c>
      <c r="D58" s="51"/>
      <c r="E58" s="59">
        <v>0</v>
      </c>
    </row>
    <row r="59" spans="2:7">
      <c r="B59" s="51" t="s">
        <v>159</v>
      </c>
      <c r="C59" s="59">
        <v>0</v>
      </c>
      <c r="D59" s="51"/>
      <c r="E59" s="59">
        <v>0</v>
      </c>
    </row>
    <row r="60" spans="2:7">
      <c r="B60" s="51" t="s">
        <v>178</v>
      </c>
      <c r="C60" s="59">
        <v>0</v>
      </c>
      <c r="D60" s="51"/>
      <c r="E60" s="59">
        <v>0</v>
      </c>
    </row>
    <row r="61" spans="2:7">
      <c r="B61" s="51" t="s">
        <v>182</v>
      </c>
      <c r="C61" s="59">
        <v>0</v>
      </c>
      <c r="D61" s="51"/>
      <c r="E61" s="59">
        <v>0</v>
      </c>
    </row>
    <row r="62" spans="2:7">
      <c r="B62" s="51" t="s">
        <v>181</v>
      </c>
      <c r="C62" s="59">
        <v>0</v>
      </c>
      <c r="D62" s="51"/>
      <c r="E62" s="59">
        <v>0</v>
      </c>
    </row>
    <row r="63" spans="2:7">
      <c r="B63" s="51" t="s">
        <v>205</v>
      </c>
      <c r="C63" s="59">
        <v>0</v>
      </c>
      <c r="D63" s="51"/>
      <c r="E63" s="59">
        <v>0</v>
      </c>
    </row>
    <row r="64" spans="2:7">
      <c r="B64" s="16" t="s">
        <v>157</v>
      </c>
      <c r="C64" s="66">
        <f>SUM(C52:C63)</f>
        <v>-5422223</v>
      </c>
      <c r="D64" s="16"/>
      <c r="E64" s="66">
        <f>SUM(E52:E63)</f>
        <v>-18864003</v>
      </c>
    </row>
    <row r="65" spans="2:7">
      <c r="B65" s="48"/>
      <c r="C65" s="59"/>
      <c r="D65" s="48"/>
      <c r="E65" s="59"/>
    </row>
    <row r="66" spans="2:7">
      <c r="B66" s="16" t="s">
        <v>156</v>
      </c>
      <c r="C66" s="72">
        <f>+C64+C37</f>
        <v>3506302</v>
      </c>
      <c r="D66" s="16"/>
      <c r="E66" s="72">
        <f>+E64+E37+E49</f>
        <v>1259086</v>
      </c>
      <c r="G66" s="74"/>
    </row>
    <row r="67" spans="2:7">
      <c r="B67" s="50" t="s">
        <v>155</v>
      </c>
      <c r="C67" s="76">
        <v>1435058</v>
      </c>
      <c r="D67" s="50"/>
      <c r="E67" s="76">
        <v>175973</v>
      </c>
      <c r="G67" s="74"/>
    </row>
    <row r="68" spans="2:7">
      <c r="B68" s="50" t="s">
        <v>180</v>
      </c>
      <c r="C68" s="59"/>
      <c r="D68" s="50"/>
      <c r="E68" s="59"/>
    </row>
    <row r="69" spans="2:7" ht="15.75" thickBot="1">
      <c r="B69" s="49" t="s">
        <v>154</v>
      </c>
      <c r="C69" s="73">
        <f>+C67+C66</f>
        <v>4941360</v>
      </c>
      <c r="D69" s="49"/>
      <c r="E69" s="73">
        <f>+E67+E66</f>
        <v>1435059</v>
      </c>
    </row>
    <row r="70" spans="2:7" ht="15.75" thickTop="1">
      <c r="C70" s="74"/>
      <c r="E70" s="74"/>
    </row>
    <row r="71" spans="2:7">
      <c r="C71" s="74"/>
      <c r="E71" s="74"/>
    </row>
    <row r="72" spans="2:7" s="57" customFormat="1">
      <c r="B72" s="56" t="s">
        <v>3</v>
      </c>
      <c r="C72" s="68">
        <f>+'1-Pasqyra e Pozicioni Financiar'!C11</f>
        <v>4941360</v>
      </c>
      <c r="D72" s="56"/>
      <c r="E72" s="68">
        <f>+'1-Pasqyra e Pozicioni Financiar'!E11</f>
        <v>1435059</v>
      </c>
    </row>
    <row r="73" spans="2:7" s="57" customFormat="1">
      <c r="C73" s="100">
        <f>+C72-C69</f>
        <v>0</v>
      </c>
      <c r="E73" s="100">
        <f>+E72-E69</f>
        <v>0</v>
      </c>
    </row>
    <row r="75" spans="2:7">
      <c r="C75" s="74"/>
      <c r="E75" s="74"/>
    </row>
  </sheetData>
  <mergeCells count="1">
    <mergeCell ref="B7:B8"/>
  </mergeCells>
  <pageMargins left="0.25" right="0.25" top="0.75" bottom="0.75" header="0.3" footer="0.3"/>
  <pageSetup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85041-0AA8-4170-AB2A-463A4C818EC6}">
  <sheetPr>
    <tabColor rgb="FF92D050"/>
  </sheetPr>
  <dimension ref="A1:K42"/>
  <sheetViews>
    <sheetView zoomScale="80" zoomScaleNormal="80" zoomScaleSheetLayoutView="85" workbookViewId="0">
      <selection activeCell="I43" sqref="I43"/>
    </sheetView>
  </sheetViews>
  <sheetFormatPr defaultColWidth="9.140625" defaultRowHeight="15"/>
  <cols>
    <col min="1" max="1" width="78.7109375" style="33" customWidth="1"/>
    <col min="2" max="11" width="15.7109375" style="33" customWidth="1"/>
    <col min="12" max="16384" width="9.140625" style="33"/>
  </cols>
  <sheetData>
    <row r="1" spans="1:11">
      <c r="A1" s="20" t="s">
        <v>208</v>
      </c>
    </row>
    <row r="2" spans="1:11">
      <c r="A2" s="21" t="s">
        <v>207</v>
      </c>
    </row>
    <row r="3" spans="1:11">
      <c r="A3" s="21" t="s">
        <v>206</v>
      </c>
    </row>
    <row r="4" spans="1:11">
      <c r="A4" s="21" t="s">
        <v>203</v>
      </c>
    </row>
    <row r="5" spans="1:11">
      <c r="A5" s="20" t="s">
        <v>59</v>
      </c>
    </row>
    <row r="6" spans="1:11">
      <c r="A6" s="37"/>
    </row>
    <row r="7" spans="1:11" ht="78.75" customHeight="1">
      <c r="B7" s="38" t="s">
        <v>136</v>
      </c>
      <c r="C7" s="38" t="s">
        <v>34</v>
      </c>
      <c r="D7" s="38" t="s">
        <v>35</v>
      </c>
      <c r="E7" s="38" t="s">
        <v>6</v>
      </c>
      <c r="F7" s="38" t="s">
        <v>107</v>
      </c>
      <c r="G7" s="38" t="s">
        <v>137</v>
      </c>
      <c r="H7" s="38" t="s">
        <v>138</v>
      </c>
      <c r="I7" s="38" t="s">
        <v>5</v>
      </c>
      <c r="J7" s="38" t="s">
        <v>60</v>
      </c>
      <c r="K7" s="38" t="s">
        <v>5</v>
      </c>
    </row>
    <row r="8" spans="1:11">
      <c r="A8" s="40"/>
      <c r="B8" s="80"/>
      <c r="C8" s="85"/>
      <c r="D8" s="80"/>
      <c r="E8" s="85"/>
      <c r="F8" s="85"/>
      <c r="G8" s="85"/>
      <c r="H8" s="81"/>
      <c r="I8" s="81"/>
      <c r="J8" s="81"/>
      <c r="K8" s="85"/>
    </row>
    <row r="9" spans="1:11" ht="15.75" thickBot="1">
      <c r="A9" s="39" t="s">
        <v>139</v>
      </c>
      <c r="B9" s="79">
        <v>1000</v>
      </c>
      <c r="C9" s="79">
        <v>0</v>
      </c>
      <c r="D9" s="79">
        <v>0</v>
      </c>
      <c r="E9" s="79">
        <v>27033827</v>
      </c>
      <c r="F9" s="79">
        <v>0</v>
      </c>
      <c r="G9" s="79">
        <v>6760065</v>
      </c>
      <c r="H9" s="79">
        <v>0</v>
      </c>
      <c r="I9" s="79">
        <v>33794892</v>
      </c>
      <c r="J9" s="79">
        <v>0</v>
      </c>
      <c r="K9" s="79">
        <v>33794892</v>
      </c>
    </row>
    <row r="10" spans="1:11" ht="15.75" thickTop="1">
      <c r="A10" s="43"/>
      <c r="B10" s="80"/>
      <c r="C10" s="80"/>
      <c r="D10" s="80"/>
      <c r="E10" s="80"/>
      <c r="F10" s="80"/>
      <c r="G10" s="80"/>
      <c r="H10" s="81"/>
      <c r="I10" s="81">
        <v>0</v>
      </c>
      <c r="J10" s="81"/>
      <c r="K10" s="80">
        <v>0</v>
      </c>
    </row>
    <row r="11" spans="1:11">
      <c r="A11" s="40" t="s">
        <v>140</v>
      </c>
      <c r="B11" s="81"/>
      <c r="C11" s="81"/>
      <c r="D11" s="81"/>
      <c r="E11" s="81"/>
      <c r="F11" s="81"/>
      <c r="G11" s="81"/>
      <c r="H11" s="81"/>
      <c r="I11" s="81">
        <v>0</v>
      </c>
      <c r="J11" s="81"/>
      <c r="K11" s="81">
        <v>0</v>
      </c>
    </row>
    <row r="12" spans="1:11">
      <c r="A12" s="41" t="s">
        <v>138</v>
      </c>
      <c r="B12" s="81"/>
      <c r="C12" s="81"/>
      <c r="D12" s="81"/>
      <c r="E12" s="81"/>
      <c r="F12" s="81"/>
      <c r="G12" s="81"/>
      <c r="H12" s="82">
        <v>2407959</v>
      </c>
      <c r="I12" s="81">
        <v>2407959</v>
      </c>
      <c r="J12" s="82"/>
      <c r="K12" s="81">
        <v>2407959</v>
      </c>
    </row>
    <row r="13" spans="1:11">
      <c r="A13" s="41" t="s">
        <v>141</v>
      </c>
      <c r="B13" s="81"/>
      <c r="C13" s="81"/>
      <c r="D13" s="81"/>
      <c r="E13" s="81"/>
      <c r="F13" s="81"/>
      <c r="G13" s="81">
        <v>0</v>
      </c>
      <c r="H13" s="82"/>
      <c r="I13" s="81">
        <v>0</v>
      </c>
      <c r="J13" s="82"/>
      <c r="K13" s="81">
        <v>0</v>
      </c>
    </row>
    <row r="14" spans="1:11">
      <c r="A14" s="41" t="s">
        <v>142</v>
      </c>
      <c r="B14" s="81"/>
      <c r="C14" s="81"/>
      <c r="D14" s="81"/>
      <c r="E14" s="81"/>
      <c r="F14" s="81"/>
      <c r="G14" s="81"/>
      <c r="H14" s="81"/>
      <c r="I14" s="81">
        <v>0</v>
      </c>
      <c r="J14" s="81"/>
      <c r="K14" s="81">
        <v>0</v>
      </c>
    </row>
    <row r="15" spans="1:11">
      <c r="A15" s="40" t="s">
        <v>143</v>
      </c>
      <c r="B15" s="83">
        <v>0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4">
        <v>2407959</v>
      </c>
      <c r="I15" s="83">
        <v>2407959</v>
      </c>
      <c r="J15" s="84">
        <v>0</v>
      </c>
      <c r="K15" s="83">
        <v>2407959</v>
      </c>
    </row>
    <row r="16" spans="1:11">
      <c r="A16" s="40" t="s">
        <v>144</v>
      </c>
      <c r="B16" s="81"/>
      <c r="C16" s="81"/>
      <c r="D16" s="81"/>
      <c r="E16" s="81"/>
      <c r="F16" s="81"/>
      <c r="G16" s="81"/>
      <c r="H16" s="81"/>
      <c r="I16" s="81">
        <v>0</v>
      </c>
      <c r="J16" s="81"/>
      <c r="K16" s="81">
        <v>0</v>
      </c>
    </row>
    <row r="17" spans="1:11">
      <c r="A17" s="42" t="s">
        <v>145</v>
      </c>
      <c r="B17" s="81"/>
      <c r="C17" s="81"/>
      <c r="D17" s="81"/>
      <c r="E17" s="81"/>
      <c r="F17" s="81"/>
      <c r="G17" s="81"/>
      <c r="H17" s="81"/>
      <c r="I17" s="81">
        <v>0</v>
      </c>
      <c r="J17" s="81"/>
      <c r="K17" s="81">
        <v>0</v>
      </c>
    </row>
    <row r="18" spans="1:11">
      <c r="A18" s="42" t="s">
        <v>146</v>
      </c>
      <c r="B18" s="81"/>
      <c r="C18" s="81"/>
      <c r="D18" s="81"/>
      <c r="E18" s="81"/>
      <c r="F18" s="81"/>
      <c r="G18" s="81"/>
      <c r="H18" s="81"/>
      <c r="I18" s="81">
        <v>0</v>
      </c>
      <c r="J18" s="81"/>
      <c r="K18" s="81">
        <v>0</v>
      </c>
    </row>
    <row r="19" spans="1:11">
      <c r="A19" s="45" t="s">
        <v>147</v>
      </c>
      <c r="B19" s="81"/>
      <c r="C19" s="81"/>
      <c r="D19" s="81"/>
      <c r="E19" s="81"/>
      <c r="F19" s="81"/>
      <c r="G19" s="81"/>
      <c r="H19" s="81"/>
      <c r="I19" s="81">
        <v>0</v>
      </c>
      <c r="J19" s="81"/>
      <c r="K19" s="81">
        <v>0</v>
      </c>
    </row>
    <row r="20" spans="1:11">
      <c r="A20" s="40" t="s">
        <v>148</v>
      </c>
      <c r="B20" s="83">
        <v>0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</row>
    <row r="21" spans="1:11">
      <c r="A21" s="40"/>
      <c r="B21" s="81"/>
      <c r="C21" s="81"/>
      <c r="D21" s="81"/>
      <c r="E21" s="81"/>
      <c r="F21" s="81"/>
      <c r="G21" s="81"/>
      <c r="H21" s="81"/>
      <c r="I21" s="81"/>
      <c r="J21" s="81"/>
      <c r="K21" s="81"/>
    </row>
    <row r="22" spans="1:11" ht="15.75" thickBot="1">
      <c r="A22" s="40" t="s">
        <v>210</v>
      </c>
      <c r="B22" s="86">
        <v>1000</v>
      </c>
      <c r="C22" s="86">
        <v>0</v>
      </c>
      <c r="D22" s="86">
        <v>0</v>
      </c>
      <c r="E22" s="86">
        <v>27033827</v>
      </c>
      <c r="F22" s="86">
        <v>0</v>
      </c>
      <c r="G22" s="86">
        <v>6760065</v>
      </c>
      <c r="H22" s="86">
        <v>2407959</v>
      </c>
      <c r="I22" s="86">
        <v>36202851</v>
      </c>
      <c r="J22" s="86">
        <v>0</v>
      </c>
      <c r="K22" s="86">
        <v>36202851</v>
      </c>
    </row>
    <row r="23" spans="1:11" ht="15.75" thickTop="1">
      <c r="A23" s="43"/>
      <c r="B23" s="80"/>
      <c r="C23" s="80"/>
      <c r="D23" s="80"/>
      <c r="E23" s="80"/>
      <c r="F23" s="80"/>
      <c r="G23" s="80"/>
      <c r="H23" s="81"/>
      <c r="I23" s="81">
        <v>0</v>
      </c>
      <c r="J23" s="81"/>
      <c r="K23" s="80">
        <v>0</v>
      </c>
    </row>
    <row r="24" spans="1:11">
      <c r="A24" s="40" t="s">
        <v>140</v>
      </c>
      <c r="B24" s="81"/>
      <c r="C24" s="81"/>
      <c r="D24" s="81"/>
      <c r="E24" s="81"/>
      <c r="F24" s="81"/>
      <c r="G24" s="81"/>
      <c r="H24" s="81"/>
      <c r="I24" s="81">
        <v>0</v>
      </c>
      <c r="J24" s="81"/>
      <c r="K24" s="81">
        <v>0</v>
      </c>
    </row>
    <row r="25" spans="1:11">
      <c r="A25" s="41" t="s">
        <v>138</v>
      </c>
      <c r="B25" s="81"/>
      <c r="C25" s="81"/>
      <c r="D25" s="81"/>
      <c r="E25" s="81"/>
      <c r="F25" s="81"/>
      <c r="G25" s="81"/>
      <c r="H25" s="82">
        <v>-1516884</v>
      </c>
      <c r="I25" s="81">
        <f>+H25</f>
        <v>-1516884</v>
      </c>
      <c r="J25" s="82"/>
      <c r="K25" s="81">
        <f>+I25</f>
        <v>-1516884</v>
      </c>
    </row>
    <row r="26" spans="1:11">
      <c r="A26" s="41" t="s">
        <v>141</v>
      </c>
      <c r="B26" s="81"/>
      <c r="C26" s="81"/>
      <c r="D26" s="81"/>
      <c r="E26" s="81"/>
      <c r="F26" s="81"/>
      <c r="G26" s="81">
        <v>0</v>
      </c>
      <c r="H26" s="82"/>
      <c r="I26" s="81">
        <v>0</v>
      </c>
      <c r="J26" s="82"/>
      <c r="K26" s="81">
        <v>0</v>
      </c>
    </row>
    <row r="27" spans="1:11">
      <c r="A27" s="41" t="s">
        <v>142</v>
      </c>
      <c r="B27" s="81"/>
      <c r="C27" s="81"/>
      <c r="D27" s="81"/>
      <c r="E27" s="81"/>
      <c r="F27" s="81"/>
      <c r="G27" s="81"/>
      <c r="H27" s="81"/>
      <c r="I27" s="81">
        <v>0</v>
      </c>
      <c r="J27" s="81"/>
      <c r="K27" s="81">
        <v>0</v>
      </c>
    </row>
    <row r="28" spans="1:11">
      <c r="A28" s="40" t="s">
        <v>143</v>
      </c>
      <c r="B28" s="83">
        <v>0</v>
      </c>
      <c r="C28" s="83">
        <v>0</v>
      </c>
      <c r="D28" s="83">
        <v>0</v>
      </c>
      <c r="E28" s="83">
        <v>0</v>
      </c>
      <c r="F28" s="83">
        <v>0</v>
      </c>
      <c r="G28" s="83">
        <v>0</v>
      </c>
      <c r="H28" s="84">
        <f>+H25</f>
        <v>-1516884</v>
      </c>
      <c r="I28" s="83">
        <f>+I25</f>
        <v>-1516884</v>
      </c>
      <c r="J28" s="84">
        <v>0</v>
      </c>
      <c r="K28" s="83">
        <f>+K25</f>
        <v>-1516884</v>
      </c>
    </row>
    <row r="29" spans="1:11">
      <c r="A29" s="40" t="s">
        <v>144</v>
      </c>
      <c r="B29" s="81"/>
      <c r="C29" s="81"/>
      <c r="D29" s="81"/>
      <c r="E29" s="81"/>
      <c r="F29" s="81"/>
      <c r="G29" s="81"/>
      <c r="H29" s="81"/>
      <c r="I29" s="81">
        <v>0</v>
      </c>
      <c r="J29" s="81"/>
      <c r="K29" s="81">
        <v>0</v>
      </c>
    </row>
    <row r="30" spans="1:11">
      <c r="A30" s="42" t="s">
        <v>145</v>
      </c>
      <c r="B30" s="81"/>
      <c r="C30" s="81"/>
      <c r="D30" s="81"/>
      <c r="E30" s="81"/>
      <c r="F30" s="81"/>
      <c r="G30" s="81"/>
      <c r="H30" s="81"/>
      <c r="I30" s="81">
        <v>0</v>
      </c>
      <c r="J30" s="81"/>
      <c r="K30" s="81">
        <v>0</v>
      </c>
    </row>
    <row r="31" spans="1:11">
      <c r="A31" s="42" t="s">
        <v>146</v>
      </c>
      <c r="B31" s="81"/>
      <c r="C31" s="81"/>
      <c r="D31" s="81"/>
      <c r="E31" s="81"/>
      <c r="F31" s="81"/>
      <c r="G31" s="81"/>
      <c r="H31" s="81"/>
      <c r="I31" s="81">
        <v>0</v>
      </c>
      <c r="J31" s="81"/>
      <c r="K31" s="81">
        <v>0</v>
      </c>
    </row>
    <row r="32" spans="1:11">
      <c r="A32" s="45" t="s">
        <v>147</v>
      </c>
      <c r="B32" s="81"/>
      <c r="C32" s="81"/>
      <c r="D32" s="81"/>
      <c r="E32" s="81"/>
      <c r="F32" s="81"/>
      <c r="G32" s="81">
        <v>2407959</v>
      </c>
      <c r="H32" s="81">
        <v>-2407959</v>
      </c>
      <c r="I32" s="81">
        <v>0</v>
      </c>
      <c r="J32" s="81"/>
      <c r="K32" s="81">
        <v>0</v>
      </c>
    </row>
    <row r="33" spans="1:11">
      <c r="A33" s="40" t="s">
        <v>148</v>
      </c>
      <c r="B33" s="83">
        <v>0</v>
      </c>
      <c r="C33" s="83">
        <v>0</v>
      </c>
      <c r="D33" s="83">
        <v>0</v>
      </c>
      <c r="E33" s="83">
        <v>0</v>
      </c>
      <c r="F33" s="83">
        <v>0</v>
      </c>
      <c r="G33" s="83">
        <v>2407959</v>
      </c>
      <c r="H33" s="83">
        <v>-2407959</v>
      </c>
      <c r="I33" s="83">
        <v>0</v>
      </c>
      <c r="J33" s="83">
        <v>0</v>
      </c>
      <c r="K33" s="83">
        <v>0</v>
      </c>
    </row>
    <row r="34" spans="1:11">
      <c r="A34" s="40"/>
      <c r="B34" s="81"/>
      <c r="C34" s="81"/>
      <c r="D34" s="81"/>
      <c r="E34" s="81"/>
      <c r="F34" s="81"/>
      <c r="G34" s="81"/>
      <c r="H34" s="81"/>
      <c r="I34" s="81"/>
      <c r="J34" s="81"/>
      <c r="K34" s="81"/>
    </row>
    <row r="35" spans="1:11" ht="15.75" thickBot="1">
      <c r="A35" s="40" t="s">
        <v>209</v>
      </c>
      <c r="B35" s="86">
        <v>1000</v>
      </c>
      <c r="C35" s="86">
        <v>0</v>
      </c>
      <c r="D35" s="86">
        <v>0</v>
      </c>
      <c r="E35" s="86">
        <v>27033827</v>
      </c>
      <c r="F35" s="86">
        <v>0</v>
      </c>
      <c r="G35" s="86">
        <v>9168024</v>
      </c>
      <c r="H35" s="86">
        <f>+H28</f>
        <v>-1516884</v>
      </c>
      <c r="I35" s="86">
        <f>+I22+I28</f>
        <v>34685967</v>
      </c>
      <c r="J35" s="86">
        <v>0</v>
      </c>
      <c r="K35" s="86">
        <f>+K28+K22</f>
        <v>34685967</v>
      </c>
    </row>
    <row r="36" spans="1:11" ht="15.75" thickTop="1">
      <c r="B36" s="44"/>
      <c r="C36" s="44"/>
      <c r="D36" s="44"/>
      <c r="E36" s="44"/>
      <c r="F36" s="44"/>
      <c r="G36" s="44"/>
      <c r="H36" s="44"/>
      <c r="I36" s="44"/>
      <c r="J36" s="44"/>
      <c r="K36" s="44"/>
    </row>
    <row r="37" spans="1:11" s="77" customFormat="1">
      <c r="A37" s="77" t="s">
        <v>3</v>
      </c>
      <c r="B37" s="78">
        <f>+'1-Pasqyra e Pozicioni Financiar'!C97</f>
        <v>1000</v>
      </c>
      <c r="E37" s="78">
        <f>+'1-Pasqyra e Pozicioni Financiar'!C103</f>
        <v>27033827</v>
      </c>
      <c r="G37" s="78">
        <f>+'1-Pasqyra e Pozicioni Financiar'!C105</f>
        <v>9168024</v>
      </c>
      <c r="H37" s="78">
        <f>+'1-Pasqyra e Pozicioni Financiar'!C106</f>
        <v>-1516884</v>
      </c>
      <c r="I37" s="78">
        <f>+'1-Pasqyra e Pozicioni Financiar'!C109</f>
        <v>34685967</v>
      </c>
      <c r="K37" s="78">
        <f>+I37</f>
        <v>34685967</v>
      </c>
    </row>
    <row r="38" spans="1:11" s="77" customFormat="1">
      <c r="B38" s="78">
        <f t="shared" ref="B38:G38" si="0">+B37-B35</f>
        <v>0</v>
      </c>
      <c r="C38" s="78">
        <f t="shared" ref="C38" si="1">+C37-C35</f>
        <v>0</v>
      </c>
      <c r="D38" s="78">
        <f t="shared" ref="D38" si="2">+D37-D35</f>
        <v>0</v>
      </c>
      <c r="E38" s="78">
        <f t="shared" ref="E38" si="3">+E37-E35</f>
        <v>0</v>
      </c>
      <c r="F38" s="78">
        <f t="shared" ref="F38" si="4">+F37-F35</f>
        <v>0</v>
      </c>
      <c r="G38" s="78">
        <f t="shared" ref="G38" si="5">+G37-G35</f>
        <v>0</v>
      </c>
      <c r="H38" s="78">
        <f t="shared" ref="H38" si="6">+H37-H35</f>
        <v>0</v>
      </c>
      <c r="I38" s="78">
        <f>+I37-I35</f>
        <v>0</v>
      </c>
      <c r="J38" s="78">
        <f t="shared" ref="J38" si="7">+J37-J35</f>
        <v>0</v>
      </c>
      <c r="K38" s="78">
        <f t="shared" ref="K38" si="8">+K37-K35</f>
        <v>0</v>
      </c>
    </row>
    <row r="42" spans="1:11">
      <c r="I42" s="101"/>
    </row>
  </sheetData>
  <pageMargins left="0.25" right="0.25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1-Pasqyra e Pozicioni Financiar</vt:lpstr>
      <vt:lpstr>2.1-Pasqyra e Perform. (natyra)</vt:lpstr>
      <vt:lpstr>3.1-CashFlow (indirekt)</vt:lpstr>
      <vt:lpstr>4-Pasq. e Levizjeve ne Kapi (3)</vt:lpstr>
      <vt:lpstr>'1-Pasqyra e Pozicioni Financiar'!Print_Area</vt:lpstr>
      <vt:lpstr>'2.1-Pasqyra e Perform. (natyra)'!Print_Area</vt:lpstr>
      <vt:lpstr>'3.1-CashFlow (indirekt)'!Print_Area</vt:lpstr>
      <vt:lpstr>'4-Pasq. e Levizjeve ne Kapi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Ejona Cuku</cp:lastModifiedBy>
  <cp:lastPrinted>2023-03-24T15:41:16Z</cp:lastPrinted>
  <dcterms:created xsi:type="dcterms:W3CDTF">2012-01-19T09:31:29Z</dcterms:created>
  <dcterms:modified xsi:type="dcterms:W3CDTF">2023-07-25T10:07:42Z</dcterms:modified>
</cp:coreProperties>
</file>