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ADTN Bilanc\New folder\"/>
    </mc:Choice>
  </mc:AlternateContent>
  <bookViews>
    <workbookView xWindow="0" yWindow="0" windowWidth="28800" windowHeight="12495"/>
  </bookViews>
  <sheets>
    <sheet name="PASH-sipas funksionit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3" i="1" l="1"/>
  <c r="B13" i="1"/>
  <c r="C25" i="1" l="1"/>
  <c r="C21" i="1"/>
  <c r="C9" i="1" l="1"/>
  <c r="B25" i="1"/>
  <c r="B21" i="1"/>
  <c r="B9" i="1"/>
  <c r="M13" i="1"/>
  <c r="N25" i="1"/>
  <c r="N16" i="1"/>
  <c r="M16" i="1"/>
  <c r="M14" i="1"/>
  <c r="M9" i="1"/>
  <c r="M25" i="1"/>
  <c r="M10" i="1"/>
  <c r="N22" i="1"/>
  <c r="N10" i="1"/>
  <c r="M20" i="1"/>
  <c r="M7" i="1"/>
  <c r="N28" i="1"/>
  <c r="N13" i="1"/>
  <c r="N7" i="1"/>
  <c r="M26" i="1"/>
  <c r="N8" i="1"/>
  <c r="M18" i="1"/>
  <c r="N15" i="1"/>
  <c r="M22" i="1"/>
  <c r="N18" i="1"/>
  <c r="M28" i="1"/>
  <c r="N14" i="1"/>
  <c r="N23" i="1"/>
  <c r="M19" i="1"/>
  <c r="N20" i="1"/>
  <c r="N9" i="1"/>
  <c r="M27" i="1"/>
  <c r="N24" i="1"/>
  <c r="N19" i="1"/>
  <c r="N12" i="1"/>
  <c r="M12" i="1"/>
  <c r="M15" i="1"/>
  <c r="M8" i="1"/>
  <c r="N21" i="1"/>
  <c r="N26" i="1"/>
  <c r="M21" i="1"/>
  <c r="M23" i="1"/>
  <c r="N27" i="1"/>
  <c r="M24" i="1"/>
  <c r="B26" i="1" l="1"/>
  <c r="B28" i="1" s="1"/>
  <c r="C26" i="1"/>
  <c r="C28" i="1" s="1"/>
</calcChain>
</file>

<file path=xl/sharedStrings.xml><?xml version="1.0" encoding="utf-8"?>
<sst xmlns="http://schemas.openxmlformats.org/spreadsheetml/2006/main" count="28" uniqueCount="27">
  <si>
    <t>Fitimi/(humbja) neto</t>
  </si>
  <si>
    <t>Tatimi mbi fitimin</t>
  </si>
  <si>
    <t>Fitimi/(humbja) para tatimit</t>
  </si>
  <si>
    <t>Totali i shpenzimeve</t>
  </si>
  <si>
    <t>Shpenzime financiare</t>
  </si>
  <si>
    <t>Shpenzime te tjera</t>
  </si>
  <si>
    <t>Amortizimi i aktiveve afatgjata</t>
  </si>
  <si>
    <t>Kontributet per sigurime shoqerore e shendetsore</t>
  </si>
  <si>
    <t>Pagat</t>
  </si>
  <si>
    <t>Shpenzime personeli</t>
  </si>
  <si>
    <t>Blerje mallra gjate periudhes apo shpenzime per mallrat e prodhuara</t>
  </si>
  <si>
    <t>Inventari ne celje</t>
  </si>
  <si>
    <t>Shpenzimet per materiale</t>
  </si>
  <si>
    <t>SHPENZIMET</t>
  </si>
  <si>
    <t>Totali i te ardhurave</t>
  </si>
  <si>
    <t xml:space="preserve">Te ardhura te tjera </t>
  </si>
  <si>
    <t>Te ardhura nga aktiviteti kryesor</t>
  </si>
  <si>
    <t>TE ARDHURAT</t>
  </si>
  <si>
    <t>(Sipas Funksionit) - per perdorim te drejtimit te shoqerise</t>
  </si>
  <si>
    <t>Para ardhese</t>
  </si>
  <si>
    <t>Raportuese</t>
  </si>
  <si>
    <t>Periudha</t>
  </si>
  <si>
    <t>PASQYRA E TE ARDHURAVE DHE SHPENZIMEVE</t>
  </si>
  <si>
    <t>SFPEF</t>
  </si>
  <si>
    <t>NAS-15</t>
  </si>
  <si>
    <t>TE tjera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</si>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</sst>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9"/>
      <name val="Times New Roman"/>
      <family val="1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0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3" fontId="2" fillId="2" borderId="1" xfId="0" applyNumberFormat="1" applyFont="1" applyFill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3" fontId="2" fillId="2" borderId="2" xfId="0" applyNumberFormat="1" applyFont="1" applyFill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8" fillId="4" borderId="0" xfId="0" applyFont="1" applyFill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8" fillId="4" borderId="0" xfId="0" applyFont="1" applyFill="1" applyAlignment="1">
      <alignment horizontal="left" vertical="center"/>
    </xf>
    <xf numFmtId="3" fontId="7" fillId="0" borderId="0" xfId="0" applyNumberFormat="1" applyFont="1" applyAlignment="1">
      <alignment horizontal="center" vertical="center"/>
    </xf>
    <xf numFmtId="0" fontId="9" fillId="0" borderId="0" xfId="0" applyFont="1"/>
    <xf numFmtId="165" fontId="11" fillId="0" borderId="0" xfId="1" applyNumberFormat="1" applyFont="1" applyAlignment="1">
      <alignment horizontal="right"/>
    </xf>
    <xf numFmtId="166" fontId="3" fillId="0" borderId="0" xfId="1" applyNumberFormat="1" applyFont="1" applyAlignment="1">
      <alignment vertical="center"/>
    </xf>
    <xf numFmtId="166" fontId="0" fillId="0" borderId="0" xfId="1" applyNumberFormat="1" applyFont="1"/>
    <xf numFmtId="166" fontId="2" fillId="0" borderId="0" xfId="1" applyNumberFormat="1" applyFont="1" applyAlignment="1">
      <alignment vertical="center"/>
    </xf>
    <xf numFmtId="166" fontId="2" fillId="3" borderId="3" xfId="1" applyNumberFormat="1" applyFont="1" applyFill="1" applyBorder="1" applyAlignment="1">
      <alignment vertical="center"/>
    </xf>
    <xf numFmtId="0" fontId="1" fillId="4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N36"/>
  <sheetViews>
    <sheetView tabSelected="1" topLeftCell="A13" workbookViewId="0">
      <selection activeCell="C29" sqref="C29"/>
    </sheetView>
  </sheetViews>
  <sheetFormatPr defaultRowHeight="15" x14ac:dyDescent="0.25"/>
  <cols>
    <col min="1" max="1" width="61" customWidth="1"/>
    <col min="2" max="3" width="22.28515625" customWidth="1"/>
    <col min="6" max="6" width="7.85546875" customWidth="1"/>
    <col min="7" max="7" width="10.140625" customWidth="1"/>
    <col min="11" max="11" width="9.42578125" customWidth="1"/>
    <col min="13" max="13" width="20.5703125" bestFit="1" customWidth="1"/>
    <col min="14" max="14" width="22" bestFit="1" customWidth="1"/>
  </cols>
  <sheetData>
    <row r="1" spans="1:14" x14ac:dyDescent="0.25">
      <c r="M1" t="s">
        <v>24</v>
      </c>
      <c r="N1" s="15" t="s">
        <v>23</v>
      </c>
    </row>
    <row r="2" spans="1:14" x14ac:dyDescent="0.25">
      <c r="A2" s="21" t="s">
        <v>22</v>
      </c>
      <c r="B2" s="14" t="s">
        <v>21</v>
      </c>
      <c r="C2" s="14" t="s">
        <v>21</v>
      </c>
    </row>
    <row r="3" spans="1:14" x14ac:dyDescent="0.25">
      <c r="A3" s="21"/>
      <c r="B3" s="14" t="s">
        <v>20</v>
      </c>
      <c r="C3" s="14" t="s">
        <v>19</v>
      </c>
    </row>
    <row r="4" spans="1:14" x14ac:dyDescent="0.25">
      <c r="A4" s="10" t="s">
        <v>18</v>
      </c>
    </row>
    <row r="6" spans="1:14" x14ac:dyDescent="0.25">
      <c r="A6" s="13" t="s">
        <v>17</v>
      </c>
      <c r="B6" s="12"/>
    </row>
    <row r="7" spans="1:14" x14ac:dyDescent="0.25">
      <c r="A7" s="9" t="s">
        <v>16</v>
      </c>
      <c r="B7" s="16">
        <v>50856892</v>
      </c>
      <c r="C7">
        <v>51031632</v>
      </c>
      <c r="L7">
        <v>1</v>
      </c>
      <c r="M7" t="e">
        <f t="shared" ref="M7:M28" ca="1" si="0">CONCATENATE("PR-",PullFirstLetters(SUBSTITUTE(SUBSTITUTE(SUBSTITUTE(SUBSTITUTE(SUBSTITUTE(A7, "/", ""), ":", ""), "(", ""), ")", ""), ",", "")  ),"-")&amp;TEXT(L7,"000")</f>
        <v>#NAME?</v>
      </c>
      <c r="N7" t="e">
        <f t="shared" ref="N7:N28" ca="1" si="1">CONCATENATE("PPA-",PullFirstLetters(SUBSTITUTE(SUBSTITUTE(SUBSTITUTE(SUBSTITUTE(SUBSTITUTE(A7, "/", ""), ":", ""), "(", ""), ")", ""), ",", "")  ),"-")&amp;TEXT(L7,"000")</f>
        <v>#NAME?</v>
      </c>
    </row>
    <row r="8" spans="1:14" x14ac:dyDescent="0.25">
      <c r="A8" s="9" t="s">
        <v>15</v>
      </c>
      <c r="B8" s="9">
        <v>573</v>
      </c>
      <c r="C8">
        <v>119446</v>
      </c>
      <c r="L8">
        <v>2</v>
      </c>
      <c r="M8" t="e">
        <f t="shared" ca="1" si="0"/>
        <v>#NAME?</v>
      </c>
      <c r="N8" t="e">
        <f t="shared" ca="1" si="1"/>
        <v>#NAME?</v>
      </c>
    </row>
    <row r="9" spans="1:14" ht="15.75" thickBot="1" x14ac:dyDescent="0.3">
      <c r="A9" s="8" t="s">
        <v>14</v>
      </c>
      <c r="B9" s="6">
        <f>+B8+B7</f>
        <v>50857465</v>
      </c>
      <c r="C9" s="6">
        <f>+C8+C7</f>
        <v>51151078</v>
      </c>
      <c r="L9">
        <v>3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/>
      <c r="B10" s="12"/>
      <c r="M10" t="e">
        <f t="shared" ca="1" si="0"/>
        <v>#NAME?</v>
      </c>
      <c r="N10" t="e">
        <f t="shared" ca="1" si="1"/>
        <v>#NAME?</v>
      </c>
    </row>
    <row r="11" spans="1:14" x14ac:dyDescent="0.25">
      <c r="A11" s="7"/>
      <c r="B11" s="12"/>
    </row>
    <row r="12" spans="1:14" x14ac:dyDescent="0.25">
      <c r="A12" s="13" t="s">
        <v>13</v>
      </c>
      <c r="B12" s="12"/>
      <c r="M12" t="e">
        <f t="shared" ca="1" si="0"/>
        <v>#NAME?</v>
      </c>
      <c r="N12" t="e">
        <f t="shared" ca="1" si="1"/>
        <v>#NAME?</v>
      </c>
    </row>
    <row r="13" spans="1:14" x14ac:dyDescent="0.25">
      <c r="A13" s="13" t="s">
        <v>12</v>
      </c>
      <c r="B13" s="17">
        <f>+B15+B16</f>
        <v>-32082892</v>
      </c>
      <c r="C13" s="17">
        <f>+C15+C16</f>
        <v>-32257632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1" t="s">
        <v>11</v>
      </c>
      <c r="B14" s="17"/>
      <c r="C14" s="18"/>
      <c r="L14">
        <v>4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11" t="s">
        <v>10</v>
      </c>
      <c r="B15" s="17">
        <v>-32082892</v>
      </c>
      <c r="C15" s="18">
        <v>-32257632</v>
      </c>
      <c r="L15">
        <v>5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11" t="s">
        <v>25</v>
      </c>
      <c r="B16" s="18"/>
      <c r="C16" s="18"/>
      <c r="L16">
        <v>6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11"/>
      <c r="B17" s="18"/>
      <c r="C17" s="18"/>
    </row>
    <row r="18" spans="1:14" x14ac:dyDescent="0.25">
      <c r="A18" s="10" t="s">
        <v>9</v>
      </c>
      <c r="B18" s="9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8</v>
      </c>
      <c r="B19" s="19">
        <v>-10100916</v>
      </c>
      <c r="C19" s="18">
        <v>-9650366</v>
      </c>
      <c r="L19">
        <v>7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9" t="s">
        <v>7</v>
      </c>
      <c r="B20" s="19">
        <v>-1545725</v>
      </c>
      <c r="C20" s="18">
        <v>-1470482</v>
      </c>
      <c r="L20">
        <v>8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9"/>
      <c r="B21" s="20">
        <f>+B20+B19</f>
        <v>-11646641</v>
      </c>
      <c r="C21" s="20">
        <f>+C20+C19</f>
        <v>-11120848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9" t="s">
        <v>6</v>
      </c>
      <c r="B22" s="9">
        <v>-282528</v>
      </c>
      <c r="C22">
        <v>-282528</v>
      </c>
      <c r="L22">
        <v>9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9" t="s">
        <v>5</v>
      </c>
      <c r="B23" s="9">
        <v>-874798</v>
      </c>
      <c r="C23">
        <v>-1308627</v>
      </c>
      <c r="L23">
        <v>10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9" t="s">
        <v>4</v>
      </c>
      <c r="B24" s="9" t="s">
        <v>26</v>
      </c>
      <c r="L24">
        <v>11</v>
      </c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8" t="s">
        <v>3</v>
      </c>
      <c r="B25" s="6">
        <f>SUM(B22:B24)</f>
        <v>-1157326</v>
      </c>
      <c r="C25" s="6">
        <f>SUM(C22:C24)</f>
        <v>-1591155</v>
      </c>
      <c r="L25">
        <v>12</v>
      </c>
      <c r="M25" t="e">
        <f t="shared" ca="1" si="0"/>
        <v>#NAME?</v>
      </c>
      <c r="N25" t="e">
        <f t="shared" ca="1" si="1"/>
        <v>#NAME?</v>
      </c>
    </row>
    <row r="26" spans="1:14" ht="15.75" thickBot="1" x14ac:dyDescent="0.3">
      <c r="A26" s="3" t="s">
        <v>2</v>
      </c>
      <c r="B26" s="6">
        <f>+B25+B21+B13+B9</f>
        <v>5970606</v>
      </c>
      <c r="C26" s="6">
        <f>+C25+C21+C13+C9</f>
        <v>6181443</v>
      </c>
      <c r="L26">
        <v>13</v>
      </c>
      <c r="M26" t="e">
        <f t="shared" ca="1" si="0"/>
        <v>#NAME?</v>
      </c>
      <c r="N26" t="e">
        <f t="shared" ca="1" si="1"/>
        <v>#NAME?</v>
      </c>
    </row>
    <row r="27" spans="1:14" x14ac:dyDescent="0.25">
      <c r="A27" s="5" t="s">
        <v>1</v>
      </c>
      <c r="B27" s="4">
        <v>-912406</v>
      </c>
      <c r="C27">
        <v>-939183</v>
      </c>
      <c r="L27">
        <v>14</v>
      </c>
      <c r="M27" t="e">
        <f t="shared" ca="1" si="0"/>
        <v>#NAME?</v>
      </c>
      <c r="N27" t="e">
        <f t="shared" ca="1" si="1"/>
        <v>#NAME?</v>
      </c>
    </row>
    <row r="28" spans="1:14" ht="15.75" thickBot="1" x14ac:dyDescent="0.3">
      <c r="A28" s="3" t="s">
        <v>0</v>
      </c>
      <c r="B28" s="2">
        <f>+B27+B26</f>
        <v>5058200</v>
      </c>
      <c r="C28" s="2">
        <f>+C27+C26</f>
        <v>5242260</v>
      </c>
      <c r="L28">
        <v>15</v>
      </c>
      <c r="M28" t="e">
        <f t="shared" ca="1" si="0"/>
        <v>#NAME?</v>
      </c>
      <c r="N28" t="e">
        <f t="shared" ca="1" si="1"/>
        <v>#NAME?</v>
      </c>
    </row>
    <row r="29" spans="1:14" ht="15.75" thickTop="1" x14ac:dyDescent="0.25"/>
    <row r="34" spans="1:1" ht="21" x14ac:dyDescent="0.35">
      <c r="A34" s="1"/>
    </row>
    <row r="36" spans="1:1" ht="21" x14ac:dyDescent="0.35">
      <c r="A36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funksionit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2018-06-20T15:32:37Z</dcterms:created>
  <dcterms:modified xsi:type="dcterms:W3CDTF">2024-07-03T21:55:37Z</dcterms:modified>
</cp:coreProperties>
</file>