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A\ARKIVE\Eurosig_2022\BILANCE 2022\QKB 2020\2022\"/>
    </mc:Choice>
  </mc:AlternateContent>
  <xr:revisionPtr revIDLastSave="0" documentId="13_ncr:1_{7C02D0EB-8AAC-4A34-B419-6E57CA76B209}" xr6:coauthVersionLast="47" xr6:coauthVersionMax="47" xr10:uidLastSave="{00000000-0000-0000-0000-000000000000}"/>
  <bookViews>
    <workbookView xWindow="28680" yWindow="-120" windowWidth="29040" windowHeight="1584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9" i="26" l="1"/>
  <c r="D33" i="26"/>
  <c r="B33" i="26"/>
  <c r="D29" i="26"/>
  <c r="D22" i="26"/>
  <c r="B22" i="26"/>
  <c r="D71" i="26"/>
  <c r="B71" i="26"/>
  <c r="D63" i="26"/>
  <c r="B63" i="26"/>
  <c r="D10" i="26"/>
  <c r="D13" i="26" s="1"/>
  <c r="D18" i="26" s="1"/>
  <c r="B10" i="26"/>
  <c r="D35" i="26" l="1"/>
  <c r="D37" i="26" s="1"/>
  <c r="D53" i="26" s="1"/>
  <c r="B34" i="26"/>
  <c r="B13" i="26"/>
  <c r="D73" i="26"/>
  <c r="B18" i="26" l="1"/>
  <c r="D75" i="26"/>
  <c r="B35" i="26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37" i="26" l="1"/>
  <c r="G97" i="11"/>
  <c r="G99" i="11" s="1"/>
  <c r="G100" i="11" s="1"/>
  <c r="B53" i="26" l="1"/>
  <c r="B75" i="26" s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<sst xmlns="http://schemas.openxmlformats.org/spreadsheetml/2006/main" count="417" uniqueCount="268">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</sst>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37" fontId="176" fillId="0" borderId="25" xfId="6592" applyNumberFormat="1" applyFont="1" applyBorder="1" applyAlignment="1">
      <alignment wrapText="1"/>
    </xf>
    <xf numFmtId="0" fontId="179" fillId="62" borderId="0" xfId="6592" applyFont="1" applyFill="1" applyAlignment="1">
      <alignment wrapText="1"/>
    </xf>
    <xf numFmtId="37" fontId="176" fillId="0" borderId="0" xfId="6592" applyNumberFormat="1" applyFont="1" applyAlignment="1">
      <alignment wrapText="1"/>
    </xf>
    <xf numFmtId="0" fontId="175" fillId="0" borderId="0" xfId="6592" applyFont="1" applyAlignment="1">
      <alignment wrapText="1"/>
    </xf>
    <xf numFmtId="0" fontId="186" fillId="0" borderId="0" xfId="6592" applyFont="1" applyAlignment="1">
      <alignment wrapText="1"/>
    </xf>
    <xf numFmtId="0" fontId="187" fillId="0" borderId="0" xfId="0" applyFont="1"/>
    <xf numFmtId="37" fontId="175" fillId="0" borderId="0" xfId="0" applyNumberFormat="1" applyFont="1"/>
    <xf numFmtId="39" fontId="175" fillId="0" borderId="0" xfId="0" applyNumberFormat="1" applyFont="1" applyAlignment="1">
      <alignment horizontal="center"/>
    </xf>
    <xf numFmtId="39" fontId="175" fillId="0" borderId="0" xfId="0" applyNumberFormat="1" applyFont="1"/>
    <xf numFmtId="39" fontId="177" fillId="0" borderId="0" xfId="0" applyNumberFormat="1" applyFont="1" applyAlignment="1">
      <alignment horizontal="center" vertical="center"/>
    </xf>
    <xf numFmtId="39" fontId="178" fillId="0" borderId="0" xfId="0" applyNumberFormat="1" applyFont="1"/>
    <xf numFmtId="39" fontId="175" fillId="61" borderId="0" xfId="215" applyNumberFormat="1" applyFont="1" applyFill="1" applyBorder="1" applyAlignment="1" applyProtection="1">
      <alignment horizontal="right" wrapText="1"/>
    </xf>
    <xf numFmtId="39" fontId="176" fillId="0" borderId="25" xfId="6592" applyNumberFormat="1" applyFont="1" applyBorder="1" applyAlignment="1">
      <alignment wrapText="1"/>
    </xf>
    <xf numFmtId="39" fontId="176" fillId="0" borderId="0" xfId="6592" applyNumberFormat="1" applyFont="1" applyAlignment="1">
      <alignment wrapText="1"/>
    </xf>
    <xf numFmtId="39" fontId="176" fillId="0" borderId="15" xfId="215" applyNumberFormat="1" applyFont="1" applyFill="1" applyBorder="1" applyAlignment="1" applyProtection="1">
      <alignment horizontal="right" wrapText="1"/>
    </xf>
    <xf numFmtId="39" fontId="179" fillId="0" borderId="0" xfId="6592" applyNumberFormat="1" applyFont="1" applyAlignment="1">
      <alignment wrapText="1"/>
    </xf>
    <xf numFmtId="39" fontId="185" fillId="0" borderId="0" xfId="6592" applyNumberFormat="1" applyFont="1" applyAlignment="1">
      <alignment horizontal="left" vertical="center"/>
    </xf>
    <xf numFmtId="39" fontId="181" fillId="0" borderId="0" xfId="0" applyNumberFormat="1" applyFont="1" applyAlignment="1">
      <alignment horizontal="right"/>
    </xf>
    <xf numFmtId="39" fontId="176" fillId="0" borderId="25" xfId="0" applyNumberFormat="1" applyFont="1" applyBorder="1" applyAlignment="1">
      <alignment horizontal="right"/>
    </xf>
    <xf numFmtId="39" fontId="176" fillId="0" borderId="15" xfId="0" applyNumberFormat="1" applyFont="1" applyBorder="1" applyAlignment="1">
      <alignment horizontal="right"/>
    </xf>
    <xf numFmtId="39" fontId="175" fillId="61" borderId="0" xfId="0" applyNumberFormat="1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topLeftCell="A4" zoomScaleNormal="100" workbookViewId="0">
      <selection activeCell="A77" sqref="A77"/>
    </sheetView>
  </sheetViews>
  <sheetFormatPr defaultRowHeight="15"/>
  <cols>
    <col min="1" max="1" width="110.5703125" style="34" customWidth="1"/>
    <col min="2" max="2" width="20" style="60" customWidth="1"/>
    <col min="3" max="3" width="2.7109375" style="33" customWidth="1"/>
    <col min="4" max="4" width="15.7109375" style="33" customWidth="1"/>
    <col min="5" max="5" width="2.5703125" style="33" customWidth="1"/>
    <col min="6" max="6" width="16.425781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223</v>
      </c>
    </row>
    <row r="2" spans="1:6">
      <c r="A2" s="38" t="s">
        <v>221</v>
      </c>
    </row>
    <row r="3" spans="1:6">
      <c r="A3" s="38" t="s">
        <v>222</v>
      </c>
    </row>
    <row r="4" spans="1:6">
      <c r="A4" s="37" t="s">
        <v>215</v>
      </c>
      <c r="B4" s="61"/>
      <c r="C4" s="34"/>
      <c r="D4" s="34"/>
      <c r="E4" s="34"/>
      <c r="F4" s="34"/>
    </row>
    <row r="5" spans="1:6">
      <c r="A5" s="58" t="s">
        <v>262</v>
      </c>
      <c r="B5" s="62" t="s">
        <v>210</v>
      </c>
      <c r="C5" s="35"/>
      <c r="D5" s="35" t="s">
        <v>210</v>
      </c>
      <c r="E5" s="35"/>
      <c r="F5" s="34"/>
    </row>
    <row r="6" spans="1:6">
      <c r="A6" s="36"/>
      <c r="B6" s="62" t="s">
        <v>211</v>
      </c>
      <c r="C6" s="35"/>
      <c r="D6" s="35" t="s">
        <v>212</v>
      </c>
      <c r="E6" s="35"/>
      <c r="F6" s="34"/>
    </row>
    <row r="7" spans="1:6">
      <c r="A7" s="46"/>
      <c r="B7" s="63"/>
      <c r="C7" s="36"/>
      <c r="D7" s="36"/>
      <c r="E7" s="36"/>
      <c r="F7" s="34"/>
    </row>
    <row r="8" spans="1:6">
      <c r="A8" s="44" t="s">
        <v>251</v>
      </c>
      <c r="B8" s="64">
        <v>2605982525</v>
      </c>
      <c r="C8" s="40"/>
      <c r="D8" s="42">
        <v>2316619619</v>
      </c>
      <c r="E8" s="39"/>
      <c r="F8" s="59"/>
    </row>
    <row r="9" spans="1:6">
      <c r="A9" s="44" t="s">
        <v>252</v>
      </c>
      <c r="B9" s="64">
        <v>-126310000</v>
      </c>
      <c r="C9" s="40"/>
      <c r="D9" s="42">
        <v>-81362309</v>
      </c>
      <c r="E9" s="39"/>
      <c r="F9" s="59"/>
    </row>
    <row r="10" spans="1:6">
      <c r="A10" s="45" t="s">
        <v>253</v>
      </c>
      <c r="B10" s="65">
        <f>SUM(B8:B9)</f>
        <v>2479672525</v>
      </c>
      <c r="C10" s="45"/>
      <c r="D10" s="53">
        <f>SUM(D8:D9)</f>
        <v>2235257310</v>
      </c>
      <c r="E10" s="39"/>
      <c r="F10" s="59"/>
    </row>
    <row r="11" spans="1:6">
      <c r="A11" s="44" t="s">
        <v>254</v>
      </c>
      <c r="B11" s="64">
        <v>-152727663</v>
      </c>
      <c r="C11" s="40"/>
      <c r="D11" s="42">
        <v>-129502555</v>
      </c>
      <c r="E11" s="39"/>
      <c r="F11" s="59"/>
    </row>
    <row r="12" spans="1:6">
      <c r="A12" s="44" t="s">
        <v>255</v>
      </c>
      <c r="B12" s="64">
        <v>18238068</v>
      </c>
      <c r="C12" s="40"/>
      <c r="D12" s="42">
        <v>-4942537</v>
      </c>
      <c r="E12" s="39"/>
      <c r="F12" s="59"/>
    </row>
    <row r="13" spans="1:6">
      <c r="A13" s="45" t="s">
        <v>256</v>
      </c>
      <c r="B13" s="65">
        <f>SUM(B10:B12)</f>
        <v>2345182930</v>
      </c>
      <c r="C13" s="45"/>
      <c r="D13" s="53">
        <f>SUM(D10:D12)</f>
        <v>2100812218</v>
      </c>
      <c r="E13" s="39"/>
      <c r="F13" s="59"/>
    </row>
    <row r="14" spans="1:6">
      <c r="A14" s="44" t="s">
        <v>243</v>
      </c>
      <c r="B14" s="64"/>
      <c r="C14" s="40"/>
      <c r="D14" s="42"/>
      <c r="E14" s="39"/>
      <c r="F14" s="59"/>
    </row>
    <row r="15" spans="1:6">
      <c r="A15" s="44" t="s">
        <v>244</v>
      </c>
      <c r="B15" s="64"/>
      <c r="C15" s="40"/>
      <c r="D15" s="42"/>
      <c r="E15" s="39"/>
      <c r="F15" s="59"/>
    </row>
    <row r="16" spans="1:6">
      <c r="A16" s="44" t="s">
        <v>245</v>
      </c>
      <c r="B16" s="64"/>
      <c r="C16" s="40"/>
      <c r="D16" s="42"/>
      <c r="E16" s="39"/>
      <c r="F16" s="59"/>
    </row>
    <row r="17" spans="1:6">
      <c r="A17" s="54" t="s">
        <v>213</v>
      </c>
      <c r="B17" s="64">
        <v>20685842</v>
      </c>
      <c r="C17" s="40"/>
      <c r="D17" s="42">
        <v>14374910</v>
      </c>
      <c r="E17" s="39"/>
      <c r="F17" s="59"/>
    </row>
    <row r="18" spans="1:6">
      <c r="A18" s="45" t="s">
        <v>257</v>
      </c>
      <c r="B18" s="65">
        <f>SUM(B13:B17)</f>
        <v>2365868772</v>
      </c>
      <c r="C18" s="45"/>
      <c r="D18" s="53">
        <f>SUM(D13:D17)</f>
        <v>2115187128</v>
      </c>
      <c r="E18" s="39"/>
      <c r="F18" s="59"/>
    </row>
    <row r="19" spans="1:6">
      <c r="A19" s="56" t="s">
        <v>263</v>
      </c>
      <c r="B19" s="64">
        <v>-694819093</v>
      </c>
      <c r="C19" s="45"/>
      <c r="D19" s="42">
        <v>-594927820</v>
      </c>
      <c r="E19" s="39"/>
      <c r="F19" s="59"/>
    </row>
    <row r="20" spans="1:6">
      <c r="A20" s="56" t="s">
        <v>264</v>
      </c>
      <c r="B20" s="64">
        <v>-275330530</v>
      </c>
      <c r="C20" s="45"/>
      <c r="D20" s="42">
        <v>-82367236</v>
      </c>
      <c r="E20" s="39"/>
      <c r="F20" s="59"/>
    </row>
    <row r="21" spans="1:6">
      <c r="A21" s="54" t="s">
        <v>213</v>
      </c>
      <c r="B21" s="64"/>
      <c r="C21" s="45"/>
      <c r="D21" s="42"/>
      <c r="E21" s="39"/>
      <c r="F21" s="59"/>
    </row>
    <row r="22" spans="1:6">
      <c r="A22" s="57" t="s">
        <v>258</v>
      </c>
      <c r="B22" s="65">
        <f>SUM(B19:B21)</f>
        <v>-970149623</v>
      </c>
      <c r="C22" s="45"/>
      <c r="D22" s="53">
        <f>SUM(D19:D21)</f>
        <v>-677295056</v>
      </c>
      <c r="E22" s="39"/>
      <c r="F22" s="59"/>
    </row>
    <row r="23" spans="1:6">
      <c r="A23" s="44" t="s">
        <v>259</v>
      </c>
      <c r="B23" s="64">
        <v>-781761488</v>
      </c>
      <c r="C23" s="40"/>
      <c r="D23" s="42">
        <v>-914860725</v>
      </c>
      <c r="E23" s="39"/>
      <c r="F23" s="59"/>
    </row>
    <row r="24" spans="1:6">
      <c r="A24" s="44" t="s">
        <v>246</v>
      </c>
      <c r="B24" s="64"/>
      <c r="C24" s="40"/>
      <c r="D24" s="42">
        <v>-230000000</v>
      </c>
      <c r="E24" s="39"/>
      <c r="F24" s="59"/>
    </row>
    <row r="25" spans="1:6">
      <c r="A25" s="44" t="s">
        <v>261</v>
      </c>
      <c r="B25" s="64">
        <v>-425970345</v>
      </c>
      <c r="C25" s="40"/>
      <c r="D25" s="42">
        <v>-361328328</v>
      </c>
      <c r="E25" s="39"/>
      <c r="F25" s="59"/>
    </row>
    <row r="26" spans="1:6">
      <c r="A26" s="44" t="s">
        <v>247</v>
      </c>
      <c r="B26" s="64">
        <v>-56797425</v>
      </c>
      <c r="C26" s="40"/>
      <c r="D26" s="42">
        <v>-55467366</v>
      </c>
      <c r="E26" s="39"/>
      <c r="F26" s="59"/>
    </row>
    <row r="27" spans="1:6">
      <c r="A27" s="44" t="s">
        <v>225</v>
      </c>
      <c r="B27" s="64">
        <v>-53603198</v>
      </c>
      <c r="C27" s="40"/>
      <c r="D27" s="42">
        <v>-64211876</v>
      </c>
      <c r="E27" s="39"/>
      <c r="F27" s="59"/>
    </row>
    <row r="28" spans="1:6">
      <c r="A28" s="54" t="s">
        <v>213</v>
      </c>
      <c r="B28" s="64"/>
      <c r="C28" s="40"/>
      <c r="D28" s="42"/>
      <c r="E28" s="39"/>
      <c r="F28" s="59"/>
    </row>
    <row r="29" spans="1:6">
      <c r="A29" s="57" t="s">
        <v>267</v>
      </c>
      <c r="B29" s="65">
        <f>SUM(B23:B28)</f>
        <v>-1318132456</v>
      </c>
      <c r="C29" s="44"/>
      <c r="D29" s="53">
        <f>SUM(D23:D28)</f>
        <v>-1625868295</v>
      </c>
      <c r="E29" s="39"/>
      <c r="F29" s="59"/>
    </row>
    <row r="30" spans="1:6">
      <c r="A30" s="44" t="s">
        <v>265</v>
      </c>
      <c r="B30" s="64">
        <v>175620531</v>
      </c>
      <c r="C30" s="40"/>
      <c r="D30" s="42">
        <v>11345503</v>
      </c>
      <c r="E30" s="39"/>
      <c r="F30" s="59"/>
    </row>
    <row r="31" spans="1:6">
      <c r="A31" s="44" t="s">
        <v>266</v>
      </c>
      <c r="B31" s="64"/>
      <c r="C31" s="40"/>
      <c r="D31" s="42">
        <v>0</v>
      </c>
      <c r="E31" s="39"/>
      <c r="F31" s="59"/>
    </row>
    <row r="32" spans="1:6">
      <c r="A32" s="44" t="s">
        <v>260</v>
      </c>
      <c r="B32" s="64">
        <v>-29415775</v>
      </c>
      <c r="C32" s="40"/>
      <c r="D32" s="42">
        <v>-11110160</v>
      </c>
      <c r="E32" s="39"/>
      <c r="F32" s="59"/>
    </row>
    <row r="33" spans="1:6">
      <c r="A33" s="45" t="s">
        <v>249</v>
      </c>
      <c r="B33" s="65">
        <f>SUM(B30:B32)</f>
        <v>146204756</v>
      </c>
      <c r="C33" s="44"/>
      <c r="D33" s="53">
        <f>SUM(D30:D32)</f>
        <v>235343</v>
      </c>
      <c r="E33" s="39"/>
      <c r="F33" s="59"/>
    </row>
    <row r="34" spans="1:6">
      <c r="A34" s="45"/>
      <c r="B34" s="66">
        <f>-B33</f>
        <v>-146204756</v>
      </c>
      <c r="C34" s="44"/>
      <c r="D34" s="42">
        <v>-235343</v>
      </c>
      <c r="E34" s="39"/>
      <c r="F34" s="59"/>
    </row>
    <row r="35" spans="1:6">
      <c r="A35" s="45" t="s">
        <v>214</v>
      </c>
      <c r="B35" s="66">
        <f>B33+B29+B22+B18</f>
        <v>223791449</v>
      </c>
      <c r="C35" s="44"/>
      <c r="D35" s="55">
        <f>D33+D29+D22+D18</f>
        <v>-187740880</v>
      </c>
      <c r="E35" s="39"/>
      <c r="F35" s="59"/>
    </row>
    <row r="36" spans="1:6">
      <c r="A36" s="44" t="s">
        <v>26</v>
      </c>
      <c r="B36" s="64">
        <v>-16168996</v>
      </c>
      <c r="C36" s="40"/>
      <c r="D36" s="42">
        <v>-17617926</v>
      </c>
      <c r="E36" s="39"/>
      <c r="F36" s="59"/>
    </row>
    <row r="37" spans="1:6" ht="15" customHeight="1" thickBot="1">
      <c r="A37" s="45" t="s">
        <v>250</v>
      </c>
      <c r="B37" s="67">
        <f>SUM(B33:B36)</f>
        <v>207622453</v>
      </c>
      <c r="C37" s="40"/>
      <c r="D37" s="49">
        <f>SUM(D33:D36)</f>
        <v>-205358806</v>
      </c>
      <c r="E37" s="39"/>
      <c r="F37" s="59"/>
    </row>
    <row r="38" spans="1:6" ht="15" customHeight="1" thickTop="1">
      <c r="A38" s="44"/>
      <c r="B38" s="68"/>
      <c r="C38" s="44"/>
      <c r="D38" s="44"/>
      <c r="E38" s="44"/>
      <c r="F38" s="34"/>
    </row>
    <row r="39" spans="1:6">
      <c r="A39" s="45" t="s">
        <v>226</v>
      </c>
      <c r="B39" s="66"/>
      <c r="C39" s="45"/>
      <c r="D39" s="45"/>
      <c r="E39" s="39"/>
      <c r="F39" s="34"/>
    </row>
    <row r="40" spans="1:6">
      <c r="A40" s="44" t="s">
        <v>227</v>
      </c>
      <c r="B40" s="64"/>
      <c r="C40" s="40"/>
      <c r="D40" s="42"/>
      <c r="E40" s="39"/>
      <c r="F40" s="34"/>
    </row>
    <row r="41" spans="1:6">
      <c r="A41" s="44" t="s">
        <v>228</v>
      </c>
      <c r="B41" s="64"/>
      <c r="C41" s="40"/>
      <c r="D41" s="42"/>
      <c r="E41" s="39"/>
      <c r="F41" s="34"/>
    </row>
    <row r="42" spans="1:6">
      <c r="A42" s="44"/>
      <c r="B42" s="69"/>
      <c r="C42" s="48"/>
      <c r="D42" s="48"/>
      <c r="E42" s="39"/>
      <c r="F42" s="34"/>
    </row>
    <row r="43" spans="1:6">
      <c r="A43" s="45" t="s">
        <v>229</v>
      </c>
      <c r="B43" s="61"/>
      <c r="C43" s="34"/>
      <c r="D43" s="34"/>
      <c r="E43" s="41"/>
      <c r="F43" s="34"/>
    </row>
    <row r="44" spans="1:6">
      <c r="A44" s="44" t="s">
        <v>230</v>
      </c>
      <c r="B44" s="70"/>
      <c r="C44" s="41"/>
      <c r="D44" s="41"/>
      <c r="E44" s="41"/>
      <c r="F44" s="34"/>
    </row>
    <row r="45" spans="1:6">
      <c r="A45" s="47" t="s">
        <v>231</v>
      </c>
      <c r="B45" s="64"/>
      <c r="C45" s="40"/>
      <c r="D45" s="42"/>
      <c r="E45" s="39"/>
      <c r="F45" s="34"/>
    </row>
    <row r="46" spans="1:6">
      <c r="A46" s="47" t="s">
        <v>232</v>
      </c>
      <c r="B46" s="64"/>
      <c r="C46" s="40"/>
      <c r="D46" s="42"/>
      <c r="E46" s="39"/>
      <c r="F46" s="34"/>
    </row>
    <row r="47" spans="1:6">
      <c r="A47" s="48"/>
      <c r="B47" s="69"/>
      <c r="C47" s="48"/>
      <c r="D47" s="48"/>
      <c r="E47" s="39"/>
      <c r="F47" s="34"/>
    </row>
    <row r="48" spans="1:6">
      <c r="A48" s="44" t="s">
        <v>233</v>
      </c>
      <c r="B48" s="61"/>
      <c r="C48" s="34"/>
      <c r="D48" s="34"/>
      <c r="E48" s="41"/>
      <c r="F48" s="34"/>
    </row>
    <row r="49" spans="1:6">
      <c r="A49" s="47" t="s">
        <v>231</v>
      </c>
      <c r="B49" s="64"/>
      <c r="C49" s="40"/>
      <c r="D49" s="42"/>
      <c r="E49" s="34"/>
      <c r="F49" s="34"/>
    </row>
    <row r="50" spans="1:6">
      <c r="A50" s="47" t="s">
        <v>232</v>
      </c>
      <c r="B50" s="64"/>
      <c r="C50" s="40"/>
      <c r="D50" s="42"/>
      <c r="E50" s="34"/>
      <c r="F50" s="34"/>
    </row>
    <row r="51" spans="1:6">
      <c r="B51" s="61"/>
      <c r="C51" s="34"/>
      <c r="D51" s="34"/>
      <c r="E51" s="34"/>
    </row>
    <row r="53" spans="1:6">
      <c r="A53" s="45" t="s">
        <v>234</v>
      </c>
      <c r="B53" s="71">
        <f>B37</f>
        <v>207622453</v>
      </c>
      <c r="D53" s="50">
        <f>D37</f>
        <v>-205358806</v>
      </c>
    </row>
    <row r="54" spans="1:6" s="33" customFormat="1">
      <c r="A54" s="45"/>
      <c r="B54" s="60"/>
    </row>
    <row r="55" spans="1:6" s="33" customFormat="1">
      <c r="A55" s="46" t="s">
        <v>224</v>
      </c>
      <c r="B55" s="60"/>
    </row>
    <row r="56" spans="1:6" s="33" customFormat="1">
      <c r="A56" s="45"/>
      <c r="B56" s="60"/>
    </row>
    <row r="57" spans="1:6" s="33" customFormat="1">
      <c r="A57" s="45" t="s">
        <v>235</v>
      </c>
      <c r="B57" s="60"/>
    </row>
    <row r="58" spans="1:6" s="33" customFormat="1">
      <c r="A58" s="44" t="s">
        <v>236</v>
      </c>
      <c r="B58" s="64"/>
      <c r="C58" s="40"/>
      <c r="D58" s="42">
        <v>55979280</v>
      </c>
      <c r="F58" s="59"/>
    </row>
    <row r="59" spans="1:6" s="33" customFormat="1">
      <c r="A59" s="44" t="s">
        <v>218</v>
      </c>
      <c r="B59" s="64"/>
      <c r="C59" s="40"/>
      <c r="D59" s="42"/>
    </row>
    <row r="60" spans="1:6" s="33" customFormat="1">
      <c r="A60" s="44" t="s">
        <v>248</v>
      </c>
      <c r="B60" s="64"/>
      <c r="C60" s="40"/>
      <c r="D60" s="42"/>
    </row>
    <row r="61" spans="1:6" s="33" customFormat="1">
      <c r="A61" s="54" t="s">
        <v>213</v>
      </c>
      <c r="B61" s="64"/>
      <c r="C61" s="40"/>
      <c r="D61" s="42"/>
    </row>
    <row r="62" spans="1:6" s="33" customFormat="1">
      <c r="A62" s="44" t="s">
        <v>237</v>
      </c>
      <c r="B62" s="64"/>
      <c r="C62" s="40"/>
      <c r="D62" s="42"/>
    </row>
    <row r="63" spans="1:6" s="33" customFormat="1">
      <c r="A63" s="45" t="s">
        <v>220</v>
      </c>
      <c r="B63" s="71">
        <f>SUM(B58:B62)</f>
        <v>0</v>
      </c>
      <c r="D63" s="50">
        <f>SUM(D58:D62)</f>
        <v>55979280</v>
      </c>
    </row>
    <row r="64" spans="1:6" s="33" customFormat="1">
      <c r="A64" s="43"/>
      <c r="B64" s="60"/>
    </row>
    <row r="65" spans="1:4" s="33" customFormat="1">
      <c r="A65" s="45" t="s">
        <v>238</v>
      </c>
      <c r="B65" s="60"/>
    </row>
    <row r="66" spans="1:4" s="33" customFormat="1">
      <c r="A66" s="44" t="s">
        <v>216</v>
      </c>
      <c r="B66" s="64"/>
      <c r="C66" s="40"/>
      <c r="D66" s="42"/>
    </row>
    <row r="67" spans="1:4" s="33" customFormat="1">
      <c r="A67" s="44" t="s">
        <v>217</v>
      </c>
      <c r="B67" s="64"/>
      <c r="C67" s="40"/>
      <c r="D67" s="42"/>
    </row>
    <row r="68" spans="1:4" s="33" customFormat="1">
      <c r="A68" s="44" t="s">
        <v>239</v>
      </c>
      <c r="B68" s="64"/>
      <c r="C68" s="40"/>
      <c r="D68" s="42"/>
    </row>
    <row r="69" spans="1:4" s="33" customFormat="1">
      <c r="A69" s="54" t="s">
        <v>213</v>
      </c>
      <c r="B69" s="64"/>
      <c r="C69" s="40"/>
      <c r="D69" s="42"/>
    </row>
    <row r="70" spans="1:4" s="33" customFormat="1">
      <c r="A70" s="44" t="s">
        <v>240</v>
      </c>
      <c r="B70" s="64"/>
      <c r="C70" s="40"/>
      <c r="D70" s="42"/>
    </row>
    <row r="71" spans="1:4" s="33" customFormat="1">
      <c r="A71" s="45" t="s">
        <v>220</v>
      </c>
      <c r="B71" s="71">
        <f>SUM(B66:B70)</f>
        <v>0</v>
      </c>
      <c r="D71" s="50">
        <f>SUM(D66:D70)</f>
        <v>0</v>
      </c>
    </row>
    <row r="72" spans="1:4" s="33" customFormat="1">
      <c r="A72" s="43"/>
      <c r="B72" s="60"/>
    </row>
    <row r="73" spans="1:4" s="33" customFormat="1">
      <c r="A73" s="45" t="s">
        <v>241</v>
      </c>
      <c r="B73" s="71"/>
      <c r="D73" s="50">
        <f>SUM(D63,D71)</f>
        <v>55979280</v>
      </c>
    </row>
    <row r="74" spans="1:4" s="33" customFormat="1">
      <c r="A74" s="43"/>
      <c r="B74" s="71"/>
      <c r="D74" s="50"/>
    </row>
    <row r="75" spans="1:4" s="33" customFormat="1" ht="15.75" thickBot="1">
      <c r="A75" s="45" t="s">
        <v>242</v>
      </c>
      <c r="B75" s="72">
        <f>B73+B53</f>
        <v>207622453</v>
      </c>
      <c r="D75" s="51">
        <f>D73+D53</f>
        <v>-149379526</v>
      </c>
    </row>
    <row r="76" spans="1:4" s="33" customFormat="1" ht="15.75" thickTop="1">
      <c r="A76" s="44"/>
      <c r="B76" s="60"/>
    </row>
    <row r="77" spans="1:4" s="33" customFormat="1">
      <c r="A77" s="46" t="s">
        <v>219</v>
      </c>
      <c r="B77" s="60"/>
    </row>
    <row r="78" spans="1:4" s="33" customFormat="1">
      <c r="A78" s="44" t="s">
        <v>227</v>
      </c>
      <c r="B78" s="73"/>
      <c r="D78" s="52"/>
    </row>
    <row r="79" spans="1:4" s="33" customFormat="1">
      <c r="A79" s="44" t="s">
        <v>228</v>
      </c>
      <c r="B79" s="73"/>
      <c r="D79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4D4742E-BBD2-4469-8B7F-304DBCDA78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0F39C9-A01D-4F0A-AF4C-7AAFA0EF06C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6920995-39E8-4803-BCB3-271AEA28B41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 Lashi</cp:lastModifiedBy>
  <cp:lastPrinted>2016-10-03T09:59:38Z</cp:lastPrinted>
  <dcterms:created xsi:type="dcterms:W3CDTF">2012-01-19T09:31:29Z</dcterms:created>
  <dcterms:modified xsi:type="dcterms:W3CDTF">2023-07-11T14:49:42Z</dcterms:modified>
</cp:coreProperties>
</file>